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5480" windowHeight="7200" activeTab="1"/>
  </bookViews>
  <sheets>
    <sheet name="Instructions" sheetId="4" r:id="rId1"/>
    <sheet name="Results" sheetId="1" r:id="rId2"/>
    <sheet name="Calculations" sheetId="2" r:id="rId3"/>
    <sheet name="Inputs" sheetId="3" r:id="rId4"/>
    <sheet name="Kurse" sheetId="10" r:id="rId5"/>
    <sheet name="Fonds 1" sheetId="5" r:id="rId6"/>
    <sheet name="Fonds 2" sheetId="6" r:id="rId7"/>
    <sheet name="Fonds 3" sheetId="7" r:id="rId8"/>
    <sheet name="Fonds 4" sheetId="8" r:id="rId9"/>
  </sheets>
  <definedNames>
    <definedName name="Assets">Inputs!$A$2:$A$5</definedName>
    <definedName name="Correlations">Inputs!$C$2:$F$5</definedName>
    <definedName name="CovarMatrix">Calculations!$B$2:$E$5</definedName>
    <definedName name="http___www.onvista.de_fonds_kurshistorie.html?ID_NOTATION_24577256_RANGE_12M" localSheetId="5">'Fonds 1'!$A$1:$F$464</definedName>
    <definedName name="kurshistorie.html?ID_NOTATION_52432571_RANGE_12M" localSheetId="6">'Fonds 2'!$A$1:$F$505</definedName>
    <definedName name="kurshistorie.html?ID_NOTATION_52432571_RANGE_12M" localSheetId="7">'Fonds 3'!$A$1:$F$480</definedName>
    <definedName name="kurshistorie.html?ID_NOTATION_52432571_RANGE_12M" localSheetId="8">'Fonds 4'!$A$1:$F$511</definedName>
    <definedName name="PortSD">Results!$C$6</definedName>
    <definedName name="PortVar">Results!$D$6</definedName>
    <definedName name="PortWeight">Results!$B$6</definedName>
    <definedName name="solver_adj" localSheetId="1" hidden="1">Results!$B$2:$B$5</definedName>
    <definedName name="solver_cvg" localSheetId="1" hidden="1">0.0001</definedName>
    <definedName name="solver_drv" localSheetId="1" hidden="1">1</definedName>
    <definedName name="solver_eng" localSheetId="0" hidden="1">1</definedName>
    <definedName name="solver_eng" localSheetId="1" hidden="1">1</definedName>
    <definedName name="solver_est" localSheetId="1" hidden="1">1</definedName>
    <definedName name="solver_itr" localSheetId="1" hidden="1">100</definedName>
    <definedName name="solver_lhs0" localSheetId="1" hidden="1">Results!$B$2:$B$5</definedName>
    <definedName name="solver_lhs1" localSheetId="1" hidden="1">Results!$D$2:$D$4</definedName>
    <definedName name="solver_lhs2" localSheetId="1" hidden="1">Results!$B$6</definedName>
    <definedName name="solver_lhs3" localSheetId="1" hidden="1">Results!$B$2:$B$5</definedName>
    <definedName name="solver_lin" localSheetId="1" hidden="1">2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0" hidden="1">1</definedName>
    <definedName name="solver_neg" localSheetId="1" hidden="1">2</definedName>
    <definedName name="solver_nod" localSheetId="1" hidden="1">2147483647</definedName>
    <definedName name="solver_num" localSheetId="0" hidden="1">0</definedName>
    <definedName name="solver_num" localSheetId="1" hidden="1">3</definedName>
    <definedName name="solver_nwt" localSheetId="1" hidden="1">1</definedName>
    <definedName name="solver_opt" localSheetId="0" hidden="1">Instructions!$B$7</definedName>
    <definedName name="solver_opt" localSheetId="1" hidden="1">Results!$D$6</definedName>
    <definedName name="solver_pre" localSheetId="1" hidden="1">0.000001</definedName>
    <definedName name="solver_rbv" localSheetId="1" hidden="1">1</definedName>
    <definedName name="solver_rel0" localSheetId="1" hidden="1">3</definedName>
    <definedName name="solver_rel1" localSheetId="1" hidden="1">2</definedName>
    <definedName name="solver_rel2" localSheetId="1" hidden="1">2</definedName>
    <definedName name="solver_rel3" localSheetId="1" hidden="1">3</definedName>
    <definedName name="solver_rhs0" localSheetId="1" hidden="1">0</definedName>
    <definedName name="solver_rhs1" localSheetId="1" hidden="1">Results!$D$5</definedName>
    <definedName name="solver_rhs2" localSheetId="1" hidden="1">1</definedName>
    <definedName name="solver_rhs3" localSheetId="1" hidden="1">0</definedName>
    <definedName name="solver_rlx" localSheetId="1" hidden="1">2</definedName>
    <definedName name="solver_rsd" localSheetId="1" hidden="1">0</definedName>
    <definedName name="solver_scl" localSheetId="1" hidden="1">2</definedName>
    <definedName name="solver_sho" localSheetId="1" hidden="1">2</definedName>
    <definedName name="solver_ssz" localSheetId="1" hidden="1">100</definedName>
    <definedName name="solver_tim" localSheetId="1" hidden="1">100</definedName>
    <definedName name="solver_tol" localSheetId="1" hidden="1">0.05</definedName>
    <definedName name="solver_typ" localSheetId="0" hidden="1">1</definedName>
    <definedName name="solver_typ" localSheetId="1" hidden="1">2</definedName>
    <definedName name="solver_val" localSheetId="0" hidden="1">0</definedName>
    <definedName name="solver_val" localSheetId="1" hidden="1">0</definedName>
    <definedName name="solver_ver" localSheetId="0" hidden="1">3</definedName>
    <definedName name="solver_ver" localSheetId="1" hidden="1">3</definedName>
    <definedName name="Vols">Inputs!$B$2:$B$5</definedName>
    <definedName name="Weights">Results!$B$2:$B$5</definedName>
  </definedNames>
  <calcPr calcId="144525"/>
</workbook>
</file>

<file path=xl/calcChain.xml><?xml version="1.0" encoding="utf-8"?>
<calcChain xmlns="http://schemas.openxmlformats.org/spreadsheetml/2006/main">
  <c r="B2" i="2" l="1" a="1"/>
  <c r="B2" i="2" s="1"/>
  <c r="C2" i="2"/>
  <c r="D2" i="2"/>
  <c r="E2" i="2"/>
  <c r="C3" i="2"/>
  <c r="D3" i="2"/>
  <c r="E3" i="2"/>
  <c r="C4" i="2"/>
  <c r="D4" i="2"/>
  <c r="E4" i="2"/>
  <c r="C5" i="2"/>
  <c r="D5" i="2"/>
  <c r="E5" i="2"/>
  <c r="C2" i="1" a="1"/>
  <c r="A2" i="1" a="1"/>
  <c r="A2" i="2" a="1"/>
  <c r="B5" i="2" l="1"/>
  <c r="B4" i="2"/>
  <c r="B3" i="2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C4" i="10" l="1"/>
  <c r="H4" i="10" s="1"/>
  <c r="D4" i="10"/>
  <c r="I4" i="10"/>
  <c r="E4" i="10"/>
  <c r="B4" i="10"/>
  <c r="G4" i="10" s="1"/>
  <c r="C5" i="10"/>
  <c r="C6" i="10"/>
  <c r="C7" i="10"/>
  <c r="C8" i="10"/>
  <c r="C9" i="10"/>
  <c r="C10" i="10"/>
  <c r="H10" i="10" s="1"/>
  <c r="C11" i="10"/>
  <c r="C12" i="10"/>
  <c r="C13" i="10"/>
  <c r="C14" i="10"/>
  <c r="H14" i="10" s="1"/>
  <c r="C15" i="10"/>
  <c r="C16" i="10"/>
  <c r="C17" i="10"/>
  <c r="C18" i="10"/>
  <c r="H18" i="10" s="1"/>
  <c r="C19" i="10"/>
  <c r="C20" i="10"/>
  <c r="C21" i="10"/>
  <c r="C22" i="10"/>
  <c r="H22" i="10" s="1"/>
  <c r="C23" i="10"/>
  <c r="C24" i="10"/>
  <c r="H23" i="10" s="1"/>
  <c r="C25" i="10"/>
  <c r="C26" i="10"/>
  <c r="C27" i="10"/>
  <c r="C28" i="10"/>
  <c r="C29" i="10"/>
  <c r="C30" i="10"/>
  <c r="C31" i="10"/>
  <c r="C32" i="10"/>
  <c r="C33" i="10"/>
  <c r="H32" i="10" s="1"/>
  <c r="C34" i="10"/>
  <c r="H34" i="10" s="1"/>
  <c r="C35" i="10"/>
  <c r="C36" i="10"/>
  <c r="C37" i="10"/>
  <c r="C38" i="10"/>
  <c r="H38" i="10" s="1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H58" i="10" s="1"/>
  <c r="C59" i="10"/>
  <c r="C60" i="10"/>
  <c r="H59" i="10"/>
  <c r="C61" i="10"/>
  <c r="C62" i="10"/>
  <c r="C63" i="10"/>
  <c r="H62" i="10" s="1"/>
  <c r="C64" i="10"/>
  <c r="H63" i="10" s="1"/>
  <c r="C65" i="10"/>
  <c r="H65" i="10" s="1"/>
  <c r="C66" i="10"/>
  <c r="C67" i="10"/>
  <c r="H66" i="10"/>
  <c r="C68" i="10"/>
  <c r="H68" i="10" s="1"/>
  <c r="C69" i="10"/>
  <c r="C70" i="10"/>
  <c r="H69" i="10"/>
  <c r="C71" i="10"/>
  <c r="H71" i="10" s="1"/>
  <c r="C72" i="10"/>
  <c r="C73" i="10"/>
  <c r="H73" i="10" s="1"/>
  <c r="H72" i="10"/>
  <c r="C74" i="10"/>
  <c r="H74" i="10" s="1"/>
  <c r="C75" i="10"/>
  <c r="C76" i="10"/>
  <c r="H75" i="10" s="1"/>
  <c r="C77" i="10"/>
  <c r="C78" i="10"/>
  <c r="H78" i="10" s="1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H93" i="10" s="1"/>
  <c r="C95" i="10"/>
  <c r="C96" i="10"/>
  <c r="C97" i="10"/>
  <c r="C98" i="10"/>
  <c r="H97" i="10" s="1"/>
  <c r="C99" i="10"/>
  <c r="C100" i="10"/>
  <c r="C101" i="10"/>
  <c r="C102" i="10"/>
  <c r="C103" i="10"/>
  <c r="C104" i="10"/>
  <c r="C105" i="10"/>
  <c r="C106" i="10"/>
  <c r="C107" i="10"/>
  <c r="C108" i="10"/>
  <c r="C109" i="10"/>
  <c r="H108" i="10" s="1"/>
  <c r="C110" i="10"/>
  <c r="C111" i="10"/>
  <c r="C112" i="10"/>
  <c r="C113" i="10"/>
  <c r="H112" i="10" s="1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H151" i="10" s="1"/>
  <c r="C153" i="10"/>
  <c r="C154" i="10"/>
  <c r="C155" i="10"/>
  <c r="C156" i="10"/>
  <c r="C157" i="10"/>
  <c r="C158" i="10"/>
  <c r="H158" i="10" s="1"/>
  <c r="C159" i="10"/>
  <c r="C160" i="10"/>
  <c r="C161" i="10"/>
  <c r="C162" i="10"/>
  <c r="H162" i="10" s="1"/>
  <c r="C163" i="10"/>
  <c r="C164" i="10"/>
  <c r="C165" i="10"/>
  <c r="C166" i="10"/>
  <c r="C167" i="10"/>
  <c r="C168" i="10"/>
  <c r="C169" i="10"/>
  <c r="C170" i="10"/>
  <c r="H170" i="10" s="1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H188" i="10" s="1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D5" i="10"/>
  <c r="D6" i="10"/>
  <c r="D7" i="10"/>
  <c r="D8" i="10"/>
  <c r="I7" i="10" s="1"/>
  <c r="D9" i="10"/>
  <c r="D10" i="10"/>
  <c r="D11" i="10"/>
  <c r="D12" i="10"/>
  <c r="I12" i="10" s="1"/>
  <c r="D13" i="10"/>
  <c r="D14" i="10"/>
  <c r="D15" i="10"/>
  <c r="I14" i="10" s="1"/>
  <c r="D16" i="10"/>
  <c r="D17" i="10"/>
  <c r="D18" i="10"/>
  <c r="D19" i="10"/>
  <c r="D20" i="10"/>
  <c r="D21" i="10"/>
  <c r="D22" i="10"/>
  <c r="D23" i="10"/>
  <c r="D24" i="10"/>
  <c r="I24" i="10" s="1"/>
  <c r="D25" i="10"/>
  <c r="D26" i="10"/>
  <c r="D27" i="10"/>
  <c r="D28" i="10"/>
  <c r="D29" i="10"/>
  <c r="D30" i="10"/>
  <c r="D31" i="10"/>
  <c r="D32" i="10"/>
  <c r="I32" i="10" s="1"/>
  <c r="D33" i="10"/>
  <c r="D34" i="10"/>
  <c r="D35" i="10"/>
  <c r="D36" i="10"/>
  <c r="D37" i="10"/>
  <c r="D38" i="10"/>
  <c r="D39" i="10"/>
  <c r="D40" i="10"/>
  <c r="D41" i="10"/>
  <c r="D42" i="10"/>
  <c r="I42" i="10" s="1"/>
  <c r="D43" i="10"/>
  <c r="D44" i="10"/>
  <c r="D45" i="10"/>
  <c r="D46" i="10"/>
  <c r="D47" i="10"/>
  <c r="D48" i="10"/>
  <c r="D49" i="10"/>
  <c r="D50" i="10"/>
  <c r="D51" i="10"/>
  <c r="D52" i="10"/>
  <c r="D53" i="10"/>
  <c r="D54" i="10"/>
  <c r="I54" i="10" s="1"/>
  <c r="D55" i="10"/>
  <c r="D56" i="10"/>
  <c r="D57" i="10"/>
  <c r="D58" i="10"/>
  <c r="D59" i="10"/>
  <c r="I58" i="10" s="1"/>
  <c r="D60" i="10"/>
  <c r="D61" i="10"/>
  <c r="D62" i="10"/>
  <c r="D63" i="10"/>
  <c r="D64" i="10"/>
  <c r="D65" i="10"/>
  <c r="D66" i="10"/>
  <c r="D67" i="10"/>
  <c r="D68" i="10"/>
  <c r="D69" i="10"/>
  <c r="D70" i="10"/>
  <c r="D71" i="10"/>
  <c r="I70" i="10" s="1"/>
  <c r="D72" i="10"/>
  <c r="D73" i="10"/>
  <c r="D74" i="10"/>
  <c r="D75" i="10"/>
  <c r="I74" i="10" s="1"/>
  <c r="D76" i="10"/>
  <c r="D77" i="10"/>
  <c r="D78" i="10"/>
  <c r="D79" i="10"/>
  <c r="D80" i="10"/>
  <c r="D81" i="10"/>
  <c r="D82" i="10"/>
  <c r="D83" i="10"/>
  <c r="D84" i="10"/>
  <c r="D85" i="10"/>
  <c r="D86" i="10"/>
  <c r="D87" i="10"/>
  <c r="I86" i="10" s="1"/>
  <c r="D88" i="10"/>
  <c r="D89" i="10"/>
  <c r="D90" i="10"/>
  <c r="I90" i="10" s="1"/>
  <c r="D91" i="10"/>
  <c r="D92" i="10"/>
  <c r="D93" i="10"/>
  <c r="D94" i="10"/>
  <c r="D95" i="10"/>
  <c r="D96" i="10"/>
  <c r="D97" i="10"/>
  <c r="D98" i="10"/>
  <c r="D99" i="10"/>
  <c r="I99" i="10" s="1"/>
  <c r="D100" i="10"/>
  <c r="D101" i="10"/>
  <c r="D102" i="10"/>
  <c r="D103" i="10"/>
  <c r="D104" i="10"/>
  <c r="D105" i="10"/>
  <c r="D106" i="10"/>
  <c r="I106" i="10" s="1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I118" i="10" s="1"/>
  <c r="D120" i="10"/>
  <c r="D121" i="10"/>
  <c r="D122" i="10"/>
  <c r="D123" i="10"/>
  <c r="I122" i="10" s="1"/>
  <c r="D124" i="10"/>
  <c r="D125" i="10"/>
  <c r="D126" i="10"/>
  <c r="D127" i="10"/>
  <c r="I126" i="10" s="1"/>
  <c r="D128" i="10"/>
  <c r="D129" i="10"/>
  <c r="D130" i="10"/>
  <c r="D131" i="10"/>
  <c r="D132" i="10"/>
  <c r="D133" i="10"/>
  <c r="D134" i="10"/>
  <c r="D135" i="10"/>
  <c r="D136" i="10"/>
  <c r="D137" i="10"/>
  <c r="D138" i="10"/>
  <c r="I138" i="10" s="1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I154" i="10" s="1"/>
  <c r="D156" i="10"/>
  <c r="D157" i="10"/>
  <c r="D158" i="10"/>
  <c r="D159" i="10"/>
  <c r="D160" i="10"/>
  <c r="D161" i="10"/>
  <c r="D162" i="10"/>
  <c r="D163" i="10"/>
  <c r="I162" i="10" s="1"/>
  <c r="D164" i="10"/>
  <c r="D165" i="10"/>
  <c r="D166" i="10"/>
  <c r="D167" i="10"/>
  <c r="D168" i="10"/>
  <c r="D169" i="10"/>
  <c r="D170" i="10"/>
  <c r="D171" i="10"/>
  <c r="I170" i="10" s="1"/>
  <c r="D172" i="10"/>
  <c r="D173" i="10"/>
  <c r="D174" i="10"/>
  <c r="D175" i="10"/>
  <c r="D176" i="10"/>
  <c r="I176" i="10" s="1"/>
  <c r="D177" i="10"/>
  <c r="D178" i="10"/>
  <c r="D179" i="10"/>
  <c r="I179" i="10" s="1"/>
  <c r="D180" i="10"/>
  <c r="D181" i="10"/>
  <c r="D182" i="10"/>
  <c r="I182" i="10" s="1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I196" i="10" s="1"/>
  <c r="D197" i="10"/>
  <c r="I197" i="10" s="1"/>
  <c r="D198" i="10"/>
  <c r="D199" i="10"/>
  <c r="D200" i="10"/>
  <c r="I199" i="10" s="1"/>
  <c r="D201" i="10"/>
  <c r="D202" i="10"/>
  <c r="I202" i="10" s="1"/>
  <c r="D203" i="10"/>
  <c r="I203" i="10" s="1"/>
  <c r="D204" i="10"/>
  <c r="D205" i="10"/>
  <c r="D206" i="10"/>
  <c r="D207" i="10"/>
  <c r="D208" i="10"/>
  <c r="I207" i="10" s="1"/>
  <c r="D209" i="10"/>
  <c r="D210" i="10"/>
  <c r="D211" i="10"/>
  <c r="D212" i="10"/>
  <c r="I211" i="10" s="1"/>
  <c r="D213" i="10"/>
  <c r="I213" i="10" s="1"/>
  <c r="D214" i="10"/>
  <c r="D215" i="10"/>
  <c r="D216" i="10"/>
  <c r="D217" i="10"/>
  <c r="D218" i="10"/>
  <c r="D219" i="10"/>
  <c r="D220" i="10"/>
  <c r="D221" i="10"/>
  <c r="D222" i="10"/>
  <c r="D223" i="10"/>
  <c r="I222" i="10" s="1"/>
  <c r="D224" i="10"/>
  <c r="I223" i="10" s="1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I235" i="10" s="1"/>
  <c r="D237" i="10"/>
  <c r="D238" i="10"/>
  <c r="D239" i="10"/>
  <c r="I238" i="10" s="1"/>
  <c r="D240" i="10"/>
  <c r="I239" i="10" s="1"/>
  <c r="D241" i="10"/>
  <c r="D242" i="10"/>
  <c r="D243" i="10"/>
  <c r="D244" i="10"/>
  <c r="I243" i="10" s="1"/>
  <c r="D245" i="10"/>
  <c r="D246" i="10"/>
  <c r="D247" i="10"/>
  <c r="I246" i="10" s="1"/>
  <c r="I247" i="10"/>
  <c r="D248" i="10"/>
  <c r="D249" i="10"/>
  <c r="D250" i="10"/>
  <c r="I249" i="10" s="1"/>
  <c r="D251" i="10"/>
  <c r="I250" i="10" s="1"/>
  <c r="E5" i="10"/>
  <c r="E6" i="10"/>
  <c r="J6" i="10" s="1"/>
  <c r="E7" i="10"/>
  <c r="J7" i="10" s="1"/>
  <c r="E8" i="10"/>
  <c r="E9" i="10"/>
  <c r="E10" i="10"/>
  <c r="J9" i="10" s="1"/>
  <c r="E11" i="10"/>
  <c r="E12" i="10"/>
  <c r="J12" i="10" s="1"/>
  <c r="E13" i="10"/>
  <c r="J13" i="10" s="1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J28" i="10" s="1"/>
  <c r="E29" i="10"/>
  <c r="E30" i="10"/>
  <c r="E31" i="10"/>
  <c r="J30" i="10" s="1"/>
  <c r="E32" i="10"/>
  <c r="E33" i="10"/>
  <c r="E34" i="10"/>
  <c r="E35" i="10"/>
  <c r="E36" i="10"/>
  <c r="E37" i="10"/>
  <c r="E38" i="10"/>
  <c r="E39" i="10"/>
  <c r="E40" i="10"/>
  <c r="E41" i="10"/>
  <c r="E42" i="10"/>
  <c r="J41" i="10" s="1"/>
  <c r="E43" i="10"/>
  <c r="J42" i="10" s="1"/>
  <c r="E44" i="10"/>
  <c r="E45" i="10"/>
  <c r="E46" i="10"/>
  <c r="E47" i="10"/>
  <c r="E48" i="10"/>
  <c r="E49" i="10"/>
  <c r="E50" i="10"/>
  <c r="E51" i="10"/>
  <c r="J51" i="10" s="1"/>
  <c r="E52" i="10"/>
  <c r="E53" i="10"/>
  <c r="E54" i="10"/>
  <c r="E55" i="10"/>
  <c r="E56" i="10"/>
  <c r="E57" i="10"/>
  <c r="E58" i="10"/>
  <c r="E59" i="10"/>
  <c r="J58" i="10" s="1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J73" i="10" s="1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J181" i="10" s="1"/>
  <c r="E183" i="10"/>
  <c r="J182" i="10" s="1"/>
  <c r="E184" i="10"/>
  <c r="E185" i="10"/>
  <c r="E186" i="10"/>
  <c r="J185" i="10" s="1"/>
  <c r="E187" i="10"/>
  <c r="E188" i="10"/>
  <c r="E189" i="10"/>
  <c r="E190" i="10"/>
  <c r="E191" i="10"/>
  <c r="E192" i="10"/>
  <c r="E193" i="10"/>
  <c r="E194" i="10"/>
  <c r="J193" i="10" s="1"/>
  <c r="E195" i="10"/>
  <c r="E196" i="10"/>
  <c r="E197" i="10"/>
  <c r="E198" i="10"/>
  <c r="E199" i="10"/>
  <c r="E200" i="10"/>
  <c r="E201" i="10"/>
  <c r="E202" i="10"/>
  <c r="E203" i="10"/>
  <c r="J202" i="10" s="1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J214" i="10" s="1"/>
  <c r="E216" i="10"/>
  <c r="E217" i="10"/>
  <c r="E218" i="10"/>
  <c r="E219" i="10"/>
  <c r="E220" i="10"/>
  <c r="E221" i="10"/>
  <c r="E222" i="10"/>
  <c r="E223" i="10"/>
  <c r="E224" i="10"/>
  <c r="E225" i="10"/>
  <c r="J225" i="10" s="1"/>
  <c r="E226" i="10"/>
  <c r="E227" i="10"/>
  <c r="E228" i="10"/>
  <c r="E229" i="10"/>
  <c r="E230" i="10"/>
  <c r="E231" i="10"/>
  <c r="E232" i="10"/>
  <c r="E233" i="10"/>
  <c r="E234" i="10"/>
  <c r="E235" i="10"/>
  <c r="J234" i="10" s="1"/>
  <c r="E236" i="10"/>
  <c r="E237" i="10"/>
  <c r="E238" i="10"/>
  <c r="J237" i="10" s="1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J250" i="10" s="1"/>
  <c r="B5" i="10"/>
  <c r="B6" i="10"/>
  <c r="G6" i="10" s="1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G232" i="10" s="1"/>
  <c r="G233" i="10"/>
  <c r="G236" i="10"/>
  <c r="G246" i="10"/>
  <c r="A3" i="3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5" i="10"/>
  <c r="B6" i="1"/>
  <c r="I150" i="10"/>
  <c r="A4" i="3"/>
  <c r="I34" i="10"/>
  <c r="J141" i="10"/>
  <c r="J29" i="10"/>
  <c r="J213" i="10"/>
  <c r="J11" i="10"/>
  <c r="H35" i="10"/>
  <c r="G237" i="10"/>
  <c r="I37" i="10"/>
  <c r="J100" i="10"/>
  <c r="I233" i="10"/>
  <c r="I153" i="10"/>
  <c r="I56" i="10"/>
  <c r="J33" i="10"/>
  <c r="I248" i="10"/>
  <c r="I31" i="10"/>
  <c r="A4" i="2" l="1"/>
  <c r="A4" i="1"/>
  <c r="I219" i="10"/>
  <c r="I200" i="10"/>
  <c r="I229" i="10"/>
  <c r="I198" i="10"/>
  <c r="I192" i="10"/>
  <c r="I180" i="10"/>
  <c r="I149" i="10"/>
  <c r="I145" i="10"/>
  <c r="I141" i="10"/>
  <c r="I129" i="10"/>
  <c r="I121" i="10"/>
  <c r="I97" i="10"/>
  <c r="I89" i="10"/>
  <c r="I85" i="10"/>
  <c r="I81" i="10"/>
  <c r="I65" i="10"/>
  <c r="I57" i="10"/>
  <c r="I45" i="10"/>
  <c r="I41" i="10"/>
  <c r="I36" i="10"/>
  <c r="I33" i="10"/>
  <c r="I21" i="10"/>
  <c r="I10" i="10"/>
  <c r="I208" i="10"/>
  <c r="I201" i="10"/>
  <c r="I195" i="10"/>
  <c r="I183" i="10"/>
  <c r="I139" i="10"/>
  <c r="I135" i="10"/>
  <c r="I119" i="10"/>
  <c r="I115" i="10"/>
  <c r="I103" i="10"/>
  <c r="I75" i="10"/>
  <c r="I71" i="10"/>
  <c r="I55" i="10"/>
  <c r="I51" i="10"/>
  <c r="I39" i="10"/>
  <c r="I15" i="10"/>
  <c r="J236" i="10"/>
  <c r="J228" i="10"/>
  <c r="J212" i="10"/>
  <c r="J204" i="10"/>
  <c r="J199" i="10"/>
  <c r="J192" i="10"/>
  <c r="J188" i="10"/>
  <c r="J184" i="10"/>
  <c r="J180" i="10"/>
  <c r="J176" i="10"/>
  <c r="J171" i="10"/>
  <c r="J167" i="10"/>
  <c r="J156" i="10"/>
  <c r="J128" i="10"/>
  <c r="J87" i="10"/>
  <c r="J40" i="10"/>
  <c r="J36" i="10"/>
  <c r="J32" i="10"/>
  <c r="J21" i="10"/>
  <c r="J10" i="10"/>
  <c r="A3" i="2"/>
  <c r="A3" i="1"/>
  <c r="H81" i="10"/>
  <c r="H100" i="10"/>
  <c r="H96" i="10"/>
  <c r="H88" i="10"/>
  <c r="H242" i="10"/>
  <c r="H222" i="10"/>
  <c r="H194" i="10"/>
  <c r="H190" i="10"/>
  <c r="H178" i="10"/>
  <c r="H111" i="10"/>
  <c r="H107" i="10"/>
  <c r="H241" i="10"/>
  <c r="H173" i="10"/>
  <c r="H77" i="10"/>
  <c r="H92" i="10"/>
  <c r="G221" i="10"/>
  <c r="G205" i="10"/>
  <c r="G165" i="10"/>
  <c r="G149" i="10"/>
  <c r="G137" i="10"/>
  <c r="G125" i="10"/>
  <c r="G206" i="10"/>
  <c r="G154" i="10"/>
  <c r="G126" i="10"/>
  <c r="G213" i="10"/>
  <c r="G201" i="10"/>
  <c r="G157" i="10"/>
  <c r="G141" i="10"/>
  <c r="I172" i="10"/>
  <c r="I156" i="10"/>
  <c r="I128" i="10"/>
  <c r="I96" i="10"/>
  <c r="I60" i="10"/>
  <c r="H232" i="10"/>
  <c r="H224" i="10"/>
  <c r="H157" i="10"/>
  <c r="H153" i="10"/>
  <c r="H145" i="10"/>
  <c r="H137" i="10"/>
  <c r="H117" i="10"/>
  <c r="H110" i="10"/>
  <c r="H95" i="10"/>
  <c r="I184" i="10"/>
  <c r="G229" i="10"/>
  <c r="I232" i="10"/>
  <c r="I220" i="10"/>
  <c r="I189" i="10"/>
  <c r="I181" i="10"/>
  <c r="I177" i="10"/>
  <c r="I173" i="10"/>
  <c r="I165" i="10"/>
  <c r="I161" i="10"/>
  <c r="I125" i="10"/>
  <c r="I93" i="10"/>
  <c r="I61" i="10"/>
  <c r="I30" i="10"/>
  <c r="I25" i="10"/>
  <c r="I22" i="10"/>
  <c r="I18" i="10"/>
  <c r="I11" i="10"/>
  <c r="I6" i="10"/>
  <c r="H225" i="10"/>
  <c r="H177" i="10"/>
  <c r="J159" i="10"/>
  <c r="J107" i="10"/>
  <c r="I212" i="10"/>
  <c r="I160" i="10"/>
  <c r="I132" i="10"/>
  <c r="I124" i="10"/>
  <c r="I100" i="10"/>
  <c r="I92" i="10"/>
  <c r="I64" i="10"/>
  <c r="H240" i="10"/>
  <c r="H216" i="10"/>
  <c r="H176" i="10"/>
  <c r="H169" i="10"/>
  <c r="H161" i="10"/>
  <c r="H149" i="10"/>
  <c r="H141" i="10"/>
  <c r="H133" i="10"/>
  <c r="H121" i="10"/>
  <c r="H106" i="10"/>
  <c r="H102" i="10"/>
  <c r="H99" i="10"/>
  <c r="H91" i="10"/>
  <c r="H87" i="10"/>
  <c r="H83" i="10"/>
  <c r="H80" i="10"/>
  <c r="H57" i="10"/>
  <c r="H53" i="10"/>
  <c r="H41" i="10"/>
  <c r="H9" i="10"/>
  <c r="I40" i="10"/>
  <c r="I240" i="10"/>
  <c r="I234" i="10"/>
  <c r="I218" i="10"/>
  <c r="I175" i="10"/>
  <c r="H239" i="10"/>
  <c r="H215" i="10"/>
  <c r="H187" i="10"/>
  <c r="H175" i="10"/>
  <c r="H168" i="10"/>
  <c r="H70" i="10"/>
  <c r="H67" i="10"/>
  <c r="I147" i="10"/>
  <c r="I148" i="10"/>
  <c r="E1" i="3"/>
  <c r="G227" i="10"/>
  <c r="G228" i="10"/>
  <c r="G211" i="10"/>
  <c r="G163" i="10"/>
  <c r="G147" i="10"/>
  <c r="G143" i="10"/>
  <c r="G11" i="10"/>
  <c r="I17" i="10"/>
  <c r="I163" i="10"/>
  <c r="I131" i="10"/>
  <c r="I107" i="10"/>
  <c r="I67" i="10"/>
  <c r="I43" i="10"/>
  <c r="H164" i="10"/>
  <c r="H140" i="10"/>
  <c r="I225" i="10"/>
  <c r="I193" i="10"/>
  <c r="I194" i="10"/>
  <c r="H238" i="10"/>
  <c r="J243" i="10"/>
  <c r="J63" i="10"/>
  <c r="I159" i="10"/>
  <c r="I95" i="10"/>
  <c r="I63" i="10"/>
  <c r="H186" i="10"/>
  <c r="H156" i="10"/>
  <c r="H148" i="10"/>
  <c r="H136" i="10"/>
  <c r="I94" i="10"/>
  <c r="I178" i="10"/>
  <c r="G184" i="10"/>
  <c r="G176" i="10"/>
  <c r="G120" i="10"/>
  <c r="G116" i="10"/>
  <c r="G112" i="10"/>
  <c r="G69" i="10"/>
  <c r="G33" i="10"/>
  <c r="G24" i="10"/>
  <c r="G20" i="10"/>
  <c r="G16" i="10"/>
  <c r="G13" i="10"/>
  <c r="G5" i="10"/>
  <c r="J105" i="10"/>
  <c r="J97" i="10"/>
  <c r="J77" i="10"/>
  <c r="I245" i="10"/>
  <c r="I226" i="10"/>
  <c r="I206" i="10"/>
  <c r="I191" i="10"/>
  <c r="I186" i="10"/>
  <c r="I167" i="10"/>
  <c r="I164" i="10"/>
  <c r="I133" i="10"/>
  <c r="I117" i="10"/>
  <c r="I112" i="10"/>
  <c r="I109" i="10"/>
  <c r="I105" i="10"/>
  <c r="I77" i="10"/>
  <c r="I68" i="10"/>
  <c r="I48" i="10"/>
  <c r="I38" i="10"/>
  <c r="I23" i="10"/>
  <c r="H212" i="10"/>
  <c r="H208" i="10"/>
  <c r="H204" i="10"/>
  <c r="H200" i="10"/>
  <c r="H6" i="10"/>
  <c r="J239" i="10"/>
  <c r="J231" i="10"/>
  <c r="J211" i="10"/>
  <c r="J191" i="10"/>
  <c r="I185" i="10"/>
  <c r="H250" i="10"/>
  <c r="H160" i="10"/>
  <c r="I224" i="10"/>
  <c r="I166" i="10"/>
  <c r="I127" i="10"/>
  <c r="G202" i="10"/>
  <c r="G198" i="10"/>
  <c r="G174" i="10"/>
  <c r="G118" i="10"/>
  <c r="G78" i="10"/>
  <c r="G54" i="10"/>
  <c r="J222" i="10"/>
  <c r="J122" i="10"/>
  <c r="J114" i="10"/>
  <c r="J70" i="10"/>
  <c r="I188" i="10"/>
  <c r="I169" i="10"/>
  <c r="I157" i="10"/>
  <c r="I146" i="10"/>
  <c r="I134" i="10"/>
  <c r="I130" i="10"/>
  <c r="I114" i="10"/>
  <c r="I98" i="10"/>
  <c r="I82" i="10"/>
  <c r="I66" i="10"/>
  <c r="I50" i="10"/>
  <c r="I35" i="10"/>
  <c r="I13" i="10"/>
  <c r="I9" i="10"/>
  <c r="I5" i="10"/>
  <c r="H209" i="10"/>
  <c r="H201" i="10"/>
  <c r="H193" i="10"/>
  <c r="H163" i="10"/>
  <c r="H155" i="10"/>
  <c r="H147" i="10"/>
  <c r="H134" i="10"/>
  <c r="H51" i="10"/>
  <c r="H47" i="10"/>
  <c r="H15" i="10"/>
  <c r="H7" i="10"/>
  <c r="J43" i="10"/>
  <c r="J245" i="10"/>
  <c r="J242" i="10"/>
  <c r="J187" i="10"/>
  <c r="J179" i="10"/>
  <c r="J144" i="10"/>
  <c r="J89" i="10"/>
  <c r="J81" i="10"/>
  <c r="J62" i="10"/>
  <c r="J50" i="10"/>
  <c r="J20" i="10"/>
  <c r="J190" i="10"/>
  <c r="J172" i="10"/>
  <c r="J223" i="10"/>
  <c r="J216" i="10"/>
  <c r="J196" i="10"/>
  <c r="J177" i="10"/>
  <c r="J153" i="10"/>
  <c r="J138" i="10"/>
  <c r="J134" i="10"/>
  <c r="J129" i="10"/>
  <c r="J115" i="10"/>
  <c r="J111" i="10"/>
  <c r="J102" i="10"/>
  <c r="J99" i="10"/>
  <c r="J95" i="10"/>
  <c r="J90" i="10"/>
  <c r="J83" i="10"/>
  <c r="J64" i="10"/>
  <c r="J59" i="10"/>
  <c r="J37" i="10"/>
  <c r="J26" i="10"/>
  <c r="J22" i="10"/>
  <c r="J14" i="10"/>
  <c r="J8" i="10"/>
  <c r="J5" i="10"/>
  <c r="J203" i="10"/>
  <c r="J152" i="10"/>
  <c r="J140" i="10"/>
  <c r="J121" i="10"/>
  <c r="J85" i="10"/>
  <c r="J66" i="10"/>
  <c r="J54" i="10"/>
  <c r="J46" i="10"/>
  <c r="J24" i="10"/>
  <c r="J139" i="10"/>
  <c r="J215" i="10"/>
  <c r="J221" i="10"/>
  <c r="J198" i="10"/>
  <c r="J166" i="10"/>
  <c r="J162" i="10"/>
  <c r="J158" i="10"/>
  <c r="J147" i="10"/>
  <c r="J131" i="10"/>
  <c r="J127" i="10"/>
  <c r="J116" i="10"/>
  <c r="J108" i="10"/>
  <c r="J104" i="10"/>
  <c r="J80" i="10"/>
  <c r="J72" i="10"/>
  <c r="J69" i="10"/>
  <c r="J61" i="10"/>
  <c r="J57" i="10"/>
  <c r="I231" i="10"/>
  <c r="I230" i="10"/>
  <c r="I215" i="10"/>
  <c r="I214" i="10"/>
  <c r="I209" i="10"/>
  <c r="I210" i="10"/>
  <c r="I137" i="10"/>
  <c r="I136" i="10"/>
  <c r="I52" i="10"/>
  <c r="I53" i="10"/>
  <c r="I26" i="10"/>
  <c r="I27" i="10"/>
  <c r="I171" i="10"/>
  <c r="I244" i="10"/>
  <c r="I237" i="10"/>
  <c r="I236" i="10"/>
  <c r="I152" i="10"/>
  <c r="I151" i="10"/>
  <c r="I108" i="10"/>
  <c r="I88" i="10"/>
  <c r="I87" i="10"/>
  <c r="I84" i="10"/>
  <c r="I76" i="10"/>
  <c r="I44" i="10"/>
  <c r="I187" i="10"/>
  <c r="I140" i="10"/>
  <c r="I168" i="10"/>
  <c r="I217" i="10"/>
  <c r="I204" i="10"/>
  <c r="I205" i="10"/>
  <c r="I142" i="10"/>
  <c r="I143" i="10"/>
  <c r="I110" i="10"/>
  <c r="I111" i="10"/>
  <c r="I91" i="10"/>
  <c r="I79" i="10"/>
  <c r="I78" i="10"/>
  <c r="I59" i="10"/>
  <c r="I46" i="10"/>
  <c r="I47" i="10"/>
  <c r="I28" i="10"/>
  <c r="I29" i="10"/>
  <c r="I73" i="10"/>
  <c r="I72" i="10"/>
  <c r="I190" i="10"/>
  <c r="I120" i="10"/>
  <c r="I242" i="10"/>
  <c r="I241" i="10"/>
  <c r="I228" i="10"/>
  <c r="I227" i="10"/>
  <c r="I102" i="10"/>
  <c r="I101" i="10"/>
  <c r="I19" i="10"/>
  <c r="I20" i="10"/>
  <c r="I49" i="10"/>
  <c r="I83" i="10"/>
  <c r="I80" i="10"/>
  <c r="I144" i="10"/>
  <c r="I8" i="10"/>
  <c r="I123" i="10"/>
  <c r="I155" i="10"/>
  <c r="I113" i="10"/>
  <c r="I216" i="10"/>
  <c r="I69" i="10"/>
  <c r="I104" i="10"/>
  <c r="I16" i="10"/>
  <c r="I62" i="10"/>
  <c r="I116" i="10"/>
  <c r="I158" i="10"/>
  <c r="I174" i="10"/>
  <c r="I221" i="10"/>
  <c r="H207" i="10"/>
  <c r="H33" i="10"/>
  <c r="H214" i="10"/>
  <c r="H199" i="10"/>
  <c r="H143" i="10"/>
  <c r="H123" i="10"/>
  <c r="H120" i="10"/>
  <c r="H105" i="10"/>
  <c r="H45" i="10"/>
  <c r="H37" i="10"/>
  <c r="H25" i="10"/>
  <c r="H21" i="10"/>
  <c r="H17" i="10"/>
  <c r="H13" i="10"/>
  <c r="H167" i="10"/>
  <c r="D1" i="3"/>
  <c r="H244" i="10"/>
  <c r="H237" i="10"/>
  <c r="H221" i="10"/>
  <c r="H217" i="10"/>
  <c r="H213" i="10"/>
  <c r="H198" i="10"/>
  <c r="H180" i="10"/>
  <c r="H154" i="10"/>
  <c r="H150" i="10"/>
  <c r="H146" i="10"/>
  <c r="H138" i="10"/>
  <c r="H130" i="10"/>
  <c r="H126" i="10"/>
  <c r="H55" i="10"/>
  <c r="H52" i="10"/>
  <c r="H44" i="10"/>
  <c r="H39" i="10"/>
  <c r="H36" i="10"/>
  <c r="H24" i="10"/>
  <c r="H19" i="10"/>
  <c r="H8" i="10"/>
  <c r="H56" i="10"/>
  <c r="H243" i="10"/>
  <c r="H235" i="10"/>
  <c r="H219" i="10"/>
  <c r="H189" i="10"/>
  <c r="H179" i="10"/>
  <c r="H171" i="10"/>
  <c r="H165" i="10"/>
  <c r="H124" i="10"/>
  <c r="G136" i="10"/>
  <c r="G96" i="10"/>
  <c r="G40" i="10"/>
  <c r="G224" i="10"/>
  <c r="G192" i="10"/>
  <c r="G172" i="10"/>
  <c r="G156" i="10"/>
  <c r="G128" i="10"/>
  <c r="G92" i="10"/>
  <c r="G80" i="10"/>
  <c r="G76" i="10"/>
  <c r="G72" i="10"/>
  <c r="G68" i="10"/>
  <c r="G60" i="10"/>
  <c r="G182" i="10"/>
  <c r="G175" i="10"/>
  <c r="G95" i="10"/>
  <c r="G91" i="10"/>
  <c r="G87" i="10"/>
  <c r="G74" i="10"/>
  <c r="G66" i="10"/>
  <c r="G58" i="10"/>
  <c r="G22" i="10"/>
  <c r="G15" i="10"/>
  <c r="G188" i="10"/>
  <c r="G168" i="10"/>
  <c r="G160" i="10"/>
  <c r="G132" i="10"/>
  <c r="G189" i="10"/>
  <c r="G173" i="10"/>
  <c r="G109" i="10"/>
  <c r="G101" i="10"/>
  <c r="G85" i="10"/>
  <c r="G37" i="10"/>
  <c r="G29" i="10"/>
  <c r="G127" i="10"/>
  <c r="G248" i="10"/>
  <c r="G244" i="10"/>
  <c r="G240" i="10"/>
  <c r="G190" i="10"/>
  <c r="G164" i="10"/>
  <c r="G110" i="10"/>
  <c r="G99" i="10"/>
  <c r="G83" i="10"/>
  <c r="G63" i="10"/>
  <c r="G52" i="10"/>
  <c r="G48" i="10"/>
  <c r="G44" i="10"/>
  <c r="G36" i="10"/>
  <c r="G28" i="10"/>
  <c r="G12" i="10"/>
  <c r="G8" i="10"/>
  <c r="G239" i="10"/>
  <c r="G220" i="10"/>
  <c r="G208" i="10"/>
  <c r="G196" i="10"/>
  <c r="G159" i="10"/>
  <c r="G155" i="10"/>
  <c r="G151" i="10"/>
  <c r="G139" i="10"/>
  <c r="G135" i="10"/>
  <c r="G124" i="10"/>
  <c r="G105" i="10"/>
  <c r="G94" i="10"/>
  <c r="G90" i="10"/>
  <c r="G238" i="10"/>
  <c r="G223" i="10"/>
  <c r="G219" i="10"/>
  <c r="G215" i="10"/>
  <c r="G203" i="10"/>
  <c r="G199" i="10"/>
  <c r="G191" i="10"/>
  <c r="G180" i="10"/>
  <c r="G169" i="10"/>
  <c r="G158" i="10"/>
  <c r="G138" i="10"/>
  <c r="G134" i="10"/>
  <c r="G108" i="10"/>
  <c r="G104" i="10"/>
  <c r="G100" i="10"/>
  <c r="G77" i="10"/>
  <c r="G61" i="10"/>
  <c r="G57" i="10"/>
  <c r="G53" i="10"/>
  <c r="G49" i="10"/>
  <c r="G45" i="10"/>
  <c r="G41" i="10"/>
  <c r="G10" i="10"/>
  <c r="J71" i="10"/>
  <c r="J248" i="10"/>
  <c r="J219" i="10"/>
  <c r="J208" i="10"/>
  <c r="J175" i="10"/>
  <c r="J165" i="10"/>
  <c r="J150" i="10"/>
  <c r="J142" i="10"/>
  <c r="J136" i="10"/>
  <c r="J133" i="10"/>
  <c r="J109" i="10"/>
  <c r="J106" i="10"/>
  <c r="J98" i="10"/>
  <c r="J94" i="10"/>
  <c r="J48" i="10"/>
  <c r="J38" i="10"/>
  <c r="J35" i="10"/>
  <c r="J16" i="10"/>
  <c r="J157" i="10"/>
  <c r="J60" i="10"/>
  <c r="J207" i="10"/>
  <c r="J247" i="10"/>
  <c r="J246" i="10"/>
  <c r="J244" i="10"/>
  <c r="J240" i="10"/>
  <c r="J189" i="10"/>
  <c r="J178" i="10"/>
  <c r="J173" i="10"/>
  <c r="J170" i="10"/>
  <c r="J163" i="10"/>
  <c r="J148" i="10"/>
  <c r="J132" i="10"/>
  <c r="J101" i="10"/>
  <c r="J96" i="10"/>
  <c r="J93" i="10"/>
  <c r="J86" i="10"/>
  <c r="J82" i="10"/>
  <c r="J74" i="10"/>
  <c r="J67" i="10"/>
  <c r="J27" i="10"/>
  <c r="J23" i="10"/>
  <c r="J31" i="10"/>
  <c r="J135" i="10"/>
  <c r="J164" i="10"/>
  <c r="J149" i="10"/>
  <c r="J186" i="10"/>
  <c r="J249" i="10"/>
  <c r="J235" i="10"/>
  <c r="J224" i="10"/>
  <c r="J205" i="10"/>
  <c r="J137" i="10"/>
  <c r="J47" i="10"/>
  <c r="J17" i="10"/>
  <c r="H122" i="10"/>
  <c r="H246" i="10"/>
  <c r="H231" i="10"/>
  <c r="H227" i="10"/>
  <c r="H223" i="10"/>
  <c r="H211" i="10"/>
  <c r="H203" i="10"/>
  <c r="H196" i="10"/>
  <c r="H192" i="10"/>
  <c r="H182" i="10"/>
  <c r="H159" i="10"/>
  <c r="H132" i="10"/>
  <c r="H129" i="10"/>
  <c r="H119" i="10"/>
  <c r="H116" i="10"/>
  <c r="H109" i="10"/>
  <c r="H98" i="10"/>
  <c r="H86" i="10"/>
  <c r="H79" i="10"/>
  <c r="H43" i="10"/>
  <c r="H28" i="10"/>
  <c r="H174" i="10"/>
  <c r="H236" i="10"/>
  <c r="H76" i="10"/>
  <c r="H166" i="10"/>
  <c r="H135" i="10"/>
  <c r="H249" i="10"/>
  <c r="H245" i="10"/>
  <c r="H234" i="10"/>
  <c r="H230" i="10"/>
  <c r="H218" i="10"/>
  <c r="H210" i="10"/>
  <c r="H206" i="10"/>
  <c r="H185" i="10"/>
  <c r="H181" i="10"/>
  <c r="H139" i="10"/>
  <c r="H127" i="10"/>
  <c r="H115" i="10"/>
  <c r="H103" i="10"/>
  <c r="H101" i="10"/>
  <c r="H89" i="10"/>
  <c r="H85" i="10"/>
  <c r="H82" i="10"/>
  <c r="H48" i="10"/>
  <c r="H46" i="10"/>
  <c r="H42" i="10"/>
  <c r="H31" i="10"/>
  <c r="H27" i="10"/>
  <c r="H16" i="10"/>
  <c r="H11" i="10"/>
  <c r="H12" i="10"/>
  <c r="H131" i="10"/>
  <c r="H144" i="10"/>
  <c r="H247" i="10"/>
  <c r="H228" i="10"/>
  <c r="H197" i="10"/>
  <c r="H183" i="10"/>
  <c r="H60" i="10"/>
  <c r="H29" i="10"/>
  <c r="H5" i="10"/>
  <c r="G64" i="10"/>
  <c r="G144" i="10"/>
  <c r="G14" i="10"/>
  <c r="G93" i="10"/>
  <c r="G218" i="10"/>
  <c r="G204" i="10"/>
  <c r="G171" i="10"/>
  <c r="G140" i="10"/>
  <c r="G107" i="10"/>
  <c r="G79" i="10"/>
  <c r="G75" i="10"/>
  <c r="G71" i="10"/>
  <c r="G67" i="10"/>
  <c r="G59" i="10"/>
  <c r="G47" i="10"/>
  <c r="G39" i="10"/>
  <c r="G31" i="10"/>
  <c r="G200" i="10"/>
  <c r="G247" i="10"/>
  <c r="G243" i="10"/>
  <c r="G234" i="10"/>
  <c r="G187" i="10"/>
  <c r="G183" i="10"/>
  <c r="G179" i="10"/>
  <c r="G170" i="10"/>
  <c r="G142" i="10"/>
  <c r="G123" i="10"/>
  <c r="G119" i="10"/>
  <c r="G115" i="10"/>
  <c r="G106" i="10"/>
  <c r="G73" i="10"/>
  <c r="G70" i="10"/>
  <c r="G65" i="10"/>
  <c r="G62" i="10"/>
  <c r="G42" i="10"/>
  <c r="G38" i="10"/>
  <c r="G34" i="10"/>
  <c r="G30" i="10"/>
  <c r="G26" i="10"/>
  <c r="G23" i="10"/>
  <c r="G19" i="10"/>
  <c r="G7" i="10"/>
  <c r="G235" i="10"/>
  <c r="G207" i="10"/>
  <c r="G9" i="10"/>
  <c r="A2" i="3"/>
  <c r="G46" i="10"/>
  <c r="G245" i="10"/>
  <c r="G222" i="10"/>
  <c r="G212" i="10"/>
  <c r="G195" i="10"/>
  <c r="G181" i="10"/>
  <c r="G148" i="10"/>
  <c r="G131" i="10"/>
  <c r="G117" i="10"/>
  <c r="G111" i="10"/>
  <c r="G84" i="10"/>
  <c r="G32" i="10"/>
  <c r="G25" i="10"/>
  <c r="G21" i="10"/>
  <c r="J210" i="10"/>
  <c r="J209" i="10"/>
  <c r="J124" i="10"/>
  <c r="J123" i="10"/>
  <c r="E5" i="3"/>
  <c r="F4" i="3" s="1"/>
  <c r="J39" i="10"/>
  <c r="J103" i="10"/>
  <c r="J68" i="10"/>
  <c r="J88" i="10"/>
  <c r="J161" i="10"/>
  <c r="J160" i="10"/>
  <c r="J65" i="10"/>
  <c r="J233" i="10"/>
  <c r="J232" i="10"/>
  <c r="J217" i="10"/>
  <c r="J218" i="10"/>
  <c r="J118" i="10"/>
  <c r="J117" i="10"/>
  <c r="J34" i="10"/>
  <c r="J19" i="10"/>
  <c r="J18" i="10"/>
  <c r="J15" i="10"/>
  <c r="J4" i="10"/>
  <c r="A5" i="3"/>
  <c r="J195" i="10"/>
  <c r="J194" i="10"/>
  <c r="J227" i="10"/>
  <c r="J226" i="10"/>
  <c r="J169" i="10"/>
  <c r="J168" i="10"/>
  <c r="J155" i="10"/>
  <c r="J154" i="10"/>
  <c r="J151" i="10"/>
  <c r="J143" i="10"/>
  <c r="J120" i="10"/>
  <c r="J110" i="10"/>
  <c r="J92" i="10"/>
  <c r="J91" i="10"/>
  <c r="J76" i="10"/>
  <c r="J53" i="10"/>
  <c r="J49" i="10"/>
  <c r="J25" i="10"/>
  <c r="J220" i="10"/>
  <c r="J183" i="10"/>
  <c r="J241" i="10"/>
  <c r="J230" i="10"/>
  <c r="J229" i="10"/>
  <c r="J201" i="10"/>
  <c r="J200" i="10"/>
  <c r="J197" i="10"/>
  <c r="J146" i="10"/>
  <c r="J130" i="10"/>
  <c r="J126" i="10"/>
  <c r="J112" i="10"/>
  <c r="J113" i="10"/>
  <c r="J78" i="10"/>
  <c r="J79" i="10"/>
  <c r="J56" i="10"/>
  <c r="J45" i="10"/>
  <c r="J44" i="10"/>
  <c r="J125" i="10"/>
  <c r="J174" i="10"/>
  <c r="J206" i="10"/>
  <c r="J238" i="10"/>
  <c r="J52" i="10"/>
  <c r="J84" i="10"/>
  <c r="J75" i="10"/>
  <c r="J55" i="10"/>
  <c r="J119" i="10"/>
  <c r="J145" i="10"/>
  <c r="D4" i="3"/>
  <c r="H233" i="10"/>
  <c r="H229" i="10"/>
  <c r="H205" i="10"/>
  <c r="H202" i="10"/>
  <c r="H195" i="10"/>
  <c r="H54" i="10"/>
  <c r="H118" i="10"/>
  <c r="H184" i="10"/>
  <c r="H248" i="10"/>
  <c r="H20" i="10"/>
  <c r="H84" i="10"/>
  <c r="H142" i="10"/>
  <c r="H152" i="10"/>
  <c r="H220" i="10"/>
  <c r="H64" i="10"/>
  <c r="H128" i="10"/>
  <c r="H172" i="10"/>
  <c r="H191" i="10"/>
  <c r="H50" i="10"/>
  <c r="H114" i="10"/>
  <c r="H113" i="10"/>
  <c r="H104" i="10"/>
  <c r="H49" i="10"/>
  <c r="H40" i="10"/>
  <c r="H226" i="10"/>
  <c r="H61" i="10"/>
  <c r="H125" i="10"/>
  <c r="D5" i="3"/>
  <c r="H26" i="10"/>
  <c r="H90" i="10"/>
  <c r="H30" i="10"/>
  <c r="H94" i="10"/>
  <c r="G242" i="10"/>
  <c r="G241" i="10"/>
  <c r="G178" i="10"/>
  <c r="G177" i="10"/>
  <c r="G114" i="10"/>
  <c r="G113" i="10"/>
  <c r="G56" i="10"/>
  <c r="G55" i="10"/>
  <c r="G18" i="10"/>
  <c r="G17" i="10"/>
  <c r="G230" i="10"/>
  <c r="G231" i="10"/>
  <c r="G214" i="10"/>
  <c r="G194" i="10"/>
  <c r="G193" i="10"/>
  <c r="G166" i="10"/>
  <c r="G167" i="10"/>
  <c r="G150" i="10"/>
  <c r="G130" i="10"/>
  <c r="G129" i="10"/>
  <c r="G102" i="10"/>
  <c r="G103" i="10"/>
  <c r="G50" i="10"/>
  <c r="G51" i="10"/>
  <c r="G43" i="10"/>
  <c r="G35" i="10"/>
  <c r="G27" i="10"/>
  <c r="C4" i="3"/>
  <c r="C3" i="3"/>
  <c r="C5" i="3"/>
  <c r="G86" i="10"/>
  <c r="G217" i="10"/>
  <c r="G210" i="10"/>
  <c r="G209" i="10"/>
  <c r="G153" i="10"/>
  <c r="G146" i="10"/>
  <c r="G145" i="10"/>
  <c r="G89" i="10"/>
  <c r="G82" i="10"/>
  <c r="G81" i="10"/>
  <c r="G249" i="10"/>
  <c r="G250" i="10"/>
  <c r="G226" i="10"/>
  <c r="G225" i="10"/>
  <c r="G185" i="10"/>
  <c r="G186" i="10"/>
  <c r="G162" i="10"/>
  <c r="G161" i="10"/>
  <c r="G121" i="10"/>
  <c r="G122" i="10"/>
  <c r="G98" i="10"/>
  <c r="G97" i="10"/>
  <c r="G133" i="10"/>
  <c r="G197" i="10"/>
  <c r="G88" i="10"/>
  <c r="G152" i="10"/>
  <c r="G216" i="10"/>
  <c r="A5" i="2" l="1"/>
  <c r="A5" i="1"/>
  <c r="E3" i="3" a="1"/>
  <c r="A2" i="1"/>
  <c r="A2" i="2"/>
  <c r="D2" i="3" a="1"/>
  <c r="I2" i="10"/>
  <c r="B4" i="3" s="1"/>
  <c r="C4" i="1" s="1"/>
  <c r="C1" i="3"/>
  <c r="J2" i="10"/>
  <c r="B5" i="3" s="1"/>
  <c r="C5" i="1" s="1"/>
  <c r="H2" i="10"/>
  <c r="B3" i="3" s="1"/>
  <c r="C3" i="1" s="1"/>
  <c r="G2" i="10"/>
  <c r="B2" i="3" s="1"/>
  <c r="F1" i="3"/>
  <c r="E3" i="3" l="1"/>
  <c r="F3" i="3"/>
  <c r="D2" i="3"/>
  <c r="E2" i="3"/>
  <c r="F2" i="3"/>
  <c r="C2" i="1"/>
  <c r="D2" i="1" l="1" a="1"/>
  <c r="D2" i="1" l="1"/>
  <c r="D3" i="1"/>
  <c r="D5" i="1"/>
  <c r="D4" i="1"/>
  <c r="C6" i="1" l="1"/>
  <c r="D6" i="1"/>
  <c r="E6" i="1" s="1"/>
  <c r="E5" i="1" l="1"/>
  <c r="E2" i="1"/>
  <c r="E4" i="1"/>
  <c r="E3" i="1"/>
</calcChain>
</file>

<file path=xl/connections.xml><?xml version="1.0" encoding="utf-8"?>
<connections xmlns="http://schemas.openxmlformats.org/spreadsheetml/2006/main">
  <connection id="1" name="Verbindung" type="4" refreshedVersion="4" background="1" saveData="1">
    <webPr sourceData="1" parsePre="1" consecutive="1" xl2000="1" url="http://www.onvista.de/fonds/kurshistorie.html?ID_NOTATION=26312020&amp;RANGE=24M"/>
  </connection>
  <connection id="2" name="Verbindung1" type="4" refreshedVersion="4" background="1" saveData="1">
    <webPr sourceData="1" parsePre="1" consecutive="1" xl2000="1" url="http://www.onvista.de/fonds/kurshistorie.html?ID_NOTATION=31242592&amp;RANGE=24M"/>
  </connection>
  <connection id="3" name="Verbindung2" type="4" refreshedVersion="4" background="1" saveData="1">
    <webPr sourceData="1" parsePre="1" consecutive="1" xl2000="1" url="http://www.onvista.de/fonds/kurshistorie.html?ID_NOTATION=29364637&amp;RANGE=24M"/>
  </connection>
  <connection id="4" name="Verbindung3" type="4" refreshedVersion="4" background="1" saveData="1">
    <webPr sourceData="1" parsePre="1" consecutive="1" xl2000="1" url="http://www.onvista.de/fonds/kurshistorie.html?ID_NOTATION=6876632&amp;RANGE=24M"/>
  </connection>
</connections>
</file>

<file path=xl/sharedStrings.xml><?xml version="1.0" encoding="utf-8"?>
<sst xmlns="http://schemas.openxmlformats.org/spreadsheetml/2006/main" count="99" uniqueCount="58">
  <si>
    <t>This workbook is intended to illustrate how to find a Risk Parity allocation using Excel Solver. It is not intended as investment advice.</t>
  </si>
  <si>
    <t>1. Make sure you have enabled Excel's Solver.</t>
  </si>
  <si>
    <t>2. This workbook uses Excels Named Range features. If you're not familiar with it, look it up in your Excel Help or Google it.</t>
  </si>
  <si>
    <t>3. The Solver objective is to minimize the portfolio variance</t>
  </si>
  <si>
    <t>4. …by changing the Portfolio Weights…</t>
  </si>
  <si>
    <t>5. …subject to the weights adding to 1, being greater than zero, and…</t>
  </si>
  <si>
    <t>6. …their contributions to portfolio risk being equal. This is the risk parity condition.</t>
  </si>
  <si>
    <t>7. Data in Bold Blue font may be edited. Change the asset names, volatilities, and lower triangle of correlations on the Inputs sheet.</t>
  </si>
  <si>
    <t>8. Change the weights on the Results sheet to see how different asset weights change the risk contribution.</t>
  </si>
  <si>
    <t>PortfolioWizards.com</t>
  </si>
  <si>
    <t>Asset</t>
  </si>
  <si>
    <t>Portfolio Weight</t>
  </si>
  <si>
    <t>Volatility</t>
  </si>
  <si>
    <t>Contribution to Portfolio Risk</t>
  </si>
  <si>
    <t>Risk Weight</t>
  </si>
  <si>
    <t>Portfolio</t>
  </si>
  <si>
    <t>Covariance</t>
  </si>
  <si>
    <t>Vol (SD)</t>
  </si>
  <si>
    <t xml:space="preserve"> WKN:</t>
  </si>
  <si>
    <t xml:space="preserve"> Typ:</t>
  </si>
  <si>
    <t xml:space="preserve"> Domizil:</t>
  </si>
  <si>
    <t xml:space="preserve"> n.a.</t>
  </si>
  <si>
    <t xml:space="preserve"> ISIN:</t>
  </si>
  <si>
    <t xml:space="preserve"> Schwer-</t>
  </si>
  <si>
    <t xml:space="preserve"> punkt:</t>
  </si>
  <si>
    <t xml:space="preserve"> KAG:</t>
  </si>
  <si>
    <t xml:space="preserve"> ComStage</t>
  </si>
  <si>
    <t xml:space="preserve">Kursliste  </t>
  </si>
  <si>
    <t>Datum</t>
  </si>
  <si>
    <t>Rücknahmepreis der KAG in EUR</t>
  </si>
  <si>
    <t xml:space="preserve"> Aktienfonds</t>
  </si>
  <si>
    <t>Kursdaten</t>
  </si>
  <si>
    <t>Tagesrenditen</t>
  </si>
  <si>
    <t>Volatilität</t>
  </si>
  <si>
    <t xml:space="preserve"> Geldmarktfonds</t>
  </si>
  <si>
    <t xml:space="preserve"> Geldmarkt-Fonds E...</t>
  </si>
  <si>
    <t>COMSTAGE ETF MSCI WORLD TRN</t>
  </si>
  <si>
    <t xml:space="preserve"> ETF110</t>
  </si>
  <si>
    <t xml:space="preserve"> LU0392494562</t>
  </si>
  <si>
    <t xml:space="preserve"> Aktien Internatio...</t>
  </si>
  <si>
    <t>URL: http://www.onvista.de/fonds/kurshistorie.html?ID_NOTATION=26312020&amp;RANGE=24...Seite drucken</t>
  </si>
  <si>
    <t>COMSTAGE ETF IBOXX EUR SOVEREIGNS GERMANY CAPPED 10+ TR</t>
  </si>
  <si>
    <t xml:space="preserve"> ETF523</t>
  </si>
  <si>
    <t xml:space="preserve"> Rentenfonds</t>
  </si>
  <si>
    <t xml:space="preserve"> LU0444607005</t>
  </si>
  <si>
    <t xml:space="preserve"> Renten Deutschlan...</t>
  </si>
  <si>
    <t>URL: http://www.onvista.de/fonds/kurshistorie.html?ID_NOTATION=31242592&amp;RANGE=24...Seite drucken</t>
  </si>
  <si>
    <t>COMSTAGE ETF COMMERZBANK COMMODITY EX-AGRICULTURE EW IN...</t>
  </si>
  <si>
    <t xml:space="preserve"> ETF090</t>
  </si>
  <si>
    <t xml:space="preserve"> Alternative Investments</t>
  </si>
  <si>
    <t xml:space="preserve"> LU0419741177</t>
  </si>
  <si>
    <t xml:space="preserve"> Commodities</t>
  </si>
  <si>
    <t>URL: http://www.onvista.de/fonds/kurshistorie.html?ID_NOTATION=29364637&amp;RANGE=24...Seite drucken</t>
  </si>
  <si>
    <t>AL TRUST EURO CASH</t>
  </si>
  <si>
    <t xml:space="preserve"> DE0008471780</t>
  </si>
  <si>
    <t xml:space="preserve"> Alte Leipziger Trust Inve...</t>
  </si>
  <si>
    <t>URL: http://www.onvista.de/fonds/kurshistorie.html?ID_NOTATION=6876632&amp;RANGE=24MSeite drucken</t>
  </si>
  <si>
    <t>OnVistaSeite druckenStand: 08. 06.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</si>
</sst>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30"/>
      <name val="Calibri"/>
      <family val="2"/>
    </font>
    <font>
      <sz val="11"/>
      <color indexed="55"/>
      <name val="Calibri"/>
      <family val="2"/>
    </font>
    <font>
      <sz val="11"/>
      <color indexed="55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9" fontId="1" fillId="2" borderId="2" xfId="1" applyFont="1" applyFill="1" applyBorder="1" applyAlignment="1">
      <alignment horizontal="center"/>
    </xf>
    <xf numFmtId="9" fontId="1" fillId="2" borderId="3" xfId="1" applyFont="1" applyFill="1" applyBorder="1" applyAlignment="1">
      <alignment horizontal="center"/>
    </xf>
    <xf numFmtId="165" fontId="1" fillId="3" borderId="2" xfId="1" applyNumberFormat="1" applyFont="1" applyFill="1" applyBorder="1" applyAlignment="1">
      <alignment horizontal="center"/>
    </xf>
    <xf numFmtId="165" fontId="1" fillId="3" borderId="3" xfId="1" applyNumberFormat="1" applyFont="1" applyFill="1" applyBorder="1" applyAlignment="1">
      <alignment horizontal="center"/>
    </xf>
    <xf numFmtId="9" fontId="1" fillId="4" borderId="2" xfId="1" applyFont="1" applyFill="1" applyBorder="1" applyAlignment="1">
      <alignment horizontal="center"/>
    </xf>
    <xf numFmtId="9" fontId="1" fillId="4" borderId="3" xfId="1" applyFont="1" applyFill="1" applyBorder="1" applyAlignment="1">
      <alignment horizontal="center"/>
    </xf>
    <xf numFmtId="9" fontId="1" fillId="0" borderId="5" xfId="1" applyFont="1" applyBorder="1" applyAlignment="1">
      <alignment horizontal="center"/>
    </xf>
    <xf numFmtId="9" fontId="1" fillId="4" borderId="5" xfId="1" applyFon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9" fontId="1" fillId="2" borderId="5" xfId="1" applyFont="1" applyFill="1" applyBorder="1" applyAlignment="1">
      <alignment horizontal="center"/>
    </xf>
    <xf numFmtId="9" fontId="2" fillId="0" borderId="6" xfId="1" applyFont="1" applyBorder="1" applyAlignment="1">
      <alignment horizontal="center"/>
    </xf>
    <xf numFmtId="9" fontId="2" fillId="0" borderId="7" xfId="1" applyFont="1" applyBorder="1" applyAlignment="1">
      <alignment horizontal="center"/>
    </xf>
    <xf numFmtId="2" fontId="2" fillId="5" borderId="7" xfId="0" applyNumberFormat="1" applyFont="1" applyFill="1" applyBorder="1"/>
    <xf numFmtId="2" fontId="2" fillId="5" borderId="0" xfId="0" applyNumberFormat="1" applyFont="1" applyFill="1" applyBorder="1"/>
    <xf numFmtId="2" fontId="2" fillId="5" borderId="8" xfId="0" applyNumberFormat="1" applyFont="1" applyFill="1" applyBorder="1"/>
    <xf numFmtId="2" fontId="2" fillId="5" borderId="9" xfId="0" applyNumberFormat="1" applyFont="1" applyFill="1" applyBorder="1"/>
    <xf numFmtId="2" fontId="3" fillId="5" borderId="6" xfId="0" applyNumberFormat="1" applyFont="1" applyFill="1" applyBorder="1"/>
    <xf numFmtId="2" fontId="3" fillId="5" borderId="10" xfId="0" applyNumberFormat="1" applyFont="1" applyFill="1" applyBorder="1"/>
    <xf numFmtId="2" fontId="3" fillId="5" borderId="11" xfId="0" applyNumberFormat="1" applyFont="1" applyFill="1" applyBorder="1"/>
    <xf numFmtId="2" fontId="3" fillId="5" borderId="0" xfId="0" applyNumberFormat="1" applyFont="1" applyFill="1" applyBorder="1"/>
    <xf numFmtId="2" fontId="3" fillId="5" borderId="12" xfId="0" applyNumberFormat="1" applyFont="1" applyFill="1" applyBorder="1"/>
    <xf numFmtId="2" fontId="3" fillId="5" borderId="13" xfId="0" applyNumberFormat="1" applyFont="1" applyFill="1" applyBorder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2" fillId="0" borderId="0" xfId="0" applyFont="1"/>
    <xf numFmtId="14" fontId="0" fillId="0" borderId="0" xfId="0" applyNumberFormat="1"/>
    <xf numFmtId="10" fontId="6" fillId="0" borderId="0" xfId="1" applyNumberFormat="1" applyFont="1"/>
    <xf numFmtId="10" fontId="0" fillId="0" borderId="0" xfId="0" applyNumberFormat="1"/>
    <xf numFmtId="10" fontId="2" fillId="5" borderId="3" xfId="0" applyNumberFormat="1" applyFont="1" applyFill="1" applyBorder="1"/>
    <xf numFmtId="10" fontId="2" fillId="5" borderId="4" xfId="0" applyNumberFormat="1" applyFont="1" applyFill="1" applyBorder="1"/>
    <xf numFmtId="10" fontId="2" fillId="5" borderId="2" xfId="1" applyNumberFormat="1" applyFont="1" applyFill="1" applyBorder="1"/>
    <xf numFmtId="0" fontId="0" fillId="0" borderId="0" xfId="0" applyAlignment="1">
      <alignment textRotation="90" wrapText="1"/>
    </xf>
    <xf numFmtId="164" fontId="3" fillId="0" borderId="0" xfId="0" applyNumberFormat="1" applyFont="1"/>
    <xf numFmtId="0" fontId="0" fillId="0" borderId="0" xfId="0" quotePrefix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849528230236371E-2"/>
          <c:y val="4.7379711936388888E-2"/>
          <c:w val="0.81964763779527583"/>
          <c:h val="0.672588582677165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Results!$B$1</c:f>
              <c:strCache>
                <c:ptCount val="1"/>
                <c:pt idx="0">
                  <c:v>Portfolio Weight</c:v>
                </c:pt>
              </c:strCache>
            </c:strRef>
          </c:tx>
          <c:invertIfNegative val="0"/>
          <c:cat>
            <c:strRef>
              <c:f>Results!$A$2:$A$5</c:f>
              <c:strCache>
                <c:ptCount val="4"/>
                <c:pt idx="0">
                  <c:v>COMSTAGE ETF MSCI WORLD TRN</c:v>
                </c:pt>
                <c:pt idx="1">
                  <c:v>COMSTAGE ETF IBOXX EUR SOVEREIGNS GERMANY CAPPED 10+ TR</c:v>
                </c:pt>
                <c:pt idx="2">
                  <c:v>COMSTAGE ETF COMMERZBANK COMMODITY EX-AGRICULTURE EW IN...</c:v>
                </c:pt>
                <c:pt idx="3">
                  <c:v>AL TRUST EURO CASH</c:v>
                </c:pt>
              </c:strCache>
            </c:strRef>
          </c:cat>
          <c:val>
            <c:numRef>
              <c:f>Results!$B$2:$B$5</c:f>
              <c:numCache>
                <c:formatCode>0%</c:formatCode>
                <c:ptCount val="4"/>
                <c:pt idx="0">
                  <c:v>8.1126606345978999E-2</c:v>
                </c:pt>
                <c:pt idx="1">
                  <c:v>0.10667418083876702</c:v>
                </c:pt>
                <c:pt idx="2">
                  <c:v>6.144021157210125E-2</c:v>
                </c:pt>
                <c:pt idx="3">
                  <c:v>0.75075900124315276</c:v>
                </c:pt>
              </c:numCache>
            </c:numRef>
          </c:val>
        </c:ser>
        <c:ser>
          <c:idx val="2"/>
          <c:order val="1"/>
          <c:tx>
            <c:strRef>
              <c:f>Results!$E$1</c:f>
              <c:strCache>
                <c:ptCount val="1"/>
                <c:pt idx="0">
                  <c:v>Risk Weight</c:v>
                </c:pt>
              </c:strCache>
            </c:strRef>
          </c:tx>
          <c:invertIfNegative val="0"/>
          <c:cat>
            <c:strRef>
              <c:f>Results!$A$2:$A$5</c:f>
              <c:strCache>
                <c:ptCount val="4"/>
                <c:pt idx="0">
                  <c:v>COMSTAGE ETF MSCI WORLD TRN</c:v>
                </c:pt>
                <c:pt idx="1">
                  <c:v>COMSTAGE ETF IBOXX EUR SOVEREIGNS GERMANY CAPPED 10+ TR</c:v>
                </c:pt>
                <c:pt idx="2">
                  <c:v>COMSTAGE ETF COMMERZBANK COMMODITY EX-AGRICULTURE EW IN...</c:v>
                </c:pt>
                <c:pt idx="3">
                  <c:v>AL TRUST EURO CASH</c:v>
                </c:pt>
              </c:strCache>
            </c:strRef>
          </c:cat>
          <c:val>
            <c:numRef>
              <c:f>Results!$E$2:$E$5</c:f>
              <c:numCache>
                <c:formatCode>0%</c:formatCode>
                <c:ptCount val="4"/>
                <c:pt idx="0">
                  <c:v>0.25054326797638571</c:v>
                </c:pt>
                <c:pt idx="1">
                  <c:v>0.24837444558094138</c:v>
                </c:pt>
                <c:pt idx="2">
                  <c:v>0.25058177516689589</c:v>
                </c:pt>
                <c:pt idx="3">
                  <c:v>0.25050051127577699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920448"/>
        <c:axId val="130921984"/>
      </c:barChart>
      <c:catAx>
        <c:axId val="13092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30921984"/>
        <c:crosses val="autoZero"/>
        <c:auto val="1"/>
        <c:lblAlgn val="ctr"/>
        <c:lblOffset val="100"/>
        <c:noMultiLvlLbl val="0"/>
      </c:catAx>
      <c:valAx>
        <c:axId val="1309219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30920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5750737956622278"/>
          <c:y val="0.80543081436087449"/>
          <c:w val="0.53682749288067033"/>
          <c:h val="0.16742105200650825"/>
        </c:manualLayout>
      </c:layout>
      <c:overlay val="0"/>
      <c:txPr>
        <a:bodyPr/>
        <a:lstStyle/>
        <a:p>
          <a:pPr>
            <a:defRPr sz="165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22</xdr:row>
      <xdr:rowOff>38100</xdr:rowOff>
    </xdr:to>
    <xdr:pic>
      <xdr:nvPicPr>
        <xdr:cNvPr id="2050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114300</xdr:rowOff>
    </xdr:from>
    <xdr:to>
      <xdr:col>5</xdr:col>
      <xdr:colOff>9525</xdr:colOff>
      <xdr:row>28</xdr:row>
      <xdr:rowOff>133350</xdr:rowOff>
    </xdr:to>
    <xdr:graphicFrame macro="">
      <xdr:nvGraphicFramePr>
        <xdr:cNvPr id="102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http://www.onvista.de/fonds/kurshistorie.html?ID_NOTATION=24577256&amp;RANGE=12M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kurshistorie.html?ID_NOTATION=52432571&amp;RANGE=12M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kurshistorie.html?ID_NOTATION=52432571&amp;RANGE=12M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kurshistorie.html?ID_NOTATION=52432571&amp;RANGE=12M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16" sqref="B16"/>
    </sheetView>
  </sheetViews>
  <sheetFormatPr baseColWidth="10" defaultColWidth="9.140625" defaultRowHeight="15" x14ac:dyDescent="0.25"/>
  <sheetData>
    <row r="2" spans="2:2" x14ac:dyDescent="0.25">
      <c r="B2" t="s">
        <v>0</v>
      </c>
    </row>
    <row r="4" spans="2:2" x14ac:dyDescent="0.25">
      <c r="B4" t="s">
        <v>1</v>
      </c>
    </row>
    <row r="6" spans="2:2" x14ac:dyDescent="0.25">
      <c r="B6" t="s">
        <v>2</v>
      </c>
    </row>
    <row r="8" spans="2:2" x14ac:dyDescent="0.25">
      <c r="B8" t="s">
        <v>3</v>
      </c>
    </row>
    <row r="10" spans="2:2" x14ac:dyDescent="0.25">
      <c r="B10" t="s">
        <v>4</v>
      </c>
    </row>
    <row r="12" spans="2:2" x14ac:dyDescent="0.25">
      <c r="B12" t="s">
        <v>5</v>
      </c>
    </row>
    <row r="14" spans="2:2" x14ac:dyDescent="0.25">
      <c r="B14" t="s">
        <v>6</v>
      </c>
    </row>
    <row r="16" spans="2:2" x14ac:dyDescent="0.25">
      <c r="B16" t="s">
        <v>7</v>
      </c>
    </row>
    <row r="18" spans="2:3" x14ac:dyDescent="0.25">
      <c r="B18" t="s">
        <v>8</v>
      </c>
    </row>
    <row r="22" spans="2:3" x14ac:dyDescent="0.25">
      <c r="C22" t="s">
        <v>9</v>
      </c>
    </row>
  </sheetData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8"/>
  <sheetViews>
    <sheetView tabSelected="1" workbookViewId="0">
      <selection activeCell="H4" sqref="H4"/>
    </sheetView>
  </sheetViews>
  <sheetFormatPr baseColWidth="10" defaultColWidth="9.140625" defaultRowHeight="15" x14ac:dyDescent="0.25"/>
  <cols>
    <col min="1" max="1" width="62.28515625" customWidth="1"/>
    <col min="4" max="4" width="16.7109375" customWidth="1"/>
  </cols>
  <sheetData>
    <row r="1" spans="1:5" ht="45" customHeight="1" x14ac:dyDescent="0.25">
      <c r="A1" s="5" t="s">
        <v>10</v>
      </c>
      <c r="B1" s="6" t="s">
        <v>11</v>
      </c>
      <c r="C1" s="7" t="s">
        <v>12</v>
      </c>
      <c r="D1" s="6" t="s">
        <v>13</v>
      </c>
      <c r="E1" s="8" t="s">
        <v>14</v>
      </c>
    </row>
    <row r="2" spans="1:5" x14ac:dyDescent="0.25">
      <c r="A2" s="3" t="str">
        <f t="array" ref="A2:A5">Assets</f>
        <v>COMSTAGE ETF MSCI WORLD TRN</v>
      </c>
      <c r="B2" s="19">
        <v>8.1126606345978999E-2</v>
      </c>
      <c r="C2" s="13">
        <f t="array" ref="C2:C5">Vols</f>
        <v>0.15167336985953489</v>
      </c>
      <c r="D2" s="11">
        <f t="array" ref="D2:D5">MMULT(CovarMatrix,Weights)*Weights</f>
        <v>8.6070917985172152E-5</v>
      </c>
      <c r="E2" s="9">
        <f t="shared" ref="E2:E6" si="0">D2/PortVar</f>
        <v>0.25054326797638571</v>
      </c>
    </row>
    <row r="3" spans="1:5" x14ac:dyDescent="0.25">
      <c r="A3" s="4" t="str">
        <v>COMSTAGE ETF IBOXX EUR SOVEREIGNS GERMANY CAPPED 10+ TR</v>
      </c>
      <c r="B3" s="20">
        <v>0.10667418083876702</v>
      </c>
      <c r="C3" s="14">
        <v>0.10700091164840046</v>
      </c>
      <c r="D3" s="12">
        <v>8.5325846940037187E-5</v>
      </c>
      <c r="E3" s="10">
        <f t="shared" si="0"/>
        <v>0.24837444558094138</v>
      </c>
    </row>
    <row r="4" spans="1:5" x14ac:dyDescent="0.25">
      <c r="A4" s="4" t="str">
        <v>COMSTAGE ETF COMMERZBANK COMMODITY EX-AGRICULTURE EW IN...</v>
      </c>
      <c r="B4" s="20">
        <v>6.144021157210125E-2</v>
      </c>
      <c r="C4" s="14">
        <v>0.17545776816364139</v>
      </c>
      <c r="D4" s="12">
        <v>8.6084146635309145E-5</v>
      </c>
      <c r="E4" s="10">
        <f t="shared" si="0"/>
        <v>0.25058177516689589</v>
      </c>
    </row>
    <row r="5" spans="1:5" x14ac:dyDescent="0.25">
      <c r="A5" s="4" t="str">
        <v>AL TRUST EURO CASH</v>
      </c>
      <c r="B5" s="20">
        <v>0.75075900124315276</v>
      </c>
      <c r="C5" s="14">
        <v>2.1259554660602205E-2</v>
      </c>
      <c r="D5" s="12">
        <v>8.6056229470485098E-5</v>
      </c>
      <c r="E5" s="10">
        <f t="shared" si="0"/>
        <v>0.25050051127577699</v>
      </c>
    </row>
    <row r="6" spans="1:5" x14ac:dyDescent="0.25">
      <c r="A6" s="2" t="s">
        <v>15</v>
      </c>
      <c r="B6" s="15">
        <f>SUM(B2:B5)</f>
        <v>1</v>
      </c>
      <c r="C6" s="16">
        <f>SQRT(SUM(D2:D5))</f>
        <v>1.8534754949310863E-2</v>
      </c>
      <c r="D6" s="17">
        <f>SUM(D2:D5)</f>
        <v>3.4353714103100359E-4</v>
      </c>
      <c r="E6" s="18">
        <f t="shared" si="0"/>
        <v>1</v>
      </c>
    </row>
    <row r="24" spans="6:6" x14ac:dyDescent="0.25">
      <c r="F24" s="36"/>
    </row>
    <row r="25" spans="6:6" x14ac:dyDescent="0.25">
      <c r="F25" s="36"/>
    </row>
    <row r="26" spans="6:6" x14ac:dyDescent="0.25">
      <c r="F26" s="36"/>
    </row>
    <row r="27" spans="6:6" x14ac:dyDescent="0.25">
      <c r="F27" s="36"/>
    </row>
    <row r="28" spans="6:6" x14ac:dyDescent="0.25">
      <c r="F28" s="36"/>
    </row>
  </sheetData>
  <phoneticPr fontId="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8"/>
  <sheetViews>
    <sheetView workbookViewId="0">
      <selection activeCell="B9" sqref="B9"/>
    </sheetView>
  </sheetViews>
  <sheetFormatPr baseColWidth="10" defaultColWidth="9.140625" defaultRowHeight="15" x14ac:dyDescent="0.25"/>
  <cols>
    <col min="1" max="1" width="64.7109375" bestFit="1" customWidth="1"/>
  </cols>
  <sheetData>
    <row r="1" spans="1:6" s="31" customFormat="1" x14ac:dyDescent="0.25">
      <c r="A1" s="32" t="s">
        <v>10</v>
      </c>
      <c r="B1" s="32" t="s">
        <v>16</v>
      </c>
      <c r="C1" s="32"/>
      <c r="D1" s="32"/>
      <c r="E1" s="32"/>
      <c r="F1" s="32"/>
    </row>
    <row r="2" spans="1:6" s="31" customFormat="1" x14ac:dyDescent="0.25">
      <c r="A2" s="32" t="str">
        <f t="array" ref="A2:A5">Assets</f>
        <v>COMSTAGE ETF MSCI WORLD TRN</v>
      </c>
      <c r="B2" s="42">
        <f t="array" ref="B2:E5">MMULT(Vols,TRANSPOSE(Vols))*Correlations</f>
        <v>2.3004811124547268E-2</v>
      </c>
      <c r="C2" s="42">
        <v>5.5996645787715913E-3</v>
      </c>
      <c r="D2" s="42">
        <v>1.5221112427999787E-3</v>
      </c>
      <c r="E2" s="42">
        <v>-1.9929366127967715E-3</v>
      </c>
      <c r="F2" s="33"/>
    </row>
    <row r="3" spans="1:6" s="31" customFormat="1" x14ac:dyDescent="0.25">
      <c r="A3" s="32" t="str">
        <v>COMSTAGE ETF IBOXX EUR SOVEREIGNS GERMANY CAPPED 10+ TR</v>
      </c>
      <c r="B3" s="42">
        <v>5.5996645787715913E-3</v>
      </c>
      <c r="C3" s="42">
        <v>1.1449195093588802E-2</v>
      </c>
      <c r="D3" s="42">
        <v>-6.3949089549221756E-3</v>
      </c>
      <c r="E3" s="42">
        <v>-6.4313216912934186E-4</v>
      </c>
      <c r="F3" s="33"/>
    </row>
    <row r="4" spans="1:6" s="31" customFormat="1" x14ac:dyDescent="0.25">
      <c r="A4" s="32" t="str">
        <v>COMSTAGE ETF COMMERZBANK COMMODITY EX-AGRICULTURE EW IN...</v>
      </c>
      <c r="B4" s="42">
        <v>1.5221112427999787E-3</v>
      </c>
      <c r="C4" s="42">
        <v>-6.3949089549221756E-3</v>
      </c>
      <c r="D4" s="42">
        <v>3.0785428408966132E-2</v>
      </c>
      <c r="E4" s="42">
        <v>9.101329786473478E-5</v>
      </c>
      <c r="F4" s="33"/>
    </row>
    <row r="5" spans="1:6" s="31" customFormat="1" x14ac:dyDescent="0.25">
      <c r="A5" s="32" t="str">
        <v>AL TRUST EURO CASH</v>
      </c>
      <c r="B5" s="42">
        <v>-1.9929366127967715E-3</v>
      </c>
      <c r="C5" s="42">
        <v>-6.4313216912934186E-4</v>
      </c>
      <c r="D5" s="42">
        <v>9.101329786473478E-5</v>
      </c>
      <c r="E5" s="42">
        <v>4.5196866436713294E-4</v>
      </c>
      <c r="F5" s="33"/>
    </row>
    <row r="6" spans="1:6" s="31" customFormat="1" x14ac:dyDescent="0.25">
      <c r="A6" s="32"/>
      <c r="B6" s="33"/>
      <c r="C6" s="33"/>
      <c r="D6" s="33"/>
      <c r="E6" s="33"/>
      <c r="F6" s="33"/>
    </row>
    <row r="8" spans="1:6" x14ac:dyDescent="0.25">
      <c r="B8" s="43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5"/>
  <sheetViews>
    <sheetView workbookViewId="0">
      <selection activeCell="C2" sqref="C2:F5"/>
    </sheetView>
  </sheetViews>
  <sheetFormatPr baseColWidth="10" defaultColWidth="9.140625" defaultRowHeight="15" x14ac:dyDescent="0.25"/>
  <cols>
    <col min="1" max="1" width="66.28515625" bestFit="1" customWidth="1"/>
    <col min="2" max="2" width="8.140625" bestFit="1" customWidth="1"/>
    <col min="3" max="6" width="5.28515625" bestFit="1" customWidth="1"/>
  </cols>
  <sheetData>
    <row r="1" spans="1:14" ht="144" customHeight="1" x14ac:dyDescent="0.25">
      <c r="A1" t="s">
        <v>10</v>
      </c>
      <c r="B1" t="s">
        <v>17</v>
      </c>
      <c r="C1" s="41" t="str">
        <f>A2</f>
        <v>COMSTAGE ETF MSCI WORLD TRN</v>
      </c>
      <c r="D1" s="41" t="str">
        <f>A3</f>
        <v>COMSTAGE ETF IBOXX EUR SOVEREIGNS GERMANY CAPPED 10+ TR</v>
      </c>
      <c r="E1" s="41" t="str">
        <f>A4</f>
        <v>COMSTAGE ETF COMMERZBANK COMMODITY EX-AGRICULTURE EW IN...</v>
      </c>
      <c r="F1" s="41" t="str">
        <f>A5</f>
        <v>AL TRUST EURO CASH</v>
      </c>
    </row>
    <row r="2" spans="1:14" x14ac:dyDescent="0.25">
      <c r="A2" s="34" t="str">
        <f>Kurse!B4</f>
        <v>COMSTAGE ETF MSCI WORLD TRN</v>
      </c>
      <c r="B2" s="40">
        <f>Kurse!G2</f>
        <v>0.15167336985953489</v>
      </c>
      <c r="C2" s="25">
        <v>1</v>
      </c>
      <c r="D2" s="26">
        <f t="array" ref="D2:F2">TRANSPOSE(C3:C5)</f>
        <v>0.34503662698743626</v>
      </c>
      <c r="E2" s="26">
        <v>5.719584190234045E-2</v>
      </c>
      <c r="F2" s="27">
        <v>-0.61805907418426431</v>
      </c>
      <c r="J2" s="1"/>
      <c r="K2" s="1"/>
      <c r="L2" s="1"/>
      <c r="M2" s="1"/>
      <c r="N2" s="1"/>
    </row>
    <row r="3" spans="1:14" x14ac:dyDescent="0.25">
      <c r="A3" s="34" t="str">
        <f>Kurse!C4</f>
        <v>COMSTAGE ETF IBOXX EUR SOVEREIGNS GERMANY CAPPED 10+ TR</v>
      </c>
      <c r="B3" s="38">
        <f>Kurse!H2</f>
        <v>0.10700091164840046</v>
      </c>
      <c r="C3" s="21">
        <f>CORREL(Kurse!B5:B250,Kurse!C5:C250)</f>
        <v>0.34503662698743626</v>
      </c>
      <c r="D3" s="28">
        <v>1</v>
      </c>
      <c r="E3" s="28">
        <f t="array" ref="E3:F3">TRANSPOSE(D4:D5)</f>
        <v>-0.34062324897133733</v>
      </c>
      <c r="F3" s="29">
        <v>-0.28272134132955895</v>
      </c>
      <c r="J3" s="1"/>
      <c r="K3" s="1"/>
      <c r="L3" s="1"/>
      <c r="M3" s="1"/>
      <c r="N3" s="1"/>
    </row>
    <row r="4" spans="1:14" x14ac:dyDescent="0.25">
      <c r="A4" s="34" t="str">
        <f>Kurse!D4</f>
        <v>COMSTAGE ETF COMMERZBANK COMMODITY EX-AGRICULTURE EW IN...</v>
      </c>
      <c r="B4" s="38">
        <f>Kurse!I2</f>
        <v>0.17545776816364139</v>
      </c>
      <c r="C4" s="21">
        <f>CORREL(Kurse!B5:B250,Kurse!D5:D250)</f>
        <v>5.719584190234045E-2</v>
      </c>
      <c r="D4" s="22">
        <f>CORREL(Kurse!C5:C250,Kurse!D5:D250)</f>
        <v>-0.34062324897133733</v>
      </c>
      <c r="E4" s="28">
        <v>1</v>
      </c>
      <c r="F4" s="29">
        <f>TRANSPOSE(E5)</f>
        <v>2.4399340496378843E-2</v>
      </c>
      <c r="J4" s="1"/>
      <c r="K4" s="1"/>
      <c r="L4" s="1"/>
      <c r="M4" s="1"/>
      <c r="N4" s="1"/>
    </row>
    <row r="5" spans="1:14" x14ac:dyDescent="0.25">
      <c r="A5" s="34" t="str">
        <f>Kurse!E4</f>
        <v>AL TRUST EURO CASH</v>
      </c>
      <c r="B5" s="39">
        <f>Kurse!J2</f>
        <v>2.1259554660602205E-2</v>
      </c>
      <c r="C5" s="23">
        <f>CORREL(Kurse!B5:B250,Kurse!E5:E250)</f>
        <v>-0.61805907418426431</v>
      </c>
      <c r="D5" s="24">
        <f>CORREL(Kurse!C5:C250,Kurse!E5:E250)</f>
        <v>-0.28272134132955895</v>
      </c>
      <c r="E5" s="24">
        <f>CORREL(Kurse!D5:D250,Kurse!E5:E250)</f>
        <v>2.4399340496378843E-2</v>
      </c>
      <c r="F5" s="30">
        <v>1</v>
      </c>
      <c r="J5" s="1"/>
      <c r="K5" s="1"/>
      <c r="L5" s="1"/>
      <c r="M5" s="1"/>
      <c r="N5" s="1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3"/>
  <sheetViews>
    <sheetView workbookViewId="0">
      <selection activeCell="L8" sqref="L8"/>
    </sheetView>
  </sheetViews>
  <sheetFormatPr baseColWidth="10" defaultRowHeight="15" x14ac:dyDescent="0.25"/>
  <sheetData>
    <row r="1" spans="1:10" x14ac:dyDescent="0.25">
      <c r="G1" t="s">
        <v>33</v>
      </c>
    </row>
    <row r="2" spans="1:10" x14ac:dyDescent="0.25">
      <c r="A2" t="s">
        <v>31</v>
      </c>
      <c r="G2" s="37">
        <f>STDEV(G5:G250)*SQRT(COUNT(G5:G250))</f>
        <v>0.15167336985953489</v>
      </c>
      <c r="H2" s="37">
        <f>STDEV(H5:H250)*SQRT(COUNT(H5:H250))</f>
        <v>0.10700091164840046</v>
      </c>
      <c r="I2" s="37">
        <f>STDEV(I5:I250)*SQRT(COUNT(I5:I250))</f>
        <v>0.17545776816364139</v>
      </c>
      <c r="J2" s="37">
        <f>STDEV(J5:J250)*SQRT(COUNT(J5:J250))</f>
        <v>2.1259554660602205E-2</v>
      </c>
    </row>
    <row r="3" spans="1:10" x14ac:dyDescent="0.25">
      <c r="G3" t="s">
        <v>32</v>
      </c>
    </row>
    <row r="4" spans="1:10" x14ac:dyDescent="0.25">
      <c r="A4" t="s">
        <v>28</v>
      </c>
      <c r="B4" t="str">
        <f>'Fonds 1'!A2</f>
        <v>COMSTAGE ETF MSCI WORLD TRN</v>
      </c>
      <c r="C4" t="str">
        <f>'Fonds 2'!A2</f>
        <v>COMSTAGE ETF IBOXX EUR SOVEREIGNS GERMANY CAPPED 10+ TR</v>
      </c>
      <c r="D4" t="str">
        <f>'Fonds 3'!A2</f>
        <v>COMSTAGE ETF COMMERZBANK COMMODITY EX-AGRICULTURE EW IN...</v>
      </c>
      <c r="E4" t="str">
        <f>'Fonds 4'!A2</f>
        <v>AL TRUST EURO CASH</v>
      </c>
      <c r="G4" t="str">
        <f>B4</f>
        <v>COMSTAGE ETF MSCI WORLD TRN</v>
      </c>
      <c r="H4" t="str">
        <f>C4</f>
        <v>COMSTAGE ETF IBOXX EUR SOVEREIGNS GERMANY CAPPED 10+ TR</v>
      </c>
      <c r="I4" t="str">
        <f>D4</f>
        <v>COMSTAGE ETF COMMERZBANK COMMODITY EX-AGRICULTURE EW IN...</v>
      </c>
      <c r="J4" t="str">
        <f>E4</f>
        <v>AL TRUST EURO CASH</v>
      </c>
    </row>
    <row r="5" spans="1:10" x14ac:dyDescent="0.25">
      <c r="A5" s="35">
        <f>'Fonds 1'!A9</f>
        <v>41431</v>
      </c>
      <c r="B5">
        <f>'Fonds 1'!B9</f>
        <v>28.52</v>
      </c>
      <c r="C5">
        <f>'Fonds 2'!B9</f>
        <v>148.22</v>
      </c>
      <c r="D5">
        <f>'Fonds 3'!B9</f>
        <v>103.97</v>
      </c>
      <c r="E5">
        <f>'Fonds 4'!B9</f>
        <v>47.15</v>
      </c>
      <c r="G5" s="36">
        <f>B5/B6-1</f>
        <v>1.0530010530009903E-3</v>
      </c>
      <c r="H5" s="36">
        <f>C5/C6-1</f>
        <v>-2.6914278024492422E-3</v>
      </c>
      <c r="I5" s="36">
        <f>D5/D6-1</f>
        <v>-5.6426931905126931E-3</v>
      </c>
      <c r="J5" s="36">
        <f>E5/E6-1</f>
        <v>0</v>
      </c>
    </row>
    <row r="6" spans="1:10" x14ac:dyDescent="0.25">
      <c r="A6" s="35">
        <f>'Fonds 1'!A10</f>
        <v>41430</v>
      </c>
      <c r="B6">
        <f>'Fonds 1'!B10</f>
        <v>28.49</v>
      </c>
      <c r="C6">
        <f>'Fonds 2'!B10</f>
        <v>148.62</v>
      </c>
      <c r="D6">
        <f>'Fonds 3'!B10</f>
        <v>104.56</v>
      </c>
      <c r="E6">
        <f>'Fonds 4'!B10</f>
        <v>47.15</v>
      </c>
      <c r="G6" s="36">
        <f>B6/B7-1</f>
        <v>-1.486860304287696E-2</v>
      </c>
      <c r="H6" s="36">
        <f>C6/C7-1</f>
        <v>4.0535062829347712E-3</v>
      </c>
      <c r="I6" s="36">
        <f>D6/D7-1</f>
        <v>4.225893200153541E-3</v>
      </c>
      <c r="J6" s="36">
        <f>E6/E7-1</f>
        <v>0</v>
      </c>
    </row>
    <row r="7" spans="1:10" x14ac:dyDescent="0.25">
      <c r="A7" s="35">
        <f>'Fonds 1'!A11</f>
        <v>41429</v>
      </c>
      <c r="B7">
        <f>'Fonds 1'!B11</f>
        <v>28.92</v>
      </c>
      <c r="C7">
        <f>'Fonds 2'!B11</f>
        <v>148.02000000000001</v>
      </c>
      <c r="D7">
        <f>'Fonds 3'!B11</f>
        <v>104.12</v>
      </c>
      <c r="E7">
        <f>'Fonds 4'!B11</f>
        <v>47.15</v>
      </c>
      <c r="G7" s="36">
        <f>B7/B8-1</f>
        <v>-5.5020632737274866E-3</v>
      </c>
      <c r="H7" s="36">
        <f>C7/C8-1</f>
        <v>-2.6950545748549715E-3</v>
      </c>
      <c r="I7" s="36">
        <f>D7/D8-1</f>
        <v>-4.4937374509991246E-3</v>
      </c>
      <c r="J7" s="36">
        <f>E7/E8-1</f>
        <v>0</v>
      </c>
    </row>
    <row r="8" spans="1:10" x14ac:dyDescent="0.25">
      <c r="A8" s="35">
        <f>'Fonds 1'!A12</f>
        <v>41428</v>
      </c>
      <c r="B8">
        <f>'Fonds 1'!B12</f>
        <v>29.08</v>
      </c>
      <c r="C8">
        <f>'Fonds 2'!B12</f>
        <v>148.41999999999999</v>
      </c>
      <c r="D8">
        <f>'Fonds 3'!B12</f>
        <v>104.59</v>
      </c>
      <c r="E8">
        <f>'Fonds 4'!B12</f>
        <v>47.15</v>
      </c>
      <c r="G8" s="36">
        <f>B8/B9-1</f>
        <v>4.1436464088397962E-3</v>
      </c>
      <c r="H8" s="36">
        <f>C8/C9-1</f>
        <v>-1.1440877582611364E-3</v>
      </c>
      <c r="I8" s="36">
        <f>D8/D9-1</f>
        <v>1.6522499757022135E-2</v>
      </c>
      <c r="J8" s="36">
        <f>E8/E9-1</f>
        <v>0</v>
      </c>
    </row>
    <row r="9" spans="1:10" x14ac:dyDescent="0.25">
      <c r="A9" s="35">
        <f>'Fonds 1'!A13</f>
        <v>41425</v>
      </c>
      <c r="B9">
        <f>'Fonds 1'!B13</f>
        <v>28.96</v>
      </c>
      <c r="C9">
        <f>'Fonds 2'!B13</f>
        <v>148.59</v>
      </c>
      <c r="D9">
        <f>'Fonds 3'!B13</f>
        <v>102.89</v>
      </c>
      <c r="E9">
        <f>'Fonds 4'!B13</f>
        <v>47.15</v>
      </c>
      <c r="G9" s="36">
        <f>B9/B10-1</f>
        <v>-2.6554621848739468E-2</v>
      </c>
      <c r="H9" s="36">
        <f>C9/C10-1</f>
        <v>1.7528483786151128E-3</v>
      </c>
      <c r="I9" s="36">
        <f>D9/D10-1</f>
        <v>-2.0468392993145512E-2</v>
      </c>
      <c r="J9" s="36">
        <f>E9/E10-1</f>
        <v>0</v>
      </c>
    </row>
    <row r="10" spans="1:10" x14ac:dyDescent="0.25">
      <c r="A10" s="35">
        <f>'Fonds 1'!A14</f>
        <v>41423</v>
      </c>
      <c r="B10">
        <f>'Fonds 1'!B14</f>
        <v>29.75</v>
      </c>
      <c r="C10">
        <f>'Fonds 2'!B14</f>
        <v>148.33000000000001</v>
      </c>
      <c r="D10">
        <f>'Fonds 3'!B14</f>
        <v>105.04</v>
      </c>
      <c r="E10">
        <f>'Fonds 4'!B14</f>
        <v>47.15</v>
      </c>
      <c r="G10" s="36">
        <f>B10/B11-1</f>
        <v>2.0208824520040469E-3</v>
      </c>
      <c r="H10" s="36">
        <f>C10/C11-1</f>
        <v>-2.2198304856718698E-3</v>
      </c>
      <c r="I10" s="36">
        <f>D10/D11-1</f>
        <v>1.5255530129671957E-3</v>
      </c>
      <c r="J10" s="36">
        <f>E10/E11-1</f>
        <v>0</v>
      </c>
    </row>
    <row r="11" spans="1:10" x14ac:dyDescent="0.25">
      <c r="A11" s="35">
        <f>'Fonds 1'!A15</f>
        <v>41422</v>
      </c>
      <c r="B11">
        <f>'Fonds 1'!B15</f>
        <v>29.69</v>
      </c>
      <c r="C11">
        <f>'Fonds 2'!B15</f>
        <v>148.66</v>
      </c>
      <c r="D11">
        <f>'Fonds 3'!B15</f>
        <v>104.88</v>
      </c>
      <c r="E11">
        <f>'Fonds 4'!B15</f>
        <v>47.15</v>
      </c>
      <c r="G11" s="36">
        <f>B11/B12-1</f>
        <v>2.3632680621201718E-3</v>
      </c>
      <c r="H11" s="36">
        <f>C11/C12-1</f>
        <v>-3.7528481436804872E-3</v>
      </c>
      <c r="I11" s="36">
        <f>D11/D12-1</f>
        <v>6.3327576280944875E-3</v>
      </c>
      <c r="J11" s="36">
        <f>E11/E12-1</f>
        <v>0</v>
      </c>
    </row>
    <row r="12" spans="1:10" x14ac:dyDescent="0.25">
      <c r="A12" s="35">
        <f>'Fonds 1'!A16</f>
        <v>41418</v>
      </c>
      <c r="B12">
        <f>'Fonds 1'!B16</f>
        <v>29.62</v>
      </c>
      <c r="C12">
        <f>'Fonds 2'!B16</f>
        <v>149.22</v>
      </c>
      <c r="D12">
        <f>'Fonds 3'!B16</f>
        <v>104.22</v>
      </c>
      <c r="E12">
        <f>'Fonds 4'!B16</f>
        <v>47.15</v>
      </c>
      <c r="G12" s="36">
        <f>B12/B13-1</f>
        <v>-7.0398927254441412E-3</v>
      </c>
      <c r="H12" s="36">
        <f>C12/C13-1</f>
        <v>-5.5977608956417901E-3</v>
      </c>
      <c r="I12" s="36">
        <f>D12/D13-1</f>
        <v>-9.8802964088923195E-3</v>
      </c>
      <c r="J12" s="36">
        <f>E12/E13-1</f>
        <v>0</v>
      </c>
    </row>
    <row r="13" spans="1:10" x14ac:dyDescent="0.25">
      <c r="A13" s="35">
        <f>'Fonds 1'!A17</f>
        <v>41417</v>
      </c>
      <c r="B13">
        <f>'Fonds 1'!B17</f>
        <v>29.83</v>
      </c>
      <c r="C13">
        <f>'Fonds 2'!B17</f>
        <v>150.06</v>
      </c>
      <c r="D13">
        <f>'Fonds 3'!B17</f>
        <v>105.26</v>
      </c>
      <c r="E13">
        <f>'Fonds 4'!B17</f>
        <v>47.15</v>
      </c>
      <c r="G13" s="36">
        <f>B13/B14-1</f>
        <v>-6.9906790945406527E-3</v>
      </c>
      <c r="H13" s="36">
        <f>C13/C14-1</f>
        <v>4.0144520272982209E-3</v>
      </c>
      <c r="I13" s="36">
        <f>D13/D14-1</f>
        <v>-6.6457799297436893E-4</v>
      </c>
      <c r="J13" s="36">
        <f>E13/E14-1</f>
        <v>0</v>
      </c>
    </row>
    <row r="14" spans="1:10" x14ac:dyDescent="0.25">
      <c r="A14" s="35">
        <f>'Fonds 1'!A18</f>
        <v>41416</v>
      </c>
      <c r="B14">
        <f>'Fonds 1'!B18</f>
        <v>30.04</v>
      </c>
      <c r="C14">
        <f>'Fonds 2'!B18</f>
        <v>149.46</v>
      </c>
      <c r="D14">
        <f>'Fonds 3'!B18</f>
        <v>105.33</v>
      </c>
      <c r="E14">
        <f>'Fonds 4'!B18</f>
        <v>47.15</v>
      </c>
      <c r="G14" s="36">
        <f>B14/B15-1</f>
        <v>-6.6137566137566273E-3</v>
      </c>
      <c r="H14" s="36">
        <f>C14/C15-1</f>
        <v>-1.202886928628577E-3</v>
      </c>
      <c r="I14" s="36">
        <f>D14/D15-1</f>
        <v>-1.2326948606106169E-3</v>
      </c>
      <c r="J14" s="36">
        <f>E14/E15-1</f>
        <v>0</v>
      </c>
    </row>
    <row r="15" spans="1:10" x14ac:dyDescent="0.25">
      <c r="A15" s="35">
        <f>'Fonds 1'!A19</f>
        <v>41415</v>
      </c>
      <c r="B15">
        <f>'Fonds 1'!B19</f>
        <v>30.24</v>
      </c>
      <c r="C15">
        <f>'Fonds 2'!B19</f>
        <v>149.63999999999999</v>
      </c>
      <c r="D15">
        <f>'Fonds 3'!B19</f>
        <v>105.46</v>
      </c>
      <c r="E15">
        <f>'Fonds 4'!B19</f>
        <v>47.15</v>
      </c>
      <c r="G15" s="36">
        <f>B15/B16-1</f>
        <v>4.3175024908668203E-3</v>
      </c>
      <c r="H15" s="36">
        <f>C15/C16-1</f>
        <v>3.0162879549566757E-3</v>
      </c>
      <c r="I15" s="36">
        <f>D15/D16-1</f>
        <v>6.4897881275052249E-3</v>
      </c>
      <c r="J15" s="36">
        <f>E15/E16-1</f>
        <v>0</v>
      </c>
    </row>
    <row r="16" spans="1:10" x14ac:dyDescent="0.25">
      <c r="A16" s="35">
        <f>'Fonds 1'!A20</f>
        <v>41411</v>
      </c>
      <c r="B16">
        <f>'Fonds 1'!B20</f>
        <v>30.11</v>
      </c>
      <c r="C16">
        <f>'Fonds 2'!B20</f>
        <v>149.19</v>
      </c>
      <c r="D16">
        <f>'Fonds 3'!B20</f>
        <v>104.78</v>
      </c>
      <c r="E16">
        <f>'Fonds 4'!B20</f>
        <v>47.15</v>
      </c>
      <c r="G16" s="36">
        <f>B16/B17-1</f>
        <v>3.6666666666667069E-3</v>
      </c>
      <c r="H16" s="36">
        <f>C16/C17-1</f>
        <v>-1.3097836872395296E-2</v>
      </c>
      <c r="I16" s="36">
        <f>D16/D17-1</f>
        <v>1.9124115509658868E-3</v>
      </c>
      <c r="J16" s="36">
        <f>E16/E17-1</f>
        <v>0</v>
      </c>
    </row>
    <row r="17" spans="1:10" x14ac:dyDescent="0.25">
      <c r="A17" s="35">
        <f>'Fonds 1'!A21</f>
        <v>41410</v>
      </c>
      <c r="B17">
        <f>'Fonds 1'!B21</f>
        <v>30</v>
      </c>
      <c r="C17">
        <f>'Fonds 2'!B21</f>
        <v>151.16999999999999</v>
      </c>
      <c r="D17">
        <f>'Fonds 3'!B21</f>
        <v>104.58</v>
      </c>
      <c r="E17">
        <f>'Fonds 4'!B21</f>
        <v>47.15</v>
      </c>
      <c r="G17" s="36">
        <f>B17/B18-1</f>
        <v>2.3387905111929008E-3</v>
      </c>
      <c r="H17" s="36">
        <f>C17/C18-1</f>
        <v>1.6565067585476712E-3</v>
      </c>
      <c r="I17" s="36">
        <f>D17/D18-1</f>
        <v>6.5447545717034483E-3</v>
      </c>
      <c r="J17" s="36">
        <f>E17/E18-1</f>
        <v>0</v>
      </c>
    </row>
    <row r="18" spans="1:10" x14ac:dyDescent="0.25">
      <c r="A18" s="35">
        <f>'Fonds 1'!A22</f>
        <v>41409</v>
      </c>
      <c r="B18">
        <f>'Fonds 1'!B22</f>
        <v>29.93</v>
      </c>
      <c r="C18">
        <f>'Fonds 2'!B22</f>
        <v>150.91999999999999</v>
      </c>
      <c r="D18">
        <f>'Fonds 3'!B22</f>
        <v>103.9</v>
      </c>
      <c r="E18">
        <f>'Fonds 4'!B22</f>
        <v>47.15</v>
      </c>
      <c r="G18" s="36">
        <f>B18/B19-1</f>
        <v>7.4049141703129706E-3</v>
      </c>
      <c r="H18" s="36">
        <f>C18/C19-1</f>
        <v>6.8045363575715001E-3</v>
      </c>
      <c r="I18" s="36">
        <f>D18/D19-1</f>
        <v>-2.783376523658676E-3</v>
      </c>
      <c r="J18" s="36">
        <f>E18/E19-1</f>
        <v>0</v>
      </c>
    </row>
    <row r="19" spans="1:10" x14ac:dyDescent="0.25">
      <c r="A19" s="35">
        <f>'Fonds 1'!A23</f>
        <v>41408</v>
      </c>
      <c r="B19">
        <f>'Fonds 1'!B23</f>
        <v>29.71</v>
      </c>
      <c r="C19">
        <f>'Fonds 2'!B23</f>
        <v>149.9</v>
      </c>
      <c r="D19">
        <f>'Fonds 3'!B23</f>
        <v>104.19</v>
      </c>
      <c r="E19">
        <f>'Fonds 4'!B23</f>
        <v>47.15</v>
      </c>
      <c r="G19" s="36">
        <f>B19/B20-1</f>
        <v>4.3948613928330715E-3</v>
      </c>
      <c r="H19" s="36">
        <f>C19/C20-1</f>
        <v>-2.8603738442094517E-3</v>
      </c>
      <c r="I19" s="36">
        <f>D19/D20-1</f>
        <v>-3.4433285509325451E-3</v>
      </c>
      <c r="J19" s="36">
        <f>E19/E20-1</f>
        <v>0</v>
      </c>
    </row>
    <row r="20" spans="1:10" x14ac:dyDescent="0.25">
      <c r="A20" s="35">
        <f>'Fonds 1'!A24</f>
        <v>41407</v>
      </c>
      <c r="B20">
        <f>'Fonds 1'!B24</f>
        <v>29.58</v>
      </c>
      <c r="C20">
        <f>'Fonds 2'!B24</f>
        <v>150.33000000000001</v>
      </c>
      <c r="D20">
        <f>'Fonds 3'!B24</f>
        <v>104.55</v>
      </c>
      <c r="E20">
        <f>'Fonds 4'!B24</f>
        <v>47.15</v>
      </c>
      <c r="G20" s="36">
        <f>B20/B21-1</f>
        <v>6.1224489795919101E-3</v>
      </c>
      <c r="H20" s="36">
        <f>C20/C21-1</f>
        <v>-9.3041802352622494E-4</v>
      </c>
      <c r="I20" s="36">
        <f>D20/D21-1</f>
        <v>5.7720057720056506E-3</v>
      </c>
      <c r="J20" s="36">
        <f>E20/E21-1</f>
        <v>0</v>
      </c>
    </row>
    <row r="21" spans="1:10" x14ac:dyDescent="0.25">
      <c r="A21" s="35">
        <f>'Fonds 1'!A25</f>
        <v>41404</v>
      </c>
      <c r="B21">
        <f>'Fonds 1'!B25</f>
        <v>29.4</v>
      </c>
      <c r="C21">
        <f>'Fonds 2'!B25</f>
        <v>150.47</v>
      </c>
      <c r="D21">
        <f>'Fonds 3'!B25</f>
        <v>103.95</v>
      </c>
      <c r="E21">
        <f>'Fonds 4'!B25</f>
        <v>47.15</v>
      </c>
      <c r="G21" s="36">
        <f>B21/B22-1</f>
        <v>-1.3586956521740579E-3</v>
      </c>
      <c r="H21" s="36">
        <f>C21/C22-1</f>
        <v>1.5975504226852788E-3</v>
      </c>
      <c r="I21" s="36">
        <f>D21/D22-1</f>
        <v>-7.5424861561962375E-3</v>
      </c>
      <c r="J21" s="36">
        <f>E21/E22-1</f>
        <v>0</v>
      </c>
    </row>
    <row r="22" spans="1:10" x14ac:dyDescent="0.25">
      <c r="A22" s="35">
        <f>'Fonds 1'!A26</f>
        <v>41402</v>
      </c>
      <c r="B22">
        <f>'Fonds 1'!B26</f>
        <v>29.44</v>
      </c>
      <c r="C22">
        <f>'Fonds 2'!B26</f>
        <v>150.22999999999999</v>
      </c>
      <c r="D22">
        <f>'Fonds 3'!B26</f>
        <v>104.74</v>
      </c>
      <c r="E22">
        <f>'Fonds 4'!B26</f>
        <v>47.15</v>
      </c>
      <c r="G22" s="36">
        <f>B22/B23-1</f>
        <v>7.8740157480314821E-3</v>
      </c>
      <c r="H22" s="36">
        <f>C22/C23-1</f>
        <v>-1.4497507215953886E-2</v>
      </c>
      <c r="I22" s="36">
        <f>D22/D23-1</f>
        <v>1.1687433594127272E-2</v>
      </c>
      <c r="J22" s="36">
        <f>E22/E23-1</f>
        <v>0</v>
      </c>
    </row>
    <row r="23" spans="1:10" x14ac:dyDescent="0.25">
      <c r="A23" s="35">
        <f>'Fonds 1'!A27</f>
        <v>41401</v>
      </c>
      <c r="B23">
        <f>'Fonds 1'!B27</f>
        <v>29.21</v>
      </c>
      <c r="C23">
        <f>'Fonds 2'!B27</f>
        <v>152.44</v>
      </c>
      <c r="D23">
        <f>'Fonds 3'!B27</f>
        <v>103.53</v>
      </c>
      <c r="E23">
        <f>'Fonds 4'!B27</f>
        <v>47.15</v>
      </c>
      <c r="G23" s="36">
        <f>B23/B24-1</f>
        <v>2.4193548387096753E-2</v>
      </c>
      <c r="H23" s="36">
        <f>C23/C24-1</f>
        <v>5.0768114986483592E-3</v>
      </c>
      <c r="I23" s="36">
        <f>D23/D24-1</f>
        <v>-7.4777106701179319E-3</v>
      </c>
      <c r="J23" s="36">
        <f>E23/E24-1</f>
        <v>0</v>
      </c>
    </row>
    <row r="24" spans="1:10" x14ac:dyDescent="0.25">
      <c r="A24" s="35">
        <f>'Fonds 1'!A28</f>
        <v>41396</v>
      </c>
      <c r="B24">
        <f>'Fonds 1'!B28</f>
        <v>28.52</v>
      </c>
      <c r="C24">
        <f>'Fonds 2'!B28</f>
        <v>151.66999999999999</v>
      </c>
      <c r="D24">
        <f>'Fonds 3'!B28</f>
        <v>104.31</v>
      </c>
      <c r="E24">
        <f>'Fonds 4'!B28</f>
        <v>47.15</v>
      </c>
      <c r="G24" s="36">
        <f>B24/B25-1</f>
        <v>-1.0752688172043001E-2</v>
      </c>
      <c r="H24" s="36">
        <f>C24/C25-1</f>
        <v>-7.6550641193405822E-3</v>
      </c>
      <c r="I24" s="36">
        <f>D24/D25-1</f>
        <v>2.8393966282165062E-2</v>
      </c>
      <c r="J24" s="36">
        <f>E24/E25-1</f>
        <v>0</v>
      </c>
    </row>
    <row r="25" spans="1:10" x14ac:dyDescent="0.25">
      <c r="A25" s="35">
        <f>'Fonds 1'!A29</f>
        <v>41394</v>
      </c>
      <c r="B25">
        <f>'Fonds 1'!B29</f>
        <v>28.83</v>
      </c>
      <c r="C25">
        <f>'Fonds 2'!B29</f>
        <v>152.84</v>
      </c>
      <c r="D25">
        <f>'Fonds 3'!B29</f>
        <v>101.43</v>
      </c>
      <c r="E25">
        <f>'Fonds 4'!B29</f>
        <v>47.15</v>
      </c>
      <c r="G25" s="36">
        <f>B25/B26-1</f>
        <v>5.9316120027912422E-3</v>
      </c>
      <c r="H25" s="36">
        <f>C25/C26-1</f>
        <v>1.9632223022059136E-4</v>
      </c>
      <c r="I25" s="36">
        <f>D25/D26-1</f>
        <v>-2.7796415220933457E-2</v>
      </c>
      <c r="J25" s="36">
        <f>E25/E26-1</f>
        <v>0</v>
      </c>
    </row>
    <row r="26" spans="1:10" x14ac:dyDescent="0.25">
      <c r="A26" s="35">
        <f>'Fonds 1'!A30</f>
        <v>41390</v>
      </c>
      <c r="B26">
        <f>'Fonds 1'!B30</f>
        <v>28.66</v>
      </c>
      <c r="C26">
        <f>'Fonds 2'!B30</f>
        <v>152.81</v>
      </c>
      <c r="D26">
        <f>'Fonds 3'!B30</f>
        <v>104.33</v>
      </c>
      <c r="E26">
        <f>'Fonds 4'!B30</f>
        <v>47.15</v>
      </c>
      <c r="G26" s="36">
        <f>B26/B27-1</f>
        <v>3.490401396160081E-4</v>
      </c>
      <c r="H26" s="36">
        <f>C26/C27-1</f>
        <v>-1.5653182169543922E-2</v>
      </c>
      <c r="I26" s="36">
        <f>D26/D27-1</f>
        <v>-1.2961210974456017E-2</v>
      </c>
      <c r="J26" s="36">
        <f>E26/E27-1</f>
        <v>0</v>
      </c>
    </row>
    <row r="27" spans="1:10" x14ac:dyDescent="0.25">
      <c r="A27" s="35">
        <f>'Fonds 1'!A31</f>
        <v>41389</v>
      </c>
      <c r="B27">
        <f>'Fonds 1'!B31</f>
        <v>28.65</v>
      </c>
      <c r="C27">
        <f>'Fonds 2'!B31</f>
        <v>155.24</v>
      </c>
      <c r="D27">
        <f>'Fonds 3'!B31</f>
        <v>105.7</v>
      </c>
      <c r="E27">
        <f>'Fonds 4'!B31</f>
        <v>47.15</v>
      </c>
      <c r="G27" s="36">
        <f>B27/B28-1</f>
        <v>3.8542396636300769E-3</v>
      </c>
      <c r="H27" s="36">
        <f>C27/C28-1</f>
        <v>6.483402489626533E-3</v>
      </c>
      <c r="I27" s="36">
        <f>D27/D28-1</f>
        <v>1.3131409949199702E-2</v>
      </c>
      <c r="J27" s="36">
        <f>E27/E28-1</f>
        <v>2.121340687313289E-4</v>
      </c>
    </row>
    <row r="28" spans="1:10" x14ac:dyDescent="0.25">
      <c r="A28" s="35">
        <f>'Fonds 1'!A32</f>
        <v>41388</v>
      </c>
      <c r="B28">
        <f>'Fonds 1'!B32</f>
        <v>28.54</v>
      </c>
      <c r="C28">
        <f>'Fonds 2'!B32</f>
        <v>154.24</v>
      </c>
      <c r="D28">
        <f>'Fonds 3'!B32</f>
        <v>104.33</v>
      </c>
      <c r="E28">
        <f>'Fonds 4'!B32</f>
        <v>47.14</v>
      </c>
      <c r="G28" s="36">
        <f>B28/B29-1</f>
        <v>1.0265486725663742E-2</v>
      </c>
      <c r="H28" s="36">
        <f>C28/C29-1</f>
        <v>8.4355330607999157E-4</v>
      </c>
      <c r="I28" s="36">
        <f>D28/D29-1</f>
        <v>-7.5152207001523141E-3</v>
      </c>
      <c r="J28" s="36">
        <f>E28/E29-1</f>
        <v>0</v>
      </c>
    </row>
    <row r="29" spans="1:10" x14ac:dyDescent="0.25">
      <c r="A29" s="35">
        <f>'Fonds 1'!A33</f>
        <v>41387</v>
      </c>
      <c r="B29">
        <f>'Fonds 1'!B33</f>
        <v>28.25</v>
      </c>
      <c r="C29">
        <f>'Fonds 2'!B33</f>
        <v>154.11000000000001</v>
      </c>
      <c r="D29">
        <f>'Fonds 3'!B33</f>
        <v>105.12</v>
      </c>
      <c r="E29">
        <f>'Fonds 4'!B33</f>
        <v>47.14</v>
      </c>
      <c r="G29" s="36">
        <f>B29/B30-1</f>
        <v>1.1819484240687572E-2</v>
      </c>
      <c r="H29" s="36">
        <f>C29/C30-1</f>
        <v>2.4066605958110721E-3</v>
      </c>
      <c r="I29" s="36">
        <f>D29/D30-1</f>
        <v>1.6634429400386841E-2</v>
      </c>
      <c r="J29" s="36">
        <f>E29/E30-1</f>
        <v>0</v>
      </c>
    </row>
    <row r="30" spans="1:10" x14ac:dyDescent="0.25">
      <c r="A30" s="35">
        <f>'Fonds 1'!A34</f>
        <v>41386</v>
      </c>
      <c r="B30">
        <f>'Fonds 1'!B34</f>
        <v>27.92</v>
      </c>
      <c r="C30">
        <f>'Fonds 2'!B34</f>
        <v>153.74</v>
      </c>
      <c r="D30">
        <f>'Fonds 3'!B34</f>
        <v>103.4</v>
      </c>
      <c r="E30">
        <f>'Fonds 4'!B34</f>
        <v>47.14</v>
      </c>
      <c r="G30" s="36">
        <f>B30/B31-1</f>
        <v>2.8735632183909399E-3</v>
      </c>
      <c r="H30" s="36">
        <f>C30/C31-1</f>
        <v>3.7868895272918923E-3</v>
      </c>
      <c r="I30" s="36">
        <f>D30/D31-1</f>
        <v>1.2931034482758674E-2</v>
      </c>
      <c r="J30" s="36">
        <f>E30/E31-1</f>
        <v>0</v>
      </c>
    </row>
    <row r="31" spans="1:10" x14ac:dyDescent="0.25">
      <c r="A31" s="35">
        <f>'Fonds 1'!A35</f>
        <v>41383</v>
      </c>
      <c r="B31">
        <f>'Fonds 1'!B35</f>
        <v>27.84</v>
      </c>
      <c r="C31">
        <f>'Fonds 2'!B35</f>
        <v>153.16</v>
      </c>
      <c r="D31">
        <f>'Fonds 3'!B35</f>
        <v>102.08</v>
      </c>
      <c r="E31">
        <f>'Fonds 4'!B35</f>
        <v>47.14</v>
      </c>
      <c r="G31" s="36">
        <f>B31/B32-1</f>
        <v>5.0541516245488083E-3</v>
      </c>
      <c r="H31" s="36">
        <f>C31/C32-1</f>
        <v>1.1766243953459377E-3</v>
      </c>
      <c r="I31" s="36">
        <f>D31/D32-1</f>
        <v>-6.6173608407941176E-3</v>
      </c>
      <c r="J31" s="36">
        <f>E31/E32-1</f>
        <v>0</v>
      </c>
    </row>
    <row r="32" spans="1:10" x14ac:dyDescent="0.25">
      <c r="A32" s="35">
        <f>'Fonds 1'!A36</f>
        <v>41382</v>
      </c>
      <c r="B32">
        <f>'Fonds 1'!B36</f>
        <v>27.7</v>
      </c>
      <c r="C32">
        <f>'Fonds 2'!B36</f>
        <v>152.97999999999999</v>
      </c>
      <c r="D32">
        <f>'Fonds 3'!B36</f>
        <v>102.76</v>
      </c>
      <c r="E32">
        <f>'Fonds 4'!B36</f>
        <v>47.14</v>
      </c>
      <c r="G32" s="36">
        <f>B32/B33-1</f>
        <v>6.1750817290229243E-3</v>
      </c>
      <c r="H32" s="36">
        <f>C32/C33-1</f>
        <v>2.2274633123688936E-3</v>
      </c>
      <c r="I32" s="36">
        <f>D32/D33-1</f>
        <v>1.6570815868992561E-3</v>
      </c>
      <c r="J32" s="36">
        <f>E32/E33-1</f>
        <v>0</v>
      </c>
    </row>
    <row r="33" spans="1:10" x14ac:dyDescent="0.25">
      <c r="A33" s="35">
        <f>'Fonds 1'!A37</f>
        <v>41381</v>
      </c>
      <c r="B33">
        <f>'Fonds 1'!B37</f>
        <v>27.53</v>
      </c>
      <c r="C33">
        <f>'Fonds 2'!B37</f>
        <v>152.63999999999999</v>
      </c>
      <c r="D33">
        <f>'Fonds 3'!B37</f>
        <v>102.59</v>
      </c>
      <c r="E33">
        <f>'Fonds 4'!B37</f>
        <v>47.14</v>
      </c>
      <c r="G33" s="36">
        <f>B33/B34-1</f>
        <v>-2.2024866785079866E-2</v>
      </c>
      <c r="H33" s="36">
        <f>C33/C34-1</f>
        <v>-1.7004578155658256E-3</v>
      </c>
      <c r="I33" s="36">
        <f>D33/D34-1</f>
        <v>-4.5604502231709754E-3</v>
      </c>
      <c r="J33" s="36">
        <f>E33/E34-1</f>
        <v>0</v>
      </c>
    </row>
    <row r="34" spans="1:10" x14ac:dyDescent="0.25">
      <c r="A34" s="35">
        <f>'Fonds 1'!A38</f>
        <v>41380</v>
      </c>
      <c r="B34">
        <f>'Fonds 1'!B38</f>
        <v>28.15</v>
      </c>
      <c r="C34">
        <f>'Fonds 2'!B38</f>
        <v>152.9</v>
      </c>
      <c r="D34">
        <f>'Fonds 3'!B38</f>
        <v>103.06</v>
      </c>
      <c r="E34">
        <f>'Fonds 4'!B38</f>
        <v>47.14</v>
      </c>
      <c r="G34" s="36">
        <f>B34/B35-1</f>
        <v>8.5990684342529544E-3</v>
      </c>
      <c r="H34" s="36">
        <f>C34/C35-1</f>
        <v>4.9953989746287508E-3</v>
      </c>
      <c r="I34" s="36">
        <f>D34/D35-1</f>
        <v>2.1913733267228563E-2</v>
      </c>
      <c r="J34" s="36">
        <f>E34/E35-1</f>
        <v>0</v>
      </c>
    </row>
    <row r="35" spans="1:10" x14ac:dyDescent="0.25">
      <c r="A35" s="35">
        <f>'Fonds 1'!A39</f>
        <v>41379</v>
      </c>
      <c r="B35">
        <f>'Fonds 1'!B39</f>
        <v>27.91</v>
      </c>
      <c r="C35">
        <f>'Fonds 2'!B39</f>
        <v>152.13999999999999</v>
      </c>
      <c r="D35">
        <f>'Fonds 3'!B39</f>
        <v>100.85</v>
      </c>
      <c r="E35">
        <f>'Fonds 4'!B39</f>
        <v>47.14</v>
      </c>
      <c r="G35" s="36">
        <f>B35/B36-1</f>
        <v>-1.5867418899858876E-2</v>
      </c>
      <c r="H35" s="36">
        <f>C35/C36-1</f>
        <v>-3.0797457571589693E-3</v>
      </c>
      <c r="I35" s="36">
        <f>D35/D36-1</f>
        <v>-2.2392400155098913E-2</v>
      </c>
      <c r="J35" s="36">
        <f>E35/E36-1</f>
        <v>0</v>
      </c>
    </row>
    <row r="36" spans="1:10" x14ac:dyDescent="0.25">
      <c r="A36" s="35">
        <f>'Fonds 1'!A40</f>
        <v>41376</v>
      </c>
      <c r="B36">
        <f>'Fonds 1'!B40</f>
        <v>28.36</v>
      </c>
      <c r="C36">
        <f>'Fonds 2'!B40</f>
        <v>152.61000000000001</v>
      </c>
      <c r="D36">
        <f>'Fonds 3'!B40</f>
        <v>103.16</v>
      </c>
      <c r="E36">
        <f>'Fonds 4'!B40</f>
        <v>47.14</v>
      </c>
      <c r="G36" s="36">
        <f>B36/B37-1</f>
        <v>-8.7382034253757901E-3</v>
      </c>
      <c r="H36" s="36">
        <f>C36/C37-1</f>
        <v>6.5569470854387468E-4</v>
      </c>
      <c r="I36" s="36">
        <f>D36/D37-1</f>
        <v>1.2067104875895129E-2</v>
      </c>
      <c r="J36" s="36">
        <f>E36/E37-1</f>
        <v>0</v>
      </c>
    </row>
    <row r="37" spans="1:10" x14ac:dyDescent="0.25">
      <c r="A37" s="35">
        <f>'Fonds 1'!A41</f>
        <v>41375</v>
      </c>
      <c r="B37">
        <f>'Fonds 1'!B41</f>
        <v>28.61</v>
      </c>
      <c r="C37">
        <f>'Fonds 2'!B41</f>
        <v>152.51</v>
      </c>
      <c r="D37">
        <f>'Fonds 3'!B41</f>
        <v>101.93</v>
      </c>
      <c r="E37">
        <f>'Fonds 4'!B41</f>
        <v>47.14</v>
      </c>
      <c r="G37" s="36">
        <f>B37/B38-1</f>
        <v>9.1710758377423485E-3</v>
      </c>
      <c r="H37" s="36">
        <f>C37/C38-1</f>
        <v>2.3660860992440469E-3</v>
      </c>
      <c r="I37" s="36">
        <f>D37/D38-1</f>
        <v>-3.4296541923259038E-2</v>
      </c>
      <c r="J37" s="36">
        <f>E37/E38-1</f>
        <v>0</v>
      </c>
    </row>
    <row r="38" spans="1:10" x14ac:dyDescent="0.25">
      <c r="A38" s="35">
        <f>'Fonds 1'!A42</f>
        <v>41374</v>
      </c>
      <c r="B38">
        <f>'Fonds 1'!B42</f>
        <v>28.35</v>
      </c>
      <c r="C38">
        <f>'Fonds 2'!B42</f>
        <v>152.15</v>
      </c>
      <c r="D38">
        <f>'Fonds 3'!B42</f>
        <v>105.55</v>
      </c>
      <c r="E38">
        <f>'Fonds 4'!B42</f>
        <v>47.14</v>
      </c>
      <c r="G38" s="36">
        <f>B38/B39-1</f>
        <v>9.6153846153848033E-3</v>
      </c>
      <c r="H38" s="36">
        <f>C38/C39-1</f>
        <v>-2.8181937344344821E-3</v>
      </c>
      <c r="I38" s="36">
        <f>D38/D39-1</f>
        <v>-2.7726602800294819E-2</v>
      </c>
      <c r="J38" s="36">
        <f>E38/E39-1</f>
        <v>0</v>
      </c>
    </row>
    <row r="39" spans="1:10" x14ac:dyDescent="0.25">
      <c r="A39" s="35">
        <f>'Fonds 1'!A43</f>
        <v>41373</v>
      </c>
      <c r="B39">
        <f>'Fonds 1'!B43</f>
        <v>28.08</v>
      </c>
      <c r="C39">
        <f>'Fonds 2'!B43</f>
        <v>152.58000000000001</v>
      </c>
      <c r="D39">
        <f>'Fonds 3'!B43</f>
        <v>108.56</v>
      </c>
      <c r="E39">
        <f>'Fonds 4'!B43</f>
        <v>47.14</v>
      </c>
      <c r="G39" s="36">
        <f>B39/B40-1</f>
        <v>2.1413276231263545E-3</v>
      </c>
      <c r="H39" s="36">
        <f>C39/C40-1</f>
        <v>2.1016681991332664E-3</v>
      </c>
      <c r="I39" s="36">
        <f>D39/D40-1</f>
        <v>3.8838542629924255E-3</v>
      </c>
      <c r="J39" s="36">
        <f>E39/E40-1</f>
        <v>0</v>
      </c>
    </row>
    <row r="40" spans="1:10" x14ac:dyDescent="0.25">
      <c r="A40" s="35">
        <f>'Fonds 1'!A44</f>
        <v>41372</v>
      </c>
      <c r="B40">
        <f>'Fonds 1'!B44</f>
        <v>28.02</v>
      </c>
      <c r="C40">
        <f>'Fonds 2'!B44</f>
        <v>152.26</v>
      </c>
      <c r="D40">
        <f>'Fonds 3'!B44</f>
        <v>108.14</v>
      </c>
      <c r="E40">
        <f>'Fonds 4'!B44</f>
        <v>47.14</v>
      </c>
      <c r="G40" s="36">
        <f>B40/B41-1</f>
        <v>3.5701535166010601E-4</v>
      </c>
      <c r="H40" s="36">
        <f>C40/C41-1</f>
        <v>4.6849224678322532E-3</v>
      </c>
      <c r="I40" s="36">
        <f>D40/D41-1</f>
        <v>-8.61752841950858E-3</v>
      </c>
      <c r="J40" s="36">
        <f>E40/E41-1</f>
        <v>0</v>
      </c>
    </row>
    <row r="41" spans="1:10" x14ac:dyDescent="0.25">
      <c r="A41" s="35">
        <f>'Fonds 1'!A45</f>
        <v>41369</v>
      </c>
      <c r="B41">
        <f>'Fonds 1'!B45</f>
        <v>28.01</v>
      </c>
      <c r="C41">
        <f>'Fonds 2'!B45</f>
        <v>151.55000000000001</v>
      </c>
      <c r="D41">
        <f>'Fonds 3'!B45</f>
        <v>109.08</v>
      </c>
      <c r="E41">
        <f>'Fonds 4'!B45</f>
        <v>47.14</v>
      </c>
      <c r="G41" s="36">
        <f>B41/B42-1</f>
        <v>-8.1444759206797945E-3</v>
      </c>
      <c r="H41" s="36">
        <f>C41/C42-1</f>
        <v>-3.7470418090980173E-3</v>
      </c>
      <c r="I41" s="36">
        <f>D41/D42-1</f>
        <v>6.7374250115366241E-3</v>
      </c>
      <c r="J41" s="36">
        <f>E41/E42-1</f>
        <v>0</v>
      </c>
    </row>
    <row r="42" spans="1:10" x14ac:dyDescent="0.25">
      <c r="A42" s="35">
        <f>'Fonds 1'!A46</f>
        <v>41368</v>
      </c>
      <c r="B42">
        <f>'Fonds 1'!B46</f>
        <v>28.24</v>
      </c>
      <c r="C42">
        <f>'Fonds 2'!B46</f>
        <v>152.12</v>
      </c>
      <c r="D42">
        <f>'Fonds 3'!B46</f>
        <v>108.35</v>
      </c>
      <c r="E42">
        <f>'Fonds 4'!B46</f>
        <v>47.14</v>
      </c>
      <c r="G42" s="36">
        <f>B42/B43-1</f>
        <v>-4.9330514446793705E-3</v>
      </c>
      <c r="H42" s="36">
        <f>C42/C43-1</f>
        <v>-8.0208672970328854E-3</v>
      </c>
      <c r="I42" s="36">
        <f>D42/D43-1</f>
        <v>-3.4032376747609172E-3</v>
      </c>
      <c r="J42" s="36">
        <f>E42/E43-1</f>
        <v>0</v>
      </c>
    </row>
    <row r="43" spans="1:10" x14ac:dyDescent="0.25">
      <c r="A43" s="35">
        <f>'Fonds 1'!A47</f>
        <v>41367</v>
      </c>
      <c r="B43">
        <f>'Fonds 1'!B47</f>
        <v>28.38</v>
      </c>
      <c r="C43">
        <f>'Fonds 2'!B47</f>
        <v>153.35</v>
      </c>
      <c r="D43">
        <f>'Fonds 3'!B47</f>
        <v>108.72</v>
      </c>
      <c r="E43">
        <f>'Fonds 4'!B47</f>
        <v>47.14</v>
      </c>
      <c r="G43" s="36">
        <f>B43/B44-1</f>
        <v>-4.2105263157895534E-3</v>
      </c>
      <c r="H43" s="36">
        <f>C43/C44-1</f>
        <v>-4.1561140333788993E-3</v>
      </c>
      <c r="I43" s="36">
        <f>D43/D44-1</f>
        <v>-2.6603063939089067E-3</v>
      </c>
      <c r="J43" s="36">
        <f>E43/E44-1</f>
        <v>0</v>
      </c>
    </row>
    <row r="44" spans="1:10" x14ac:dyDescent="0.25">
      <c r="A44" s="35">
        <f>'Fonds 1'!A48</f>
        <v>41366</v>
      </c>
      <c r="B44">
        <f>'Fonds 1'!B48</f>
        <v>28.5</v>
      </c>
      <c r="C44">
        <f>'Fonds 2'!B48</f>
        <v>153.99</v>
      </c>
      <c r="D44">
        <f>'Fonds 3'!B48</f>
        <v>109.01</v>
      </c>
      <c r="E44">
        <f>'Fonds 4'!B48</f>
        <v>47.14</v>
      </c>
      <c r="G44" s="36">
        <f>B44/B45-1</f>
        <v>-5.2356020942407877E-3</v>
      </c>
      <c r="H44" s="36">
        <f>C44/C45-1</f>
        <v>-9.7314130011660893E-4</v>
      </c>
      <c r="I44" s="36">
        <f>D44/D45-1</f>
        <v>-7.6467910787436644E-3</v>
      </c>
      <c r="J44" s="36">
        <f>E44/E45-1</f>
        <v>0</v>
      </c>
    </row>
    <row r="45" spans="1:10" x14ac:dyDescent="0.25">
      <c r="A45" s="35">
        <f>'Fonds 1'!A49</f>
        <v>41361</v>
      </c>
      <c r="B45">
        <f>'Fonds 1'!B49</f>
        <v>28.65</v>
      </c>
      <c r="C45">
        <f>'Fonds 2'!B49</f>
        <v>154.13999999999999</v>
      </c>
      <c r="D45">
        <f>'Fonds 3'!B49</f>
        <v>109.85</v>
      </c>
      <c r="E45">
        <f>'Fonds 4'!B49</f>
        <v>47.14</v>
      </c>
      <c r="G45" s="36">
        <f>B45/B46-1</f>
        <v>1.058201058201047E-2</v>
      </c>
      <c r="H45" s="36">
        <f>C45/C46-1</f>
        <v>1.5080671715508753E-2</v>
      </c>
      <c r="I45" s="36">
        <f>D45/D46-1</f>
        <v>-1.4444643818410152E-2</v>
      </c>
      <c r="J45" s="36">
        <f>E45/E46-1</f>
        <v>0</v>
      </c>
    </row>
    <row r="46" spans="1:10" x14ac:dyDescent="0.25">
      <c r="A46" s="35">
        <f>'Fonds 1'!A50</f>
        <v>41360</v>
      </c>
      <c r="B46">
        <f>'Fonds 1'!B50</f>
        <v>28.35</v>
      </c>
      <c r="C46">
        <f>'Fonds 2'!B50</f>
        <v>151.85</v>
      </c>
      <c r="D46">
        <f>'Fonds 3'!B50</f>
        <v>111.46</v>
      </c>
      <c r="E46">
        <f>'Fonds 4'!B50</f>
        <v>47.14</v>
      </c>
      <c r="G46" s="36">
        <f>B46/B47-1</f>
        <v>-1.7605633802816323E-3</v>
      </c>
      <c r="H46" s="36">
        <f>C46/C47-1</f>
        <v>4.2325243039480487E-3</v>
      </c>
      <c r="I46" s="36">
        <f>D46/D47-1</f>
        <v>-1.4326140785284824E-2</v>
      </c>
      <c r="J46" s="36">
        <f>E46/E47-1</f>
        <v>0</v>
      </c>
    </row>
    <row r="47" spans="1:10" x14ac:dyDescent="0.25">
      <c r="A47" s="35">
        <f>'Fonds 1'!A51</f>
        <v>41359</v>
      </c>
      <c r="B47">
        <f>'Fonds 1'!B51</f>
        <v>28.4</v>
      </c>
      <c r="C47">
        <f>'Fonds 2'!B51</f>
        <v>151.21</v>
      </c>
      <c r="D47">
        <f>'Fonds 3'!B51</f>
        <v>113.08</v>
      </c>
      <c r="E47">
        <f>'Fonds 4'!B51</f>
        <v>47.14</v>
      </c>
      <c r="G47" s="36">
        <f>B47/B48-1</f>
        <v>1.7191977077363862E-2</v>
      </c>
      <c r="H47" s="36">
        <f>C47/C48-1</f>
        <v>7.9422860546696228E-4</v>
      </c>
      <c r="I47" s="36">
        <f>D47/D48-1</f>
        <v>2.3045559297998341E-3</v>
      </c>
      <c r="J47" s="36">
        <f>E47/E48-1</f>
        <v>0</v>
      </c>
    </row>
    <row r="48" spans="1:10" x14ac:dyDescent="0.25">
      <c r="A48" s="35">
        <f>'Fonds 1'!A52</f>
        <v>41358</v>
      </c>
      <c r="B48">
        <f>'Fonds 1'!B52</f>
        <v>27.92</v>
      </c>
      <c r="C48">
        <f>'Fonds 2'!B52</f>
        <v>151.09</v>
      </c>
      <c r="D48">
        <f>'Fonds 3'!B52</f>
        <v>112.82</v>
      </c>
      <c r="E48">
        <f>'Fonds 4'!B52</f>
        <v>47.14</v>
      </c>
      <c r="G48" s="36">
        <f>B48/B49-1</f>
        <v>-1.3078826440438229E-2</v>
      </c>
      <c r="H48" s="36">
        <f>C48/C49-1</f>
        <v>-2.9037154358872996E-3</v>
      </c>
      <c r="I48" s="36">
        <f>D48/D49-1</f>
        <v>5.4362356296229208E-3</v>
      </c>
      <c r="J48" s="36">
        <f>E48/E49-1</f>
        <v>0</v>
      </c>
    </row>
    <row r="49" spans="1:10" x14ac:dyDescent="0.25">
      <c r="A49" s="35">
        <f>'Fonds 1'!A53</f>
        <v>41355</v>
      </c>
      <c r="B49">
        <f>'Fonds 1'!B53</f>
        <v>28.29</v>
      </c>
      <c r="C49">
        <f>'Fonds 2'!B53</f>
        <v>151.53</v>
      </c>
      <c r="D49">
        <f>'Fonds 3'!B53</f>
        <v>112.21</v>
      </c>
      <c r="E49">
        <f>'Fonds 4'!B53</f>
        <v>47.14</v>
      </c>
      <c r="G49" s="36">
        <f>B49/B50-1</f>
        <v>6.7615658362989439E-3</v>
      </c>
      <c r="H49" s="36">
        <f>C49/C50-1</f>
        <v>-2.5671406003158204E-3</v>
      </c>
      <c r="I49" s="36">
        <f>D49/D50-1</f>
        <v>1.3182844243792236E-2</v>
      </c>
      <c r="J49" s="36">
        <f>E49/E50-1</f>
        <v>2.1217907914272693E-4</v>
      </c>
    </row>
    <row r="50" spans="1:10" x14ac:dyDescent="0.25">
      <c r="A50" s="35">
        <f>'Fonds 1'!A54</f>
        <v>41354</v>
      </c>
      <c r="B50">
        <f>'Fonds 1'!B54</f>
        <v>28.1</v>
      </c>
      <c r="C50">
        <f>'Fonds 2'!B54</f>
        <v>151.91999999999999</v>
      </c>
      <c r="D50">
        <f>'Fonds 3'!B54</f>
        <v>110.75</v>
      </c>
      <c r="E50">
        <f>'Fonds 4'!B54</f>
        <v>47.13</v>
      </c>
      <c r="G50" s="36">
        <f>B50/B51-1</f>
        <v>7.1225071225078374E-4</v>
      </c>
      <c r="H50" s="36">
        <f>C50/C51-1</f>
        <v>8.5640310695080935E-3</v>
      </c>
      <c r="I50" s="36">
        <f>D50/D51-1</f>
        <v>-1.1866523911491789E-2</v>
      </c>
      <c r="J50" s="36">
        <f>E50/E51-1</f>
        <v>0</v>
      </c>
    </row>
    <row r="51" spans="1:10" x14ac:dyDescent="0.25">
      <c r="A51" s="35">
        <f>'Fonds 1'!A55</f>
        <v>41352</v>
      </c>
      <c r="B51">
        <f>'Fonds 1'!B55</f>
        <v>28.08</v>
      </c>
      <c r="C51">
        <f>'Fonds 2'!B55</f>
        <v>150.63</v>
      </c>
      <c r="D51">
        <f>'Fonds 3'!B55</f>
        <v>112.08</v>
      </c>
      <c r="E51">
        <f>'Fonds 4'!B55</f>
        <v>47.13</v>
      </c>
      <c r="G51" s="36">
        <f>B51/B52-1</f>
        <v>-7.4231177094380429E-3</v>
      </c>
      <c r="H51" s="36">
        <f>C51/C52-1</f>
        <v>-7.9601990049749105E-4</v>
      </c>
      <c r="I51" s="36">
        <f>D51/D52-1</f>
        <v>6.3751459100296337E-3</v>
      </c>
      <c r="J51" s="36">
        <f>E51/E52-1</f>
        <v>0</v>
      </c>
    </row>
    <row r="52" spans="1:10" x14ac:dyDescent="0.25">
      <c r="A52" s="35">
        <f>'Fonds 1'!A56</f>
        <v>41351</v>
      </c>
      <c r="B52">
        <f>'Fonds 1'!B56</f>
        <v>28.29</v>
      </c>
      <c r="C52">
        <f>'Fonds 2'!B56</f>
        <v>150.75</v>
      </c>
      <c r="D52">
        <f>'Fonds 3'!B56</f>
        <v>111.37</v>
      </c>
      <c r="E52">
        <f>'Fonds 4'!B56</f>
        <v>47.13</v>
      </c>
      <c r="G52" s="36">
        <f>B52/B53-1</f>
        <v>3.5360678925022704E-4</v>
      </c>
      <c r="H52" s="36">
        <f>C52/C53-1</f>
        <v>1.0624875489739782E-3</v>
      </c>
      <c r="I52" s="36">
        <f>D52/D53-1</f>
        <v>-7.6628352490420992E-3</v>
      </c>
      <c r="J52" s="36">
        <f>E52/E53-1</f>
        <v>0</v>
      </c>
    </row>
    <row r="53" spans="1:10" x14ac:dyDescent="0.25">
      <c r="A53" s="35">
        <f>'Fonds 1'!A57</f>
        <v>41348</v>
      </c>
      <c r="B53">
        <f>'Fonds 1'!B57</f>
        <v>28.28</v>
      </c>
      <c r="C53">
        <f>'Fonds 2'!B57</f>
        <v>150.59</v>
      </c>
      <c r="D53">
        <f>'Fonds 3'!B57</f>
        <v>112.23</v>
      </c>
      <c r="E53">
        <f>'Fonds 4'!B57</f>
        <v>47.13</v>
      </c>
      <c r="G53" s="36">
        <f>B53/B54-1</f>
        <v>-1.4124293785310327E-3</v>
      </c>
      <c r="H53" s="36">
        <f>C53/C54-1</f>
        <v>-2.054340622929085E-3</v>
      </c>
      <c r="I53" s="36">
        <f>D53/D54-1</f>
        <v>1.4462623158275401E-2</v>
      </c>
      <c r="J53" s="36">
        <f>E53/E54-1</f>
        <v>0</v>
      </c>
    </row>
    <row r="54" spans="1:10" x14ac:dyDescent="0.25">
      <c r="A54" s="35">
        <f>'Fonds 1'!A58</f>
        <v>41347</v>
      </c>
      <c r="B54">
        <f>'Fonds 1'!B58</f>
        <v>28.32</v>
      </c>
      <c r="C54">
        <f>'Fonds 2'!B58</f>
        <v>150.9</v>
      </c>
      <c r="D54">
        <f>'Fonds 3'!B58</f>
        <v>110.63</v>
      </c>
      <c r="E54">
        <f>'Fonds 4'!B58</f>
        <v>47.13</v>
      </c>
      <c r="G54" s="36">
        <f>B54/B55-1</f>
        <v>1.2875536480686733E-2</v>
      </c>
      <c r="H54" s="36">
        <f>C54/C55-1</f>
        <v>4.1256321533138518E-3</v>
      </c>
      <c r="I54" s="36">
        <f>D54/D55-1</f>
        <v>-1.1349419124218163E-2</v>
      </c>
      <c r="J54" s="36">
        <f>E54/E55-1</f>
        <v>0</v>
      </c>
    </row>
    <row r="55" spans="1:10" x14ac:dyDescent="0.25">
      <c r="A55" s="35">
        <f>'Fonds 1'!A59</f>
        <v>41346</v>
      </c>
      <c r="B55">
        <f>'Fonds 1'!B59</f>
        <v>27.96</v>
      </c>
      <c r="C55">
        <f>'Fonds 2'!B59</f>
        <v>150.28</v>
      </c>
      <c r="D55">
        <f>'Fonds 3'!B59</f>
        <v>111.9</v>
      </c>
      <c r="E55">
        <f>'Fonds 4'!B59</f>
        <v>47.13</v>
      </c>
      <c r="G55" s="36">
        <f>B55/B56-1</f>
        <v>-1.7850767583006411E-3</v>
      </c>
      <c r="H55" s="36">
        <f>C55/C56-1</f>
        <v>-4.5045045045045695E-3</v>
      </c>
      <c r="I55" s="36">
        <f>D55/D56-1</f>
        <v>2.1493820526599094E-3</v>
      </c>
      <c r="J55" s="36">
        <f>E55/E56-1</f>
        <v>0</v>
      </c>
    </row>
    <row r="56" spans="1:10" x14ac:dyDescent="0.25">
      <c r="A56" s="35">
        <f>'Fonds 1'!A60</f>
        <v>41345</v>
      </c>
      <c r="B56">
        <f>'Fonds 1'!B60</f>
        <v>28.01</v>
      </c>
      <c r="C56">
        <f>'Fonds 2'!B60</f>
        <v>150.96</v>
      </c>
      <c r="D56">
        <f>'Fonds 3'!B60</f>
        <v>111.66</v>
      </c>
      <c r="E56">
        <f>'Fonds 4'!B60</f>
        <v>47.13</v>
      </c>
      <c r="G56" s="36">
        <f>B56/B57-1</f>
        <v>-4.2659082829717976E-3</v>
      </c>
      <c r="H56" s="36">
        <f>C56/C57-1</f>
        <v>1.0847730012053081E-2</v>
      </c>
      <c r="I56" s="36">
        <f>D56/D57-1</f>
        <v>-3.6584277683590072E-3</v>
      </c>
      <c r="J56" s="36">
        <f>E56/E57-1</f>
        <v>0</v>
      </c>
    </row>
    <row r="57" spans="1:10" x14ac:dyDescent="0.25">
      <c r="A57" s="35">
        <f>'Fonds 1'!A61</f>
        <v>41344</v>
      </c>
      <c r="B57">
        <f>'Fonds 1'!B61</f>
        <v>28.13</v>
      </c>
      <c r="C57">
        <f>'Fonds 2'!B61</f>
        <v>149.34</v>
      </c>
      <c r="D57">
        <f>'Fonds 3'!B61</f>
        <v>112.07</v>
      </c>
      <c r="E57">
        <f>'Fonds 4'!B61</f>
        <v>47.13</v>
      </c>
      <c r="G57" s="36">
        <f>B57/B58-1</f>
        <v>1.3693693693693554E-2</v>
      </c>
      <c r="H57" s="36">
        <f>C57/C58-1</f>
        <v>6.6055540576974714E-3</v>
      </c>
      <c r="I57" s="36">
        <f>D57/D58-1</f>
        <v>1.0732323232323315E-2</v>
      </c>
      <c r="J57" s="36">
        <f>E57/E58-1</f>
        <v>0</v>
      </c>
    </row>
    <row r="58" spans="1:10" x14ac:dyDescent="0.25">
      <c r="A58" s="35">
        <f>'Fonds 1'!A62</f>
        <v>41341</v>
      </c>
      <c r="B58">
        <f>'Fonds 1'!B62</f>
        <v>27.75</v>
      </c>
      <c r="C58">
        <f>'Fonds 2'!B62</f>
        <v>148.36000000000001</v>
      </c>
      <c r="D58">
        <f>'Fonds 3'!B62</f>
        <v>110.88</v>
      </c>
      <c r="E58">
        <f>'Fonds 4'!B62</f>
        <v>47.13</v>
      </c>
      <c r="G58" s="36">
        <f>B58/B59-1</f>
        <v>-7.5107296137338908E-3</v>
      </c>
      <c r="H58" s="36">
        <f>C58/C59-1</f>
        <v>2.1615779519050804E-3</v>
      </c>
      <c r="I58" s="36">
        <f>D58/D59-1</f>
        <v>-3.5049878673496515E-3</v>
      </c>
      <c r="J58" s="36">
        <f>E58/E59-1</f>
        <v>0</v>
      </c>
    </row>
    <row r="59" spans="1:10" x14ac:dyDescent="0.25">
      <c r="A59" s="35">
        <f>'Fonds 1'!A63</f>
        <v>41340</v>
      </c>
      <c r="B59">
        <f>'Fonds 1'!B63</f>
        <v>27.96</v>
      </c>
      <c r="C59">
        <f>'Fonds 2'!B63</f>
        <v>148.04</v>
      </c>
      <c r="D59">
        <f>'Fonds 3'!B63</f>
        <v>111.27</v>
      </c>
      <c r="E59">
        <f>'Fonds 4'!B63</f>
        <v>47.13</v>
      </c>
      <c r="G59" s="36">
        <f>B59/B60-1</f>
        <v>7.5675675675674903E-3</v>
      </c>
      <c r="H59" s="36">
        <f>C59/C60-1</f>
        <v>-5.4010261949777316E-4</v>
      </c>
      <c r="I59" s="36">
        <f>D59/D60-1</f>
        <v>7.1948916269448659E-4</v>
      </c>
      <c r="J59" s="36">
        <f>E59/E60-1</f>
        <v>0</v>
      </c>
    </row>
    <row r="60" spans="1:10" x14ac:dyDescent="0.25">
      <c r="A60" s="35">
        <f>'Fonds 1'!A64</f>
        <v>41339</v>
      </c>
      <c r="B60">
        <f>'Fonds 1'!B64</f>
        <v>27.75</v>
      </c>
      <c r="C60">
        <f>'Fonds 2'!B64</f>
        <v>148.12</v>
      </c>
      <c r="D60">
        <f>'Fonds 3'!B64</f>
        <v>111.19</v>
      </c>
      <c r="E60">
        <f>'Fonds 4'!B64</f>
        <v>47.13</v>
      </c>
      <c r="G60" s="36">
        <f>B60/B61-1</f>
        <v>7.212405337180261E-4</v>
      </c>
      <c r="H60" s="36">
        <f>C60/C61-1</f>
        <v>6.751738572674526E-5</v>
      </c>
      <c r="I60" s="36">
        <f>D60/D61-1</f>
        <v>8.5260770975057465E-3</v>
      </c>
      <c r="J60" s="36">
        <f>E60/E61-1</f>
        <v>0</v>
      </c>
    </row>
    <row r="61" spans="1:10" x14ac:dyDescent="0.25">
      <c r="A61" s="35">
        <f>'Fonds 1'!A65</f>
        <v>41338</v>
      </c>
      <c r="B61">
        <f>'Fonds 1'!B65</f>
        <v>27.73</v>
      </c>
      <c r="C61">
        <f>'Fonds 2'!B65</f>
        <v>148.11000000000001</v>
      </c>
      <c r="D61">
        <f>'Fonds 3'!B65</f>
        <v>110.25</v>
      </c>
      <c r="E61">
        <f>'Fonds 4'!B65</f>
        <v>47.13</v>
      </c>
      <c r="G61" s="36">
        <f>B61/B62-1</f>
        <v>9.4648707681106448E-3</v>
      </c>
      <c r="H61" s="36">
        <f>C61/C62-1</f>
        <v>3.1834191276078894E-3</v>
      </c>
      <c r="I61" s="36">
        <f>D61/D62-1</f>
        <v>-6.4882400648823557E-3</v>
      </c>
      <c r="J61" s="36">
        <f>E61/E62-1</f>
        <v>0</v>
      </c>
    </row>
    <row r="62" spans="1:10" x14ac:dyDescent="0.25">
      <c r="A62" s="35">
        <f>'Fonds 1'!A66</f>
        <v>41337</v>
      </c>
      <c r="B62">
        <f>'Fonds 1'!B66</f>
        <v>27.47</v>
      </c>
      <c r="C62">
        <f>'Fonds 2'!B66</f>
        <v>147.63999999999999</v>
      </c>
      <c r="D62">
        <f>'Fonds 3'!B66</f>
        <v>110.97</v>
      </c>
      <c r="E62">
        <f>'Fonds 4'!B66</f>
        <v>47.13</v>
      </c>
      <c r="G62" s="36">
        <f>B62/B63-1</f>
        <v>5.8586598315635285E-3</v>
      </c>
      <c r="H62" s="36">
        <f>C62/C63-1</f>
        <v>1.0848928668294455E-3</v>
      </c>
      <c r="I62" s="36">
        <f>D62/D63-1</f>
        <v>1.5650741350905939E-2</v>
      </c>
      <c r="J62" s="36">
        <f>E62/E63-1</f>
        <v>0</v>
      </c>
    </row>
    <row r="63" spans="1:10" x14ac:dyDescent="0.25">
      <c r="A63" s="35">
        <f>'Fonds 1'!A67</f>
        <v>41334</v>
      </c>
      <c r="B63">
        <f>'Fonds 1'!B67</f>
        <v>27.31</v>
      </c>
      <c r="C63">
        <f>'Fonds 2'!B67</f>
        <v>147.47999999999999</v>
      </c>
      <c r="D63">
        <f>'Fonds 3'!B67</f>
        <v>109.26</v>
      </c>
      <c r="E63">
        <f>'Fonds 4'!B67</f>
        <v>47.13</v>
      </c>
      <c r="G63" s="36">
        <f>B63/B64-1</f>
        <v>5.1527419948471653E-3</v>
      </c>
      <c r="H63" s="36">
        <f>C63/C64-1</f>
        <v>-4.0518638573745491E-3</v>
      </c>
      <c r="I63" s="36">
        <f>D63/D64-1</f>
        <v>-6.0947875921041339E-3</v>
      </c>
      <c r="J63" s="36">
        <f>E63/E64-1</f>
        <v>0</v>
      </c>
    </row>
    <row r="64" spans="1:10" x14ac:dyDescent="0.25">
      <c r="A64" s="35">
        <f>'Fonds 1'!A68</f>
        <v>41333</v>
      </c>
      <c r="B64">
        <f>'Fonds 1'!B68</f>
        <v>27.17</v>
      </c>
      <c r="C64">
        <f>'Fonds 2'!B68</f>
        <v>148.08000000000001</v>
      </c>
      <c r="D64">
        <f>'Fonds 3'!B68</f>
        <v>109.93</v>
      </c>
      <c r="E64">
        <f>'Fonds 4'!B68</f>
        <v>47.13</v>
      </c>
      <c r="G64" s="36">
        <f>B64/B65-1</f>
        <v>-2.5697503671070487E-3</v>
      </c>
      <c r="H64" s="36">
        <f>C64/C65-1</f>
        <v>-3.6334275333063104E-3</v>
      </c>
      <c r="I64" s="36">
        <f>D64/D65-1</f>
        <v>6.8693899981682183E-3</v>
      </c>
      <c r="J64" s="36">
        <f>E64/E65-1</f>
        <v>0</v>
      </c>
    </row>
    <row r="65" spans="1:10" x14ac:dyDescent="0.25">
      <c r="A65" s="35">
        <f>'Fonds 1'!A69</f>
        <v>41332</v>
      </c>
      <c r="B65">
        <f>'Fonds 1'!B69</f>
        <v>27.24</v>
      </c>
      <c r="C65">
        <f>'Fonds 2'!B69</f>
        <v>148.62</v>
      </c>
      <c r="D65">
        <f>'Fonds 3'!B69</f>
        <v>109.18</v>
      </c>
      <c r="E65">
        <f>'Fonds 4'!B69</f>
        <v>47.13</v>
      </c>
      <c r="G65" s="36">
        <f>B65/B66-1</f>
        <v>1.0011123470522687E-2</v>
      </c>
      <c r="H65" s="36">
        <f>C65/C66-1</f>
        <v>-4.0355125100888234E-4</v>
      </c>
      <c r="I65" s="36">
        <f>D65/D66-1</f>
        <v>2.0190895741558634E-3</v>
      </c>
      <c r="J65" s="36">
        <f>E65/E66-1</f>
        <v>0</v>
      </c>
    </row>
    <row r="66" spans="1:10" x14ac:dyDescent="0.25">
      <c r="A66" s="35">
        <f>'Fonds 1'!A70</f>
        <v>41331</v>
      </c>
      <c r="B66">
        <f>'Fonds 1'!B70</f>
        <v>26.97</v>
      </c>
      <c r="C66">
        <f>'Fonds 2'!B70</f>
        <v>148.68</v>
      </c>
      <c r="D66">
        <f>'Fonds 3'!B70</f>
        <v>108.96</v>
      </c>
      <c r="E66">
        <f>'Fonds 4'!B70</f>
        <v>47.13</v>
      </c>
      <c r="G66" s="36">
        <f>B66/B67-1</f>
        <v>5.9679224170086087E-3</v>
      </c>
      <c r="H66" s="36">
        <f>C66/C67-1</f>
        <v>-5.5514681292220258E-3</v>
      </c>
      <c r="I66" s="36">
        <f>D66/D67-1</f>
        <v>-3.7487427996709677E-3</v>
      </c>
      <c r="J66" s="36">
        <f>E66/E67-1</f>
        <v>0</v>
      </c>
    </row>
    <row r="67" spans="1:10" x14ac:dyDescent="0.25">
      <c r="A67" s="35">
        <f>'Fonds 1'!A71</f>
        <v>41330</v>
      </c>
      <c r="B67">
        <f>'Fonds 1'!B71</f>
        <v>26.81</v>
      </c>
      <c r="C67">
        <f>'Fonds 2'!B71</f>
        <v>149.51</v>
      </c>
      <c r="D67">
        <f>'Fonds 3'!B71</f>
        <v>109.37</v>
      </c>
      <c r="E67">
        <f>'Fonds 4'!B71</f>
        <v>47.13</v>
      </c>
      <c r="G67" s="36">
        <f>B67/B68-1</f>
        <v>-7.7720207253886286E-3</v>
      </c>
      <c r="H67" s="36">
        <f>C67/C68-1</f>
        <v>-5.3479510662490792E-4</v>
      </c>
      <c r="I67" s="36">
        <f>D67/D68-1</f>
        <v>-1.3974035340786117E-2</v>
      </c>
      <c r="J67" s="36">
        <f>E67/E68-1</f>
        <v>0</v>
      </c>
    </row>
    <row r="68" spans="1:10" x14ac:dyDescent="0.25">
      <c r="A68" s="35">
        <f>'Fonds 1'!A72</f>
        <v>41327</v>
      </c>
      <c r="B68">
        <f>'Fonds 1'!B72</f>
        <v>27.02</v>
      </c>
      <c r="C68">
        <f>'Fonds 2'!B72</f>
        <v>149.59</v>
      </c>
      <c r="D68">
        <f>'Fonds 3'!B72</f>
        <v>110.92</v>
      </c>
      <c r="E68">
        <f>'Fonds 4'!B72</f>
        <v>47.13</v>
      </c>
      <c r="G68" s="36">
        <f>B68/B69-1</f>
        <v>1.3503375843960885E-2</v>
      </c>
      <c r="H68" s="36">
        <f>C68/C69-1</f>
        <v>5.917557662564743E-3</v>
      </c>
      <c r="I68" s="36">
        <f>D68/D69-1</f>
        <v>-4.7554957379991603E-3</v>
      </c>
      <c r="J68" s="36">
        <f>E68/E69-1</f>
        <v>2.1222410865884278E-4</v>
      </c>
    </row>
    <row r="69" spans="1:10" x14ac:dyDescent="0.25">
      <c r="A69" s="35">
        <f>'Fonds 1'!A73</f>
        <v>41326</v>
      </c>
      <c r="B69">
        <f>'Fonds 1'!B73</f>
        <v>26.66</v>
      </c>
      <c r="C69">
        <f>'Fonds 2'!B73</f>
        <v>148.71</v>
      </c>
      <c r="D69">
        <f>'Fonds 3'!B73</f>
        <v>111.45</v>
      </c>
      <c r="E69">
        <f>'Fonds 4'!B73</f>
        <v>47.12</v>
      </c>
      <c r="G69" s="36">
        <f>B69/B70-1</f>
        <v>-3.7369207772796065E-3</v>
      </c>
      <c r="H69" s="36">
        <f>C69/C70-1</f>
        <v>-1.6112789526685489E-3</v>
      </c>
      <c r="I69" s="36">
        <f>D69/D70-1</f>
        <v>6.2296858071506644E-3</v>
      </c>
      <c r="J69" s="36">
        <f>E69/E70-1</f>
        <v>0</v>
      </c>
    </row>
    <row r="70" spans="1:10" x14ac:dyDescent="0.25">
      <c r="A70" s="35">
        <f>'Fonds 1'!A74</f>
        <v>41325</v>
      </c>
      <c r="B70">
        <f>'Fonds 1'!B74</f>
        <v>26.76</v>
      </c>
      <c r="C70">
        <f>'Fonds 2'!B74</f>
        <v>148.94999999999999</v>
      </c>
      <c r="D70">
        <f>'Fonds 3'!B74</f>
        <v>110.76</v>
      </c>
      <c r="E70">
        <f>'Fonds 4'!B74</f>
        <v>47.12</v>
      </c>
      <c r="G70" s="36">
        <f>B70/B71-1</f>
        <v>-9.9889012208657091E-3</v>
      </c>
      <c r="H70" s="36">
        <f>C70/C71-1</f>
        <v>2.0855758880515829E-3</v>
      </c>
      <c r="I70" s="36">
        <f>D70/D71-1</f>
        <v>6.5430752453652374E-3</v>
      </c>
      <c r="J70" s="36">
        <f>E70/E71-1</f>
        <v>0</v>
      </c>
    </row>
    <row r="71" spans="1:10" x14ac:dyDescent="0.25">
      <c r="A71" s="35">
        <f>'Fonds 1'!A75</f>
        <v>41324</v>
      </c>
      <c r="B71">
        <f>'Fonds 1'!B75</f>
        <v>27.03</v>
      </c>
      <c r="C71">
        <f>'Fonds 2'!B75</f>
        <v>148.63999999999999</v>
      </c>
      <c r="D71">
        <f>'Fonds 3'!B75</f>
        <v>110.04</v>
      </c>
      <c r="E71">
        <f>'Fonds 4'!B75</f>
        <v>47.12</v>
      </c>
      <c r="G71" s="36">
        <f>B71/B72-1</f>
        <v>9.3353248693055502E-3</v>
      </c>
      <c r="H71" s="36">
        <f>C71/C72-1</f>
        <v>1.3707972447657202E-2</v>
      </c>
      <c r="I71" s="36">
        <f>D71/D72-1</f>
        <v>5.2987392654852972E-3</v>
      </c>
      <c r="J71" s="36">
        <f>E71/E72-1</f>
        <v>0</v>
      </c>
    </row>
    <row r="72" spans="1:10" x14ac:dyDescent="0.25">
      <c r="A72" s="35">
        <f>'Fonds 1'!A76</f>
        <v>41320</v>
      </c>
      <c r="B72">
        <f>'Fonds 1'!B76</f>
        <v>26.78</v>
      </c>
      <c r="C72">
        <f>'Fonds 2'!B76</f>
        <v>146.63</v>
      </c>
      <c r="D72">
        <f>'Fonds 3'!B76</f>
        <v>109.46</v>
      </c>
      <c r="E72">
        <f>'Fonds 4'!B76</f>
        <v>47.12</v>
      </c>
      <c r="G72" s="36">
        <f>B72/B73-1</f>
        <v>4.1244844394450197E-3</v>
      </c>
      <c r="H72" s="36">
        <f>C72/C73-1</f>
        <v>-1.8379850238258166E-3</v>
      </c>
      <c r="I72" s="36">
        <f>D72/D73-1</f>
        <v>-3.7316828979704342E-3</v>
      </c>
      <c r="J72" s="36">
        <f>E72/E73-1</f>
        <v>0</v>
      </c>
    </row>
    <row r="73" spans="1:10" x14ac:dyDescent="0.25">
      <c r="A73" s="35">
        <f>'Fonds 1'!A77</f>
        <v>41319</v>
      </c>
      <c r="B73">
        <f>'Fonds 1'!B77</f>
        <v>26.67</v>
      </c>
      <c r="C73">
        <f>'Fonds 2'!B77</f>
        <v>146.9</v>
      </c>
      <c r="D73">
        <f>'Fonds 3'!B77</f>
        <v>109.87</v>
      </c>
      <c r="E73">
        <f>'Fonds 4'!B77</f>
        <v>47.12</v>
      </c>
      <c r="G73" s="36">
        <f>B73/B74-1</f>
        <v>-1.1235955056179137E-3</v>
      </c>
      <c r="H73" s="36">
        <f>C73/C74-1</f>
        <v>1.0903639089545614E-3</v>
      </c>
      <c r="I73" s="36">
        <f>D73/D74-1</f>
        <v>-1.9193001249776742E-2</v>
      </c>
      <c r="J73" s="36">
        <f>E73/E74-1</f>
        <v>0</v>
      </c>
    </row>
    <row r="74" spans="1:10" x14ac:dyDescent="0.25">
      <c r="A74" s="35">
        <f>'Fonds 1'!A78</f>
        <v>41318</v>
      </c>
      <c r="B74">
        <f>'Fonds 1'!B78</f>
        <v>26.7</v>
      </c>
      <c r="C74">
        <f>'Fonds 2'!B78</f>
        <v>146.74</v>
      </c>
      <c r="D74">
        <f>'Fonds 3'!B78</f>
        <v>112.02</v>
      </c>
      <c r="E74">
        <f>'Fonds 4'!B78</f>
        <v>47.12</v>
      </c>
      <c r="G74" s="36">
        <f>B74/B75-1</f>
        <v>-3.3594624860022737E-3</v>
      </c>
      <c r="H74" s="36">
        <f>C74/C75-1</f>
        <v>8.5916557839027519E-3</v>
      </c>
      <c r="I74" s="36">
        <f>D74/D75-1</f>
        <v>-5.1509769094137958E-3</v>
      </c>
      <c r="J74" s="36">
        <f>E74/E75-1</f>
        <v>0</v>
      </c>
    </row>
    <row r="75" spans="1:10" x14ac:dyDescent="0.25">
      <c r="A75" s="35">
        <f>'Fonds 1'!A79</f>
        <v>41317</v>
      </c>
      <c r="B75">
        <f>'Fonds 1'!B79</f>
        <v>26.79</v>
      </c>
      <c r="C75">
        <f>'Fonds 2'!B79</f>
        <v>145.49</v>
      </c>
      <c r="D75">
        <f>'Fonds 3'!B79</f>
        <v>112.6</v>
      </c>
      <c r="E75">
        <f>'Fonds 4'!B79</f>
        <v>47.12</v>
      </c>
      <c r="G75" s="36">
        <f>B75/B76-1</f>
        <v>1.8698578908002972E-3</v>
      </c>
      <c r="H75" s="36">
        <f>C75/C76-1</f>
        <v>-6.2158469945354788E-3</v>
      </c>
      <c r="I75" s="36">
        <f>D75/D76-1</f>
        <v>-8.8731144631770675E-4</v>
      </c>
      <c r="J75" s="36">
        <f>E75/E76-1</f>
        <v>0</v>
      </c>
    </row>
    <row r="76" spans="1:10" x14ac:dyDescent="0.25">
      <c r="A76" s="35">
        <f>'Fonds 1'!A80</f>
        <v>41313</v>
      </c>
      <c r="B76">
        <f>'Fonds 1'!B80</f>
        <v>26.74</v>
      </c>
      <c r="C76">
        <f>'Fonds 2'!B80</f>
        <v>146.4</v>
      </c>
      <c r="D76">
        <f>'Fonds 3'!B80</f>
        <v>112.7</v>
      </c>
      <c r="E76">
        <f>'Fonds 4'!B80</f>
        <v>47.12</v>
      </c>
      <c r="G76" s="36">
        <f>B76/B77-1</f>
        <v>1.5957446808510634E-2</v>
      </c>
      <c r="H76" s="36">
        <f>C76/C77-1</f>
        <v>-4.0966816878329482E-4</v>
      </c>
      <c r="I76" s="36">
        <f>D76/D77-1</f>
        <v>-6.1728395061728669E-3</v>
      </c>
      <c r="J76" s="36">
        <f>E76/E77-1</f>
        <v>0</v>
      </c>
    </row>
    <row r="77" spans="1:10" x14ac:dyDescent="0.25">
      <c r="A77" s="35">
        <f>'Fonds 1'!A81</f>
        <v>41312</v>
      </c>
      <c r="B77">
        <f>'Fonds 1'!B81</f>
        <v>26.32</v>
      </c>
      <c r="C77">
        <f>'Fonds 2'!B81</f>
        <v>146.46</v>
      </c>
      <c r="D77">
        <f>'Fonds 3'!B81</f>
        <v>113.4</v>
      </c>
      <c r="E77">
        <f>'Fonds 4'!B81</f>
        <v>47.12</v>
      </c>
      <c r="G77" s="36">
        <f>B77/B78-1</f>
        <v>3.8008361839603211E-4</v>
      </c>
      <c r="H77" s="36">
        <f>C77/C78-1</f>
        <v>4.320098745114187E-3</v>
      </c>
      <c r="I77" s="36">
        <f>D77/D78-1</f>
        <v>-1.6726824544414098E-3</v>
      </c>
      <c r="J77" s="36">
        <f>E77/E78-1</f>
        <v>0</v>
      </c>
    </row>
    <row r="78" spans="1:10" x14ac:dyDescent="0.25">
      <c r="A78" s="35">
        <f>'Fonds 1'!A82</f>
        <v>41311</v>
      </c>
      <c r="B78">
        <f>'Fonds 1'!B82</f>
        <v>26.31</v>
      </c>
      <c r="C78">
        <f>'Fonds 2'!B82</f>
        <v>145.83000000000001</v>
      </c>
      <c r="D78">
        <f>'Fonds 3'!B82</f>
        <v>113.59</v>
      </c>
      <c r="E78">
        <f>'Fonds 4'!B82</f>
        <v>47.12</v>
      </c>
      <c r="G78" s="36">
        <f>B78/B79-1</f>
        <v>-3.0314513073134153E-3</v>
      </c>
      <c r="H78" s="36">
        <f>C78/C79-1</f>
        <v>-2.6672137874435009E-3</v>
      </c>
      <c r="I78" s="36">
        <f>D78/D79-1</f>
        <v>1.7638239703676728E-3</v>
      </c>
      <c r="J78" s="36">
        <f>E78/E79-1</f>
        <v>0</v>
      </c>
    </row>
    <row r="79" spans="1:10" x14ac:dyDescent="0.25">
      <c r="A79" s="35">
        <f>'Fonds 1'!A83</f>
        <v>41310</v>
      </c>
      <c r="B79">
        <f>'Fonds 1'!B83</f>
        <v>26.39</v>
      </c>
      <c r="C79">
        <f>'Fonds 2'!B83</f>
        <v>146.22</v>
      </c>
      <c r="D79">
        <f>'Fonds 3'!B83</f>
        <v>113.39</v>
      </c>
      <c r="E79">
        <f>'Fonds 4'!B83</f>
        <v>47.12</v>
      </c>
      <c r="G79" s="36">
        <f>B79/B80-1</f>
        <v>1.4219830899308228E-2</v>
      </c>
      <c r="H79" s="36">
        <f>C79/C80-1</f>
        <v>4.1203131437987928E-3</v>
      </c>
      <c r="I79" s="36">
        <f>D79/D80-1</f>
        <v>-3.1648351648351225E-3</v>
      </c>
      <c r="J79" s="36">
        <f>E79/E80-1</f>
        <v>2.122691572914448E-4</v>
      </c>
    </row>
    <row r="80" spans="1:10" x14ac:dyDescent="0.25">
      <c r="A80" s="35">
        <f>'Fonds 1'!A84</f>
        <v>41309</v>
      </c>
      <c r="B80">
        <f>'Fonds 1'!B84</f>
        <v>26.02</v>
      </c>
      <c r="C80">
        <f>'Fonds 2'!B84</f>
        <v>145.62</v>
      </c>
      <c r="D80">
        <f>'Fonds 3'!B84</f>
        <v>113.75</v>
      </c>
      <c r="E80">
        <f>'Fonds 4'!B84</f>
        <v>47.11</v>
      </c>
      <c r="G80" s="36">
        <f>B80/B81-1</f>
        <v>-1.4767133661491849E-2</v>
      </c>
      <c r="H80" s="36">
        <f>C80/C81-1</f>
        <v>-5.5316533497233866E-3</v>
      </c>
      <c r="I80" s="36">
        <f>D80/D81-1</f>
        <v>1.5534327292205941E-2</v>
      </c>
      <c r="J80" s="36">
        <f>E80/E81-1</f>
        <v>-2.1222410865873176E-4</v>
      </c>
    </row>
    <row r="81" spans="1:10" x14ac:dyDescent="0.25">
      <c r="A81" s="35">
        <f>'Fonds 1'!A85</f>
        <v>41306</v>
      </c>
      <c r="B81">
        <f>'Fonds 1'!B85</f>
        <v>26.41</v>
      </c>
      <c r="C81">
        <f>'Fonds 2'!B85</f>
        <v>146.43</v>
      </c>
      <c r="D81">
        <f>'Fonds 3'!B85</f>
        <v>112.01</v>
      </c>
      <c r="E81">
        <f>'Fonds 4'!B85</f>
        <v>47.12</v>
      </c>
      <c r="G81" s="36">
        <f>B81/B82-1</f>
        <v>4.9467275494672336E-3</v>
      </c>
      <c r="H81" s="36">
        <f>C81/C82-1</f>
        <v>-3.4708044099631685E-3</v>
      </c>
      <c r="I81" s="36">
        <f>D81/D82-1</f>
        <v>-3.4697508896797125E-3</v>
      </c>
      <c r="J81" s="36">
        <f>E81/E82-1</f>
        <v>0</v>
      </c>
    </row>
    <row r="82" spans="1:10" x14ac:dyDescent="0.25">
      <c r="A82" s="35">
        <f>'Fonds 1'!A86</f>
        <v>41305</v>
      </c>
      <c r="B82">
        <f>'Fonds 1'!B86</f>
        <v>26.28</v>
      </c>
      <c r="C82">
        <f>'Fonds 2'!B86</f>
        <v>146.94</v>
      </c>
      <c r="D82">
        <f>'Fonds 3'!B86</f>
        <v>112.4</v>
      </c>
      <c r="E82">
        <f>'Fonds 4'!B86</f>
        <v>47.12</v>
      </c>
      <c r="G82" s="36">
        <f>B82/B83-1</f>
        <v>-8.6759713315730513E-3</v>
      </c>
      <c r="H82" s="36">
        <f>C82/C83-1</f>
        <v>-1.4271151885831834E-3</v>
      </c>
      <c r="I82" s="36">
        <f>D82/D83-1</f>
        <v>-5.6617126680821306E-3</v>
      </c>
      <c r="J82" s="36">
        <f>E82/E83-1</f>
        <v>0</v>
      </c>
    </row>
    <row r="83" spans="1:10" x14ac:dyDescent="0.25">
      <c r="A83" s="35">
        <f>'Fonds 1'!A87</f>
        <v>41304</v>
      </c>
      <c r="B83">
        <f>'Fonds 1'!B87</f>
        <v>26.51</v>
      </c>
      <c r="C83">
        <f>'Fonds 2'!B87</f>
        <v>147.15</v>
      </c>
      <c r="D83">
        <f>'Fonds 3'!B87</f>
        <v>113.04</v>
      </c>
      <c r="E83">
        <f>'Fonds 4'!B87</f>
        <v>47.12</v>
      </c>
      <c r="G83" s="36">
        <f>B83/B84-1</f>
        <v>-3.7579857196541333E-3</v>
      </c>
      <c r="H83" s="36">
        <f>C83/C84-1</f>
        <v>4.0791352233338074E-4</v>
      </c>
      <c r="I83" s="36">
        <f>D83/D84-1</f>
        <v>1.4357501794687755E-2</v>
      </c>
      <c r="J83" s="36">
        <f>E83/E84-1</f>
        <v>2.122691572914448E-4</v>
      </c>
    </row>
    <row r="84" spans="1:10" x14ac:dyDescent="0.25">
      <c r="A84" s="35">
        <f>'Fonds 1'!A88</f>
        <v>41303</v>
      </c>
      <c r="B84">
        <f>'Fonds 1'!B88</f>
        <v>26.61</v>
      </c>
      <c r="C84">
        <f>'Fonds 2'!B88</f>
        <v>147.09</v>
      </c>
      <c r="D84">
        <f>'Fonds 3'!B88</f>
        <v>111.44</v>
      </c>
      <c r="E84">
        <f>'Fonds 4'!B88</f>
        <v>47.11</v>
      </c>
      <c r="G84" s="36">
        <f>B84/B85-1</f>
        <v>6.8104426787740646E-3</v>
      </c>
      <c r="H84" s="36">
        <f>C84/C85-1</f>
        <v>9.527050017013039E-4</v>
      </c>
      <c r="I84" s="36">
        <f>D84/D85-1</f>
        <v>-4.2887776983560055E-3</v>
      </c>
      <c r="J84" s="36">
        <f>E84/E85-1</f>
        <v>0</v>
      </c>
    </row>
    <row r="85" spans="1:10" x14ac:dyDescent="0.25">
      <c r="A85" s="35">
        <f>'Fonds 1'!A89</f>
        <v>41302</v>
      </c>
      <c r="B85">
        <f>'Fonds 1'!B89</f>
        <v>26.43</v>
      </c>
      <c r="C85">
        <f>'Fonds 2'!B89</f>
        <v>146.94999999999999</v>
      </c>
      <c r="D85">
        <f>'Fonds 3'!B89</f>
        <v>111.92</v>
      </c>
      <c r="E85">
        <f>'Fonds 4'!B89</f>
        <v>47.11</v>
      </c>
      <c r="G85" s="36">
        <f>B85/B86-1</f>
        <v>-8.9988751406074874E-3</v>
      </c>
      <c r="H85" s="36">
        <f>C85/C86-1</f>
        <v>1.6358803080906981E-3</v>
      </c>
      <c r="I85" s="36">
        <f>D85/D86-1</f>
        <v>7.0181752744287174E-3</v>
      </c>
      <c r="J85" s="36">
        <f>E85/E86-1</f>
        <v>0</v>
      </c>
    </row>
    <row r="86" spans="1:10" x14ac:dyDescent="0.25">
      <c r="A86" s="35">
        <f>'Fonds 1'!A90</f>
        <v>41299</v>
      </c>
      <c r="B86">
        <f>'Fonds 1'!B90</f>
        <v>26.67</v>
      </c>
      <c r="C86">
        <f>'Fonds 2'!B90</f>
        <v>146.71</v>
      </c>
      <c r="D86">
        <f>'Fonds 3'!B90</f>
        <v>111.14</v>
      </c>
      <c r="E86">
        <f>'Fonds 4'!B90</f>
        <v>47.11</v>
      </c>
      <c r="G86" s="36">
        <f>B86/B87-1</f>
        <v>2.2547914317927464E-3</v>
      </c>
      <c r="H86" s="36">
        <f>C86/C87-1</f>
        <v>-6.0971478897093867E-3</v>
      </c>
      <c r="I86" s="36">
        <f>D86/D87-1</f>
        <v>-1.1649622054246356E-2</v>
      </c>
      <c r="J86" s="36">
        <f>E86/E87-1</f>
        <v>0</v>
      </c>
    </row>
    <row r="87" spans="1:10" x14ac:dyDescent="0.25">
      <c r="A87" s="35">
        <f>'Fonds 1'!A91</f>
        <v>41298</v>
      </c>
      <c r="B87">
        <f>'Fonds 1'!B91</f>
        <v>26.61</v>
      </c>
      <c r="C87">
        <f>'Fonds 2'!B91</f>
        <v>147.61000000000001</v>
      </c>
      <c r="D87">
        <f>'Fonds 3'!B91</f>
        <v>112.45</v>
      </c>
      <c r="E87">
        <f>'Fonds 4'!B91</f>
        <v>47.11</v>
      </c>
      <c r="G87" s="36">
        <f>B87/B88-1</f>
        <v>2.6375282592314697E-3</v>
      </c>
      <c r="H87" s="36">
        <f>C87/C88-1</f>
        <v>7.3017606114373912E-3</v>
      </c>
      <c r="I87" s="36">
        <f>D87/D88-1</f>
        <v>1.1695906432748426E-2</v>
      </c>
      <c r="J87" s="36">
        <f>E87/E88-1</f>
        <v>0</v>
      </c>
    </row>
    <row r="88" spans="1:10" x14ac:dyDescent="0.25">
      <c r="A88" s="35">
        <f>'Fonds 1'!A92</f>
        <v>41297</v>
      </c>
      <c r="B88">
        <f>'Fonds 1'!B92</f>
        <v>26.54</v>
      </c>
      <c r="C88">
        <f>'Fonds 2'!B92</f>
        <v>146.54</v>
      </c>
      <c r="D88">
        <f>'Fonds 3'!B92</f>
        <v>111.15</v>
      </c>
      <c r="E88">
        <f>'Fonds 4'!B92</f>
        <v>47.11</v>
      </c>
      <c r="G88" s="36">
        <f>B88/B89-1</f>
        <v>-3.7664783427504567E-4</v>
      </c>
      <c r="H88" s="36">
        <f>C88/C89-1</f>
        <v>-1.431005110732575E-3</v>
      </c>
      <c r="I88" s="36">
        <f>D88/D89-1</f>
        <v>9.3534326189610439E-3</v>
      </c>
      <c r="J88" s="36">
        <f>E88/E89-1</f>
        <v>0</v>
      </c>
    </row>
    <row r="89" spans="1:10" x14ac:dyDescent="0.25">
      <c r="A89" s="35">
        <f>'Fonds 1'!A93</f>
        <v>41296</v>
      </c>
      <c r="B89">
        <f>'Fonds 1'!B93</f>
        <v>26.55</v>
      </c>
      <c r="C89">
        <f>'Fonds 2'!B93</f>
        <v>146.75</v>
      </c>
      <c r="D89">
        <f>'Fonds 3'!B93</f>
        <v>110.12</v>
      </c>
      <c r="E89">
        <f>'Fonds 4'!B93</f>
        <v>47.11</v>
      </c>
      <c r="G89" s="36">
        <f>B89/B90-1</f>
        <v>8.3554880364604678E-3</v>
      </c>
      <c r="H89" s="36">
        <f>C89/C90-1</f>
        <v>6.0327689038184307E-3</v>
      </c>
      <c r="I89" s="36">
        <f>D89/D90-1</f>
        <v>-1.1578852885737345E-2</v>
      </c>
      <c r="J89" s="36">
        <f>E89/E90-1</f>
        <v>0</v>
      </c>
    </row>
    <row r="90" spans="1:10" x14ac:dyDescent="0.25">
      <c r="A90" s="35">
        <f>'Fonds 1'!A94</f>
        <v>41292</v>
      </c>
      <c r="B90">
        <f>'Fonds 1'!B94</f>
        <v>26.33</v>
      </c>
      <c r="C90">
        <f>'Fonds 2'!B94</f>
        <v>145.87</v>
      </c>
      <c r="D90">
        <f>'Fonds 3'!B94</f>
        <v>111.41</v>
      </c>
      <c r="E90">
        <f>'Fonds 4'!B94</f>
        <v>47.11</v>
      </c>
      <c r="G90" s="36">
        <f>B90/B91-1</f>
        <v>-4.9130763416478374E-3</v>
      </c>
      <c r="H90" s="36">
        <f>C90/C91-1</f>
        <v>-8.904109589040754E-4</v>
      </c>
      <c r="I90" s="36">
        <f>D90/D91-1</f>
        <v>-6.9524913093859109E-3</v>
      </c>
      <c r="J90" s="36">
        <f>E90/E91-1</f>
        <v>0</v>
      </c>
    </row>
    <row r="91" spans="1:10" x14ac:dyDescent="0.25">
      <c r="A91" s="35">
        <f>'Fonds 1'!A95</f>
        <v>41291</v>
      </c>
      <c r="B91">
        <f>'Fonds 1'!B95</f>
        <v>26.46</v>
      </c>
      <c r="C91">
        <f>'Fonds 2'!B95</f>
        <v>146</v>
      </c>
      <c r="D91">
        <f>'Fonds 3'!B95</f>
        <v>112.19</v>
      </c>
      <c r="E91">
        <f>'Fonds 4'!B95</f>
        <v>47.11</v>
      </c>
      <c r="G91" s="36">
        <f>B91/B92-1</f>
        <v>6.8493150684931781E-3</v>
      </c>
      <c r="H91" s="36">
        <f>C91/C92-1</f>
        <v>2.1278056146611934E-3</v>
      </c>
      <c r="I91" s="36">
        <f>D91/D92-1</f>
        <v>-3.729686528727516E-3</v>
      </c>
      <c r="J91" s="36">
        <f>E91/E92-1</f>
        <v>0</v>
      </c>
    </row>
    <row r="92" spans="1:10" x14ac:dyDescent="0.25">
      <c r="A92" s="35">
        <f>'Fonds 1'!A96</f>
        <v>41290</v>
      </c>
      <c r="B92">
        <f>'Fonds 1'!B96</f>
        <v>26.28</v>
      </c>
      <c r="C92">
        <f>'Fonds 2'!B96</f>
        <v>145.69</v>
      </c>
      <c r="D92">
        <f>'Fonds 3'!B96</f>
        <v>112.61</v>
      </c>
      <c r="E92">
        <f>'Fonds 4'!B96</f>
        <v>47.11</v>
      </c>
      <c r="G92" s="36">
        <f>B92/B93-1</f>
        <v>2.6707363601679024E-3</v>
      </c>
      <c r="H92" s="36">
        <f>C92/C93-1</f>
        <v>-4.5777534845586887E-3</v>
      </c>
      <c r="I92" s="36">
        <f>D92/D93-1</f>
        <v>4.442075337598439E-4</v>
      </c>
      <c r="J92" s="36">
        <f>E92/E93-1</f>
        <v>0</v>
      </c>
    </row>
    <row r="93" spans="1:10" x14ac:dyDescent="0.25">
      <c r="A93" s="35">
        <f>'Fonds 1'!A97</f>
        <v>41289</v>
      </c>
      <c r="B93">
        <f>'Fonds 1'!B97</f>
        <v>26.21</v>
      </c>
      <c r="C93">
        <f>'Fonds 2'!B97</f>
        <v>146.36000000000001</v>
      </c>
      <c r="D93">
        <f>'Fonds 3'!B97</f>
        <v>112.56</v>
      </c>
      <c r="E93">
        <f>'Fonds 4'!B97</f>
        <v>47.11</v>
      </c>
      <c r="G93" s="36">
        <f>B93/B94-1</f>
        <v>-7.1969696969695907E-3</v>
      </c>
      <c r="H93" s="36">
        <f>C93/C94-1</f>
        <v>-4.8952950775088544E-3</v>
      </c>
      <c r="I93" s="36">
        <f>D93/D94-1</f>
        <v>1.132075471698113E-2</v>
      </c>
      <c r="J93" s="36">
        <f>E93/E94-1</f>
        <v>0</v>
      </c>
    </row>
    <row r="94" spans="1:10" x14ac:dyDescent="0.25">
      <c r="A94" s="35">
        <f>'Fonds 1'!A98</f>
        <v>41285</v>
      </c>
      <c r="B94">
        <f>'Fonds 1'!B98</f>
        <v>26.4</v>
      </c>
      <c r="C94">
        <f>'Fonds 2'!B98</f>
        <v>147.08000000000001</v>
      </c>
      <c r="D94">
        <f>'Fonds 3'!B98</f>
        <v>111.3</v>
      </c>
      <c r="E94">
        <f>'Fonds 4'!B98</f>
        <v>47.11</v>
      </c>
      <c r="G94" s="36">
        <f>B94/B95-1</f>
        <v>-1.4189693801344383E-2</v>
      </c>
      <c r="H94" s="36">
        <f>C94/C95-1</f>
        <v>-6.2833592324841314E-3</v>
      </c>
      <c r="I94" s="36">
        <f>D94/D95-1</f>
        <v>-4.828326180257525E-3</v>
      </c>
      <c r="J94" s="36">
        <f>E94/E95-1</f>
        <v>0</v>
      </c>
    </row>
    <row r="95" spans="1:10" x14ac:dyDescent="0.25">
      <c r="A95" s="35">
        <f>'Fonds 1'!A99</f>
        <v>41284</v>
      </c>
      <c r="B95">
        <f>'Fonds 1'!B99</f>
        <v>26.78</v>
      </c>
      <c r="C95">
        <f>'Fonds 2'!B99</f>
        <v>148.01</v>
      </c>
      <c r="D95">
        <f>'Fonds 3'!B99</f>
        <v>111.84</v>
      </c>
      <c r="E95">
        <f>'Fonds 4'!B99</f>
        <v>47.11</v>
      </c>
      <c r="G95" s="36">
        <f>B95/B96-1</f>
        <v>1.0184835910977075E-2</v>
      </c>
      <c r="H95" s="36">
        <f>C95/C96-1</f>
        <v>1.8275348585350404E-3</v>
      </c>
      <c r="I95" s="36">
        <f>D95/D96-1</f>
        <v>9.750812567713929E-3</v>
      </c>
      <c r="J95" s="36">
        <f>E95/E96-1</f>
        <v>0</v>
      </c>
    </row>
    <row r="96" spans="1:10" x14ac:dyDescent="0.25">
      <c r="A96" s="35">
        <f>'Fonds 1'!A100</f>
        <v>41283</v>
      </c>
      <c r="B96">
        <f>'Fonds 1'!B100</f>
        <v>26.51</v>
      </c>
      <c r="C96">
        <f>'Fonds 2'!B100</f>
        <v>147.74</v>
      </c>
      <c r="D96">
        <f>'Fonds 3'!B100</f>
        <v>110.76</v>
      </c>
      <c r="E96">
        <f>'Fonds 4'!B100</f>
        <v>47.11</v>
      </c>
      <c r="G96" s="36">
        <f>B96/B97-1</f>
        <v>7.2188449848025193E-3</v>
      </c>
      <c r="H96" s="36">
        <f>C96/C97-1</f>
        <v>5.4178518217540272E-4</v>
      </c>
      <c r="I96" s="36">
        <f>D96/D97-1</f>
        <v>5.264113269195736E-3</v>
      </c>
      <c r="J96" s="36">
        <f>E96/E97-1</f>
        <v>0</v>
      </c>
    </row>
    <row r="97" spans="1:10" x14ac:dyDescent="0.25">
      <c r="A97" s="35">
        <f>'Fonds 1'!A101</f>
        <v>41282</v>
      </c>
      <c r="B97">
        <f>'Fonds 1'!B101</f>
        <v>26.32</v>
      </c>
      <c r="C97">
        <f>'Fonds 2'!B101</f>
        <v>147.66</v>
      </c>
      <c r="D97">
        <f>'Fonds 3'!B101</f>
        <v>110.18</v>
      </c>
      <c r="E97">
        <f>'Fonds 4'!B101</f>
        <v>47.11</v>
      </c>
      <c r="G97" s="36">
        <f>B97/B98-1</f>
        <v>-7.541478129713397E-3</v>
      </c>
      <c r="H97" s="36">
        <f>C97/C98-1</f>
        <v>-3.9797639123103634E-3</v>
      </c>
      <c r="I97" s="36">
        <f>D97/D98-1</f>
        <v>4.7419296005837275E-3</v>
      </c>
      <c r="J97" s="36">
        <f>E97/E98-1</f>
        <v>0</v>
      </c>
    </row>
    <row r="98" spans="1:10" x14ac:dyDescent="0.25">
      <c r="A98" s="35">
        <f>'Fonds 1'!A102</f>
        <v>41281</v>
      </c>
      <c r="B98">
        <f>'Fonds 1'!B102</f>
        <v>26.52</v>
      </c>
      <c r="C98">
        <f>'Fonds 2'!B102</f>
        <v>148.25</v>
      </c>
      <c r="D98">
        <f>'Fonds 3'!B102</f>
        <v>109.66</v>
      </c>
      <c r="E98">
        <f>'Fonds 4'!B102</f>
        <v>47.11</v>
      </c>
      <c r="G98" s="36">
        <f>B98/B99-1</f>
        <v>-5.9970014992504206E-3</v>
      </c>
      <c r="H98" s="36">
        <f>C98/C99-1</f>
        <v>1.1186140099583852E-2</v>
      </c>
      <c r="I98" s="36">
        <f>D98/D99-1</f>
        <v>-3.8154069767442067E-3</v>
      </c>
      <c r="J98" s="36">
        <f>E98/E99-1</f>
        <v>0</v>
      </c>
    </row>
    <row r="99" spans="1:10" x14ac:dyDescent="0.25">
      <c r="A99" s="35">
        <f>'Fonds 1'!A103</f>
        <v>41278</v>
      </c>
      <c r="B99">
        <f>'Fonds 1'!B103</f>
        <v>26.68</v>
      </c>
      <c r="C99">
        <f>'Fonds 2'!B103</f>
        <v>146.61000000000001</v>
      </c>
      <c r="D99">
        <f>'Fonds 3'!B103</f>
        <v>110.08</v>
      </c>
      <c r="E99">
        <f>'Fonds 4'!B103</f>
        <v>47.11</v>
      </c>
      <c r="G99" s="36">
        <f>B99/B100-1</f>
        <v>5.0393700787401574E-2</v>
      </c>
      <c r="H99" s="36">
        <f>C99/C100-1</f>
        <v>-4.4139617003936538E-3</v>
      </c>
      <c r="I99" s="36">
        <f>D99/D100-1</f>
        <v>-2.0901894512140973E-2</v>
      </c>
      <c r="J99" s="36">
        <f>E99/E100-1</f>
        <v>0</v>
      </c>
    </row>
    <row r="100" spans="1:10" x14ac:dyDescent="0.25">
      <c r="A100" s="35">
        <f>'Fonds 1'!A104</f>
        <v>41271</v>
      </c>
      <c r="B100">
        <f>'Fonds 1'!B104</f>
        <v>25.4</v>
      </c>
      <c r="C100">
        <f>'Fonds 2'!B104</f>
        <v>147.26</v>
      </c>
      <c r="D100">
        <f>'Fonds 3'!B104</f>
        <v>112.43</v>
      </c>
      <c r="E100">
        <f>'Fonds 4'!B104</f>
        <v>47.11</v>
      </c>
      <c r="G100" s="36">
        <f>B100/B101-1</f>
        <v>-8.1999219055056694E-3</v>
      </c>
      <c r="H100" s="36">
        <f>C100/C101-1</f>
        <v>1.3583265416983181E-4</v>
      </c>
      <c r="I100" s="36">
        <f>D100/D101-1</f>
        <v>1.4070533056733225E-2</v>
      </c>
      <c r="J100" s="36">
        <f>E100/E101-1</f>
        <v>0</v>
      </c>
    </row>
    <row r="101" spans="1:10" x14ac:dyDescent="0.25">
      <c r="A101" s="35">
        <f>'Fonds 1'!A105</f>
        <v>41270</v>
      </c>
      <c r="B101">
        <f>'Fonds 1'!B105</f>
        <v>25.61</v>
      </c>
      <c r="C101">
        <f>'Fonds 2'!B105</f>
        <v>147.24</v>
      </c>
      <c r="D101">
        <f>'Fonds 3'!B105</f>
        <v>110.87</v>
      </c>
      <c r="E101">
        <f>'Fonds 4'!B105</f>
        <v>47.11</v>
      </c>
      <c r="G101" s="36">
        <f>B101/B102-1</f>
        <v>-2.7258566978193288E-3</v>
      </c>
      <c r="H101" s="36">
        <f>C101/C102-1</f>
        <v>6.5627563576702297E-3</v>
      </c>
      <c r="I101" s="36">
        <f>D101/D102-1</f>
        <v>5.2588629975518497E-3</v>
      </c>
      <c r="J101" s="36">
        <f>E101/E102-1</f>
        <v>0</v>
      </c>
    </row>
    <row r="102" spans="1:10" x14ac:dyDescent="0.25">
      <c r="A102" s="35">
        <f>'Fonds 1'!A106</f>
        <v>41264</v>
      </c>
      <c r="B102">
        <f>'Fonds 1'!B106</f>
        <v>25.68</v>
      </c>
      <c r="C102">
        <f>'Fonds 2'!B106</f>
        <v>146.28</v>
      </c>
      <c r="D102">
        <f>'Fonds 3'!B106</f>
        <v>110.29</v>
      </c>
      <c r="E102">
        <f>'Fonds 4'!B106</f>
        <v>47.11</v>
      </c>
      <c r="G102" s="36">
        <f>B102/B103-1</f>
        <v>-9.6413420748168166E-3</v>
      </c>
      <c r="H102" s="36">
        <f>C102/C103-1</f>
        <v>5.3608247422680666E-3</v>
      </c>
      <c r="I102" s="36">
        <f>D102/D103-1</f>
        <v>-5.4372451291340163E-4</v>
      </c>
      <c r="J102" s="36">
        <f>E102/E103-1</f>
        <v>0</v>
      </c>
    </row>
    <row r="103" spans="1:10" x14ac:dyDescent="0.25">
      <c r="A103" s="35">
        <f>'Fonds 1'!A107</f>
        <v>41263</v>
      </c>
      <c r="B103">
        <f>'Fonds 1'!B107</f>
        <v>25.93</v>
      </c>
      <c r="C103">
        <f>'Fonds 2'!B107</f>
        <v>145.5</v>
      </c>
      <c r="D103">
        <f>'Fonds 3'!B107</f>
        <v>110.35</v>
      </c>
      <c r="E103">
        <f>'Fonds 4'!B107</f>
        <v>47.11</v>
      </c>
      <c r="G103" s="36">
        <f>B103/B104-1</f>
        <v>3.4829721362228394E-3</v>
      </c>
      <c r="H103" s="36">
        <f>C103/C104-1</f>
        <v>-3.4929114444215426E-3</v>
      </c>
      <c r="I103" s="36">
        <f>D103/D104-1</f>
        <v>-6.7506750675067062E-3</v>
      </c>
      <c r="J103" s="36">
        <f>E103/E104-1</f>
        <v>0</v>
      </c>
    </row>
    <row r="104" spans="1:10" x14ac:dyDescent="0.25">
      <c r="A104" s="35">
        <f>'Fonds 1'!A108</f>
        <v>41262</v>
      </c>
      <c r="B104">
        <f>'Fonds 1'!B108</f>
        <v>25.84</v>
      </c>
      <c r="C104">
        <f>'Fonds 2'!B108</f>
        <v>146.01</v>
      </c>
      <c r="D104">
        <f>'Fonds 3'!B108</f>
        <v>111.1</v>
      </c>
      <c r="E104">
        <f>'Fonds 4'!B108</f>
        <v>47.11</v>
      </c>
      <c r="G104" s="36">
        <f>B104/B105-1</f>
        <v>-4.2389210019267987E-3</v>
      </c>
      <c r="H104" s="36">
        <f>C104/C105-1</f>
        <v>-1.1241281235186529E-2</v>
      </c>
      <c r="I104" s="36">
        <f>D104/D105-1</f>
        <v>1.0812759055685017E-3</v>
      </c>
      <c r="J104" s="36">
        <f>E104/E105-1</f>
        <v>0</v>
      </c>
    </row>
    <row r="105" spans="1:10" x14ac:dyDescent="0.25">
      <c r="A105" s="35">
        <f>'Fonds 1'!A109</f>
        <v>41261</v>
      </c>
      <c r="B105">
        <f>'Fonds 1'!B109</f>
        <v>25.95</v>
      </c>
      <c r="C105">
        <f>'Fonds 2'!B109</f>
        <v>147.66999999999999</v>
      </c>
      <c r="D105">
        <f>'Fonds 3'!B109</f>
        <v>110.98</v>
      </c>
      <c r="E105">
        <f>'Fonds 4'!B109</f>
        <v>47.11</v>
      </c>
      <c r="G105" s="36">
        <f>B105/B106-1</f>
        <v>9.7276264591439343E-3</v>
      </c>
      <c r="H105" s="36">
        <f>C105/C106-1</f>
        <v>-6.7713976164784917E-5</v>
      </c>
      <c r="I105" s="36">
        <f>D105/D106-1</f>
        <v>-8.310249307479145E-3</v>
      </c>
      <c r="J105" s="36">
        <f>E105/E106-1</f>
        <v>0</v>
      </c>
    </row>
    <row r="106" spans="1:10" x14ac:dyDescent="0.25">
      <c r="A106" s="35">
        <f>'Fonds 1'!A110</f>
        <v>41260</v>
      </c>
      <c r="B106">
        <f>'Fonds 1'!B110</f>
        <v>25.7</v>
      </c>
      <c r="C106">
        <f>'Fonds 2'!B110</f>
        <v>147.68</v>
      </c>
      <c r="D106">
        <f>'Fonds 3'!B110</f>
        <v>111.91</v>
      </c>
      <c r="E106">
        <f>'Fonds 4'!B110</f>
        <v>47.11</v>
      </c>
      <c r="G106" s="36">
        <f>B106/B107-1</f>
        <v>7.7881619937691937E-4</v>
      </c>
      <c r="H106" s="36">
        <f>C106/C107-1</f>
        <v>5.1044715170489585E-3</v>
      </c>
      <c r="I106" s="36">
        <f>D106/D107-1</f>
        <v>2.4910706108618008E-2</v>
      </c>
      <c r="J106" s="36">
        <f>E106/E107-1</f>
        <v>0</v>
      </c>
    </row>
    <row r="107" spans="1:10" x14ac:dyDescent="0.25">
      <c r="A107" s="35">
        <f>'Fonds 1'!A111</f>
        <v>41257</v>
      </c>
      <c r="B107">
        <f>'Fonds 1'!B111</f>
        <v>25.68</v>
      </c>
      <c r="C107">
        <f>'Fonds 2'!B111</f>
        <v>146.93</v>
      </c>
      <c r="D107">
        <f>'Fonds 3'!B111</f>
        <v>109.19</v>
      </c>
      <c r="E107">
        <f>'Fonds 4'!B111</f>
        <v>47.11</v>
      </c>
      <c r="G107" s="36">
        <f>B107/B108-1</f>
        <v>-2.3310023310022521E-3</v>
      </c>
      <c r="H107" s="36">
        <f>C107/C108-1</f>
        <v>5.268199233716464E-3</v>
      </c>
      <c r="I107" s="36">
        <f>D107/D108-1</f>
        <v>-7.36363636363635E-3</v>
      </c>
      <c r="J107" s="36">
        <f>E107/E108-1</f>
        <v>0</v>
      </c>
    </row>
    <row r="108" spans="1:10" x14ac:dyDescent="0.25">
      <c r="A108" s="35">
        <f>'Fonds 1'!A112</f>
        <v>41256</v>
      </c>
      <c r="B108">
        <f>'Fonds 1'!B112</f>
        <v>25.74</v>
      </c>
      <c r="C108">
        <f>'Fonds 2'!B112</f>
        <v>146.16</v>
      </c>
      <c r="D108">
        <f>'Fonds 3'!B112</f>
        <v>110</v>
      </c>
      <c r="E108">
        <f>'Fonds 4'!B112</f>
        <v>47.11</v>
      </c>
      <c r="G108" s="36">
        <f>B108/B109-1</f>
        <v>-7.7101002313031408E-3</v>
      </c>
      <c r="H108" s="36">
        <f>C108/C109-1</f>
        <v>-1.0560519902518273E-2</v>
      </c>
      <c r="I108" s="36">
        <f>D108/D109-1</f>
        <v>7.6951264199340841E-3</v>
      </c>
      <c r="J108" s="36">
        <f>E108/E109-1</f>
        <v>2.1231422505296749E-4</v>
      </c>
    </row>
    <row r="109" spans="1:10" x14ac:dyDescent="0.25">
      <c r="A109" s="35">
        <f>'Fonds 1'!A113</f>
        <v>41255</v>
      </c>
      <c r="B109">
        <f>'Fonds 1'!B113</f>
        <v>25.94</v>
      </c>
      <c r="C109">
        <f>'Fonds 2'!B113</f>
        <v>147.72</v>
      </c>
      <c r="D109">
        <f>'Fonds 3'!B113</f>
        <v>109.16</v>
      </c>
      <c r="E109">
        <f>'Fonds 4'!B113</f>
        <v>47.1</v>
      </c>
      <c r="G109" s="36">
        <f>B109/B110-1</f>
        <v>-3.8402457757296116E-3</v>
      </c>
      <c r="H109" s="36">
        <f>C109/C110-1</f>
        <v>-6.9243697478991173E-3</v>
      </c>
      <c r="I109" s="36">
        <f>D109/D110-1</f>
        <v>-2.0113366246113928E-3</v>
      </c>
      <c r="J109" s="36">
        <f>E109/E110-1</f>
        <v>0</v>
      </c>
    </row>
    <row r="110" spans="1:10" x14ac:dyDescent="0.25">
      <c r="A110" s="35">
        <f>'Fonds 1'!A114</f>
        <v>41254</v>
      </c>
      <c r="B110">
        <f>'Fonds 1'!B114</f>
        <v>26.04</v>
      </c>
      <c r="C110">
        <f>'Fonds 2'!B114</f>
        <v>148.75</v>
      </c>
      <c r="D110">
        <f>'Fonds 3'!B114</f>
        <v>109.38</v>
      </c>
      <c r="E110">
        <f>'Fonds 4'!B114</f>
        <v>47.1</v>
      </c>
      <c r="G110" s="36">
        <f>B110/B111-1</f>
        <v>3.4682080924854919E-3</v>
      </c>
      <c r="H110" s="36">
        <f>C110/C111-1</f>
        <v>-1.7892512874686406E-2</v>
      </c>
      <c r="I110" s="36">
        <f>D110/D111-1</f>
        <v>-1.0135746606334872E-2</v>
      </c>
      <c r="J110" s="36">
        <f>E110/E111-1</f>
        <v>0</v>
      </c>
    </row>
    <row r="111" spans="1:10" x14ac:dyDescent="0.25">
      <c r="A111" s="35">
        <f>'Fonds 1'!A115</f>
        <v>41253</v>
      </c>
      <c r="B111">
        <f>'Fonds 1'!B115</f>
        <v>25.95</v>
      </c>
      <c r="C111">
        <f>'Fonds 2'!B115</f>
        <v>151.46</v>
      </c>
      <c r="D111">
        <f>'Fonds 3'!B115</f>
        <v>110.5</v>
      </c>
      <c r="E111">
        <f>'Fonds 4'!B115</f>
        <v>47.1</v>
      </c>
      <c r="G111" s="36">
        <f>B111/B112-1</f>
        <v>5.4242541650524334E-3</v>
      </c>
      <c r="H111" s="36">
        <f>C111/C112-1</f>
        <v>7.2679220350191365E-4</v>
      </c>
      <c r="I111" s="36">
        <f>D111/D112-1</f>
        <v>-6.2055940282399469E-3</v>
      </c>
      <c r="J111" s="36">
        <f>E111/E112-1</f>
        <v>0</v>
      </c>
    </row>
    <row r="112" spans="1:10" x14ac:dyDescent="0.25">
      <c r="A112" s="35">
        <f>'Fonds 1'!A116</f>
        <v>41250</v>
      </c>
      <c r="B112">
        <f>'Fonds 1'!B116</f>
        <v>25.81</v>
      </c>
      <c r="C112">
        <f>'Fonds 2'!B116</f>
        <v>151.35</v>
      </c>
      <c r="D112">
        <f>'Fonds 3'!B116</f>
        <v>111.19</v>
      </c>
      <c r="E112">
        <f>'Fonds 4'!B116</f>
        <v>47.1</v>
      </c>
      <c r="G112" s="36">
        <f>B112/B113-1</f>
        <v>9.3859992178333407E-3</v>
      </c>
      <c r="H112" s="36">
        <f>C112/C113-1</f>
        <v>1.1900782242428409E-2</v>
      </c>
      <c r="I112" s="36">
        <f>D112/D113-1</f>
        <v>-1.1678045274883253E-3</v>
      </c>
      <c r="J112" s="36">
        <f>E112/E113-1</f>
        <v>0</v>
      </c>
    </row>
    <row r="113" spans="1:10" x14ac:dyDescent="0.25">
      <c r="A113" s="35">
        <f>'Fonds 1'!A117</f>
        <v>41249</v>
      </c>
      <c r="B113">
        <f>'Fonds 1'!B117</f>
        <v>25.57</v>
      </c>
      <c r="C113">
        <f>'Fonds 2'!B117</f>
        <v>149.57</v>
      </c>
      <c r="D113">
        <f>'Fonds 3'!B117</f>
        <v>111.32</v>
      </c>
      <c r="E113">
        <f>'Fonds 4'!B117</f>
        <v>47.1</v>
      </c>
      <c r="G113" s="36">
        <f>B113/B114-1</f>
        <v>5.1100628930818015E-3</v>
      </c>
      <c r="H113" s="36">
        <f>C113/C114-1</f>
        <v>3.556092324208171E-3</v>
      </c>
      <c r="I113" s="36">
        <f>D113/D114-1</f>
        <v>-8.9913647289237009E-3</v>
      </c>
      <c r="J113" s="36">
        <f>E113/E114-1</f>
        <v>2.1235931195584534E-4</v>
      </c>
    </row>
    <row r="114" spans="1:10" x14ac:dyDescent="0.25">
      <c r="A114" s="35">
        <f>'Fonds 1'!A118</f>
        <v>41248</v>
      </c>
      <c r="B114">
        <f>'Fonds 1'!B118</f>
        <v>25.44</v>
      </c>
      <c r="C114">
        <f>'Fonds 2'!B118</f>
        <v>149.04</v>
      </c>
      <c r="D114">
        <f>'Fonds 3'!B118</f>
        <v>112.33</v>
      </c>
      <c r="E114">
        <f>'Fonds 4'!B118</f>
        <v>47.09</v>
      </c>
      <c r="G114" s="36">
        <f>B114/B115-1</f>
        <v>-1.1778563015311105E-3</v>
      </c>
      <c r="H114" s="36">
        <f>C114/C115-1</f>
        <v>5.3288364249577391E-3</v>
      </c>
      <c r="I114" s="36">
        <f>D114/D115-1</f>
        <v>3.3943724877176784E-3</v>
      </c>
      <c r="J114" s="36">
        <f>E114/E115-1</f>
        <v>-2.1231422505307851E-4</v>
      </c>
    </row>
    <row r="115" spans="1:10" x14ac:dyDescent="0.25">
      <c r="A115" s="35">
        <f>'Fonds 1'!A119</f>
        <v>41247</v>
      </c>
      <c r="B115">
        <f>'Fonds 1'!B119</f>
        <v>25.47</v>
      </c>
      <c r="C115">
        <f>'Fonds 2'!B119</f>
        <v>148.25</v>
      </c>
      <c r="D115">
        <f>'Fonds 3'!B119</f>
        <v>111.95</v>
      </c>
      <c r="E115">
        <f>'Fonds 4'!B119</f>
        <v>47.1</v>
      </c>
      <c r="G115" s="36">
        <f>B115/B116-1</f>
        <v>-5.4666146036704832E-3</v>
      </c>
      <c r="H115" s="36">
        <f>C115/C116-1</f>
        <v>-3.8970637640260986E-3</v>
      </c>
      <c r="I115" s="36">
        <f>D115/D116-1</f>
        <v>-1.694766420793814E-2</v>
      </c>
      <c r="J115" s="36">
        <f>E115/E116-1</f>
        <v>0</v>
      </c>
    </row>
    <row r="116" spans="1:10" x14ac:dyDescent="0.25">
      <c r="A116" s="35">
        <f>'Fonds 1'!A120</f>
        <v>41246</v>
      </c>
      <c r="B116">
        <f>'Fonds 1'!B120</f>
        <v>25.61</v>
      </c>
      <c r="C116">
        <f>'Fonds 2'!B120</f>
        <v>148.83000000000001</v>
      </c>
      <c r="D116">
        <f>'Fonds 3'!B120</f>
        <v>113.88</v>
      </c>
      <c r="E116">
        <f>'Fonds 4'!B120</f>
        <v>47.1</v>
      </c>
      <c r="G116" s="36">
        <f>B116/B117-1</f>
        <v>-2.7258566978193288E-3</v>
      </c>
      <c r="H116" s="36">
        <f>C116/C117-1</f>
        <v>-4.0819057815845161E-3</v>
      </c>
      <c r="I116" s="36">
        <f>D116/D117-1</f>
        <v>1.6712111883190328E-3</v>
      </c>
      <c r="J116" s="36">
        <f>E116/E117-1</f>
        <v>0</v>
      </c>
    </row>
    <row r="117" spans="1:10" x14ac:dyDescent="0.25">
      <c r="A117" s="35">
        <f>'Fonds 1'!A121</f>
        <v>41243</v>
      </c>
      <c r="B117">
        <f>'Fonds 1'!B121</f>
        <v>25.68</v>
      </c>
      <c r="C117">
        <f>'Fonds 2'!B121</f>
        <v>149.44</v>
      </c>
      <c r="D117">
        <f>'Fonds 3'!B121</f>
        <v>113.69</v>
      </c>
      <c r="E117">
        <f>'Fonds 4'!B121</f>
        <v>47.1</v>
      </c>
      <c r="G117" s="36">
        <f>B117/B118-1</f>
        <v>-7.7821011673151474E-4</v>
      </c>
      <c r="H117" s="36">
        <f>C117/C118-1</f>
        <v>-2.6759432700018682E-4</v>
      </c>
      <c r="I117" s="36">
        <f>D117/D118-1</f>
        <v>-5.5108467459761279E-3</v>
      </c>
      <c r="J117" s="36">
        <f>E117/E118-1</f>
        <v>0</v>
      </c>
    </row>
    <row r="118" spans="1:10" x14ac:dyDescent="0.25">
      <c r="A118" s="35">
        <f>'Fonds 1'!A122</f>
        <v>41242</v>
      </c>
      <c r="B118">
        <f>'Fonds 1'!B122</f>
        <v>25.7</v>
      </c>
      <c r="C118">
        <f>'Fonds 2'!B122</f>
        <v>149.47999999999999</v>
      </c>
      <c r="D118">
        <f>'Fonds 3'!B122</f>
        <v>114.32</v>
      </c>
      <c r="E118">
        <f>'Fonds 4'!B122</f>
        <v>47.1</v>
      </c>
      <c r="G118" s="36">
        <f>B118/B119-1</f>
        <v>7.0532915360501658E-3</v>
      </c>
      <c r="H118" s="36">
        <f>C118/C119-1</f>
        <v>-1.3377926421409558E-4</v>
      </c>
      <c r="I118" s="36">
        <f>D118/D119-1</f>
        <v>1.2487822159241935E-2</v>
      </c>
      <c r="J118" s="36">
        <f>E118/E119-1</f>
        <v>2.1235931195584534E-4</v>
      </c>
    </row>
    <row r="119" spans="1:10" x14ac:dyDescent="0.25">
      <c r="A119" s="35">
        <f>'Fonds 1'!A123</f>
        <v>41241</v>
      </c>
      <c r="B119">
        <f>'Fonds 1'!B123</f>
        <v>25.52</v>
      </c>
      <c r="C119">
        <f>'Fonds 2'!B123</f>
        <v>149.5</v>
      </c>
      <c r="D119">
        <f>'Fonds 3'!B123</f>
        <v>112.91</v>
      </c>
      <c r="E119">
        <f>'Fonds 4'!B123</f>
        <v>47.09</v>
      </c>
      <c r="G119" s="36">
        <f>B119/B120-1</f>
        <v>7.5009869719699918E-3</v>
      </c>
      <c r="H119" s="36">
        <f>C119/C120-1</f>
        <v>-1.602778148791284E-3</v>
      </c>
      <c r="I119" s="36">
        <f>D119/D120-1</f>
        <v>6.5073988233195212E-3</v>
      </c>
      <c r="J119" s="36">
        <f>E119/E120-1</f>
        <v>0</v>
      </c>
    </row>
    <row r="120" spans="1:10" x14ac:dyDescent="0.25">
      <c r="A120" s="35">
        <f>'Fonds 1'!A124</f>
        <v>41240</v>
      </c>
      <c r="B120">
        <f>'Fonds 1'!B124</f>
        <v>25.33</v>
      </c>
      <c r="C120">
        <f>'Fonds 2'!B124</f>
        <v>149.74</v>
      </c>
      <c r="D120">
        <f>'Fonds 3'!B124</f>
        <v>112.18</v>
      </c>
      <c r="E120">
        <f>'Fonds 4'!B124</f>
        <v>47.09</v>
      </c>
      <c r="G120" s="36">
        <f>B120/B121-1</f>
        <v>-3.9323633503736133E-3</v>
      </c>
      <c r="H120" s="36">
        <f>C120/C121-1</f>
        <v>6.0140327430668883E-4</v>
      </c>
      <c r="I120" s="36">
        <f>D120/D121-1</f>
        <v>-2.6671408250354967E-3</v>
      </c>
      <c r="J120" s="36">
        <f>E120/E121-1</f>
        <v>0</v>
      </c>
    </row>
    <row r="121" spans="1:10" x14ac:dyDescent="0.25">
      <c r="A121" s="35">
        <f>'Fonds 1'!A125</f>
        <v>41239</v>
      </c>
      <c r="B121">
        <f>'Fonds 1'!B125</f>
        <v>25.43</v>
      </c>
      <c r="C121">
        <f>'Fonds 2'!B125</f>
        <v>149.65</v>
      </c>
      <c r="D121">
        <f>'Fonds 3'!B125</f>
        <v>112.48</v>
      </c>
      <c r="E121">
        <f>'Fonds 4'!B125</f>
        <v>47.09</v>
      </c>
      <c r="G121" s="36">
        <f>B121/B122-1</f>
        <v>1.9700551615444706E-3</v>
      </c>
      <c r="H121" s="36">
        <f>C121/C122-1</f>
        <v>-1.8675381844861505E-3</v>
      </c>
      <c r="I121" s="36">
        <f>D121/D122-1</f>
        <v>1.0679957280170793E-3</v>
      </c>
      <c r="J121" s="36">
        <f>E121/E122-1</f>
        <v>0</v>
      </c>
    </row>
    <row r="122" spans="1:10" x14ac:dyDescent="0.25">
      <c r="A122" s="35">
        <f>'Fonds 1'!A126</f>
        <v>41234</v>
      </c>
      <c r="B122">
        <f>'Fonds 1'!B126</f>
        <v>25.38</v>
      </c>
      <c r="C122">
        <f>'Fonds 2'!B126</f>
        <v>149.93</v>
      </c>
      <c r="D122">
        <f>'Fonds 3'!B126</f>
        <v>112.36</v>
      </c>
      <c r="E122">
        <f>'Fonds 4'!B126</f>
        <v>47.09</v>
      </c>
      <c r="G122" s="36">
        <f>B122/B123-1</f>
        <v>-7.8740157480317041E-4</v>
      </c>
      <c r="H122" s="36">
        <f>C122/C123-1</f>
        <v>6.006406833956035E-4</v>
      </c>
      <c r="I122" s="36">
        <f>D122/D123-1</f>
        <v>-1.7058874989064887E-2</v>
      </c>
      <c r="J122" s="36">
        <f>E122/E123-1</f>
        <v>0</v>
      </c>
    </row>
    <row r="123" spans="1:10" x14ac:dyDescent="0.25">
      <c r="A123" s="35">
        <f>'Fonds 1'!A127</f>
        <v>41233</v>
      </c>
      <c r="B123">
        <f>'Fonds 1'!B127</f>
        <v>25.4</v>
      </c>
      <c r="C123">
        <f>'Fonds 2'!B127</f>
        <v>149.84</v>
      </c>
      <c r="D123">
        <f>'Fonds 3'!B127</f>
        <v>114.31</v>
      </c>
      <c r="E123">
        <f>'Fonds 4'!B127</f>
        <v>47.09</v>
      </c>
      <c r="G123" s="36">
        <f>B123/B124-1</f>
        <v>-7.8678206136917339E-4</v>
      </c>
      <c r="H123" s="36">
        <f>C123/C124-1</f>
        <v>-2.8615159379783428E-3</v>
      </c>
      <c r="I123" s="36">
        <f>D123/D124-1</f>
        <v>1.3139453398738343E-3</v>
      </c>
      <c r="J123" s="36">
        <f>E123/E124-1</f>
        <v>0</v>
      </c>
    </row>
    <row r="124" spans="1:10" x14ac:dyDescent="0.25">
      <c r="A124" s="35">
        <f>'Fonds 1'!A128</f>
        <v>41232</v>
      </c>
      <c r="B124">
        <f>'Fonds 1'!B128</f>
        <v>25.42</v>
      </c>
      <c r="C124">
        <f>'Fonds 2'!B128</f>
        <v>150.27000000000001</v>
      </c>
      <c r="D124">
        <f>'Fonds 3'!B128</f>
        <v>114.16</v>
      </c>
      <c r="E124">
        <f>'Fonds 4'!B128</f>
        <v>47.09</v>
      </c>
      <c r="G124" s="36">
        <f>B124/B125-1</f>
        <v>2.4174053182917099E-2</v>
      </c>
      <c r="H124" s="36">
        <f>C124/C125-1</f>
        <v>3.8076152304611366E-3</v>
      </c>
      <c r="I124" s="36">
        <f>D124/D125-1</f>
        <v>-7.0028011204481544E-4</v>
      </c>
      <c r="J124" s="36">
        <f>E124/E125-1</f>
        <v>0</v>
      </c>
    </row>
    <row r="125" spans="1:10" x14ac:dyDescent="0.25">
      <c r="A125" s="35">
        <f>'Fonds 1'!A129</f>
        <v>41229</v>
      </c>
      <c r="B125">
        <f>'Fonds 1'!B129</f>
        <v>24.82</v>
      </c>
      <c r="C125">
        <f>'Fonds 2'!B129</f>
        <v>149.69999999999999</v>
      </c>
      <c r="D125">
        <f>'Fonds 3'!B129</f>
        <v>114.24</v>
      </c>
      <c r="E125">
        <f>'Fonds 4'!B129</f>
        <v>47.09</v>
      </c>
      <c r="G125" s="36">
        <f>B125/B126-1</f>
        <v>-4.412354592859935E-3</v>
      </c>
      <c r="H125" s="36">
        <f>C125/C126-1</f>
        <v>6.3865546218486724E-3</v>
      </c>
      <c r="I125" s="36">
        <f>D125/D126-1</f>
        <v>9.7224677390843617E-3</v>
      </c>
      <c r="J125" s="36">
        <f>E125/E126-1</f>
        <v>0</v>
      </c>
    </row>
    <row r="126" spans="1:10" x14ac:dyDescent="0.25">
      <c r="A126" s="35">
        <f>'Fonds 1'!A130</f>
        <v>41228</v>
      </c>
      <c r="B126">
        <f>'Fonds 1'!B130</f>
        <v>24.93</v>
      </c>
      <c r="C126">
        <f>'Fonds 2'!B130</f>
        <v>148.75</v>
      </c>
      <c r="D126">
        <f>'Fonds 3'!B130</f>
        <v>113.14</v>
      </c>
      <c r="E126">
        <f>'Fonds 4'!B130</f>
        <v>47.09</v>
      </c>
      <c r="G126" s="36">
        <f>B126/B127-1</f>
        <v>-3.9952057530963092E-3</v>
      </c>
      <c r="H126" s="36">
        <f>C126/C127-1</f>
        <v>3.846672965312381E-3</v>
      </c>
      <c r="I126" s="36">
        <f>D126/D127-1</f>
        <v>-2.3807424389383769E-3</v>
      </c>
      <c r="J126" s="36">
        <f>E126/E127-1</f>
        <v>0</v>
      </c>
    </row>
    <row r="127" spans="1:10" x14ac:dyDescent="0.25">
      <c r="A127" s="35">
        <f>'Fonds 1'!A131</f>
        <v>41227</v>
      </c>
      <c r="B127">
        <f>'Fonds 1'!B131</f>
        <v>25.03</v>
      </c>
      <c r="C127">
        <f>'Fonds 2'!B131</f>
        <v>148.18</v>
      </c>
      <c r="D127">
        <f>'Fonds 3'!B131</f>
        <v>113.41</v>
      </c>
      <c r="E127">
        <f>'Fonds 4'!B131</f>
        <v>47.09</v>
      </c>
      <c r="G127" s="36">
        <f>B127/B128-1</f>
        <v>-1.1453396524486514E-2</v>
      </c>
      <c r="H127" s="36">
        <f>C127/C128-1</f>
        <v>-3.2288443427955782E-3</v>
      </c>
      <c r="I127" s="36">
        <f>D127/D128-1</f>
        <v>9.7087378640781097E-4</v>
      </c>
      <c r="J127" s="36">
        <f>E127/E128-1</f>
        <v>0</v>
      </c>
    </row>
    <row r="128" spans="1:10" x14ac:dyDescent="0.25">
      <c r="A128" s="35">
        <f>'Fonds 1'!A132</f>
        <v>41226</v>
      </c>
      <c r="B128">
        <f>'Fonds 1'!B132</f>
        <v>25.32</v>
      </c>
      <c r="C128">
        <f>'Fonds 2'!B132</f>
        <v>148.66</v>
      </c>
      <c r="D128">
        <f>'Fonds 3'!B132</f>
        <v>113.3</v>
      </c>
      <c r="E128">
        <f>'Fonds 4'!B132</f>
        <v>47.09</v>
      </c>
      <c r="G128" s="36">
        <f>B128/B129-1</f>
        <v>-3.9478878799836803E-4</v>
      </c>
      <c r="H128" s="36">
        <f>C128/C129-1</f>
        <v>-6.7222371605268894E-4</v>
      </c>
      <c r="I128" s="36">
        <f>D128/D129-1</f>
        <v>-1.2205754141238034E-2</v>
      </c>
      <c r="J128" s="36">
        <f>E128/E129-1</f>
        <v>2.1240441801206877E-4</v>
      </c>
    </row>
    <row r="129" spans="1:10" x14ac:dyDescent="0.25">
      <c r="A129" s="35">
        <f>'Fonds 1'!A133</f>
        <v>41222</v>
      </c>
      <c r="B129">
        <f>'Fonds 1'!B133</f>
        <v>25.33</v>
      </c>
      <c r="C129">
        <f>'Fonds 2'!B133</f>
        <v>148.76</v>
      </c>
      <c r="D129">
        <f>'Fonds 3'!B133</f>
        <v>114.7</v>
      </c>
      <c r="E129">
        <f>'Fonds 4'!B133</f>
        <v>47.08</v>
      </c>
      <c r="G129" s="36">
        <f>B129/B130-1</f>
        <v>7.9020150138275902E-4</v>
      </c>
      <c r="H129" s="36">
        <f>C129/C130-1</f>
        <v>-1.8117157619271795E-3</v>
      </c>
      <c r="I129" s="36">
        <f>D129/D130-1</f>
        <v>8.5289721269674601E-3</v>
      </c>
      <c r="J129" s="36">
        <f>E129/E130-1</f>
        <v>0</v>
      </c>
    </row>
    <row r="130" spans="1:10" x14ac:dyDescent="0.25">
      <c r="A130" s="35">
        <f>'Fonds 1'!A134</f>
        <v>41221</v>
      </c>
      <c r="B130">
        <f>'Fonds 1'!B134</f>
        <v>25.31</v>
      </c>
      <c r="C130">
        <f>'Fonds 2'!B134</f>
        <v>149.03</v>
      </c>
      <c r="D130">
        <f>'Fonds 3'!B134</f>
        <v>113.73</v>
      </c>
      <c r="E130">
        <f>'Fonds 4'!B134</f>
        <v>47.08</v>
      </c>
      <c r="G130" s="36">
        <f>B130/B131-1</f>
        <v>-5.5009823182711193E-3</v>
      </c>
      <c r="H130" s="36">
        <f>C130/C131-1</f>
        <v>7.7765756018393084E-3</v>
      </c>
      <c r="I130" s="36">
        <f>D130/D131-1</f>
        <v>1.0562450488513786E-3</v>
      </c>
      <c r="J130" s="36">
        <f>E130/E131-1</f>
        <v>0</v>
      </c>
    </row>
    <row r="131" spans="1:10" x14ac:dyDescent="0.25">
      <c r="A131" s="35">
        <f>'Fonds 1'!A135</f>
        <v>41220</v>
      </c>
      <c r="B131">
        <f>'Fonds 1'!B135</f>
        <v>25.45</v>
      </c>
      <c r="C131">
        <f>'Fonds 2'!B135</f>
        <v>147.88</v>
      </c>
      <c r="D131">
        <f>'Fonds 3'!B135</f>
        <v>113.61</v>
      </c>
      <c r="E131">
        <f>'Fonds 4'!B135</f>
        <v>47.08</v>
      </c>
      <c r="G131" s="36">
        <f>B131/B132-1</f>
        <v>-1.737451737451734E-2</v>
      </c>
      <c r="H131" s="36">
        <f>C131/C132-1</f>
        <v>-6.0823139825638695E-4</v>
      </c>
      <c r="I131" s="36">
        <f>D131/D132-1</f>
        <v>-6.0367454068240844E-3</v>
      </c>
      <c r="J131" s="36">
        <f>E131/E132-1</f>
        <v>0</v>
      </c>
    </row>
    <row r="132" spans="1:10" x14ac:dyDescent="0.25">
      <c r="A132" s="35">
        <f>'Fonds 1'!A136</f>
        <v>41219</v>
      </c>
      <c r="B132">
        <f>'Fonds 1'!B136</f>
        <v>25.9</v>
      </c>
      <c r="C132">
        <f>'Fonds 2'!B136</f>
        <v>147.97</v>
      </c>
      <c r="D132">
        <f>'Fonds 3'!B136</f>
        <v>114.3</v>
      </c>
      <c r="E132">
        <f>'Fonds 4'!B136</f>
        <v>47.08</v>
      </c>
      <c r="G132" s="36">
        <f>B132/B133-1</f>
        <v>8.1743869209807141E-3</v>
      </c>
      <c r="H132" s="36">
        <f>C132/C133-1</f>
        <v>5.4358904668072583E-3</v>
      </c>
      <c r="I132" s="36">
        <f>D132/D133-1</f>
        <v>2.1539011529180474E-2</v>
      </c>
      <c r="J132" s="36">
        <f>E132/E133-1</f>
        <v>0</v>
      </c>
    </row>
    <row r="133" spans="1:10" x14ac:dyDescent="0.25">
      <c r="A133" s="35">
        <f>'Fonds 1'!A137</f>
        <v>41218</v>
      </c>
      <c r="B133">
        <f>'Fonds 1'!B137</f>
        <v>25.69</v>
      </c>
      <c r="C133">
        <f>'Fonds 2'!B137</f>
        <v>147.16999999999999</v>
      </c>
      <c r="D133">
        <f>'Fonds 3'!B137</f>
        <v>111.89</v>
      </c>
      <c r="E133">
        <f>'Fonds 4'!B137</f>
        <v>47.08</v>
      </c>
      <c r="G133" s="36">
        <f>B133/B134-1</f>
        <v>7.4509803921569695E-3</v>
      </c>
      <c r="H133" s="36">
        <f>C133/C134-1</f>
        <v>-2.0343120634706002E-3</v>
      </c>
      <c r="I133" s="36">
        <f>D133/D134-1</f>
        <v>-6.2172484234834791E-3</v>
      </c>
      <c r="J133" s="36">
        <f>E133/E134-1</f>
        <v>0</v>
      </c>
    </row>
    <row r="134" spans="1:10" x14ac:dyDescent="0.25">
      <c r="A134" s="35">
        <f>'Fonds 1'!A138</f>
        <v>41215</v>
      </c>
      <c r="B134">
        <f>'Fonds 1'!B138</f>
        <v>25.5</v>
      </c>
      <c r="C134">
        <f>'Fonds 2'!B138</f>
        <v>147.47</v>
      </c>
      <c r="D134">
        <f>'Fonds 3'!B138</f>
        <v>112.59</v>
      </c>
      <c r="E134">
        <f>'Fonds 4'!B138</f>
        <v>47.08</v>
      </c>
      <c r="G134" s="36">
        <f>B134/B135-1</f>
        <v>4.7281323877068626E-3</v>
      </c>
      <c r="H134" s="36">
        <f>C134/C135-1</f>
        <v>-1.151449471687771E-3</v>
      </c>
      <c r="I134" s="36">
        <f>D134/D135-1</f>
        <v>-8.454425363276008E-3</v>
      </c>
      <c r="J134" s="36">
        <f>E134/E135-1</f>
        <v>-2.1205821205821263E-2</v>
      </c>
    </row>
    <row r="135" spans="1:10" x14ac:dyDescent="0.25">
      <c r="A135" s="35">
        <f>'Fonds 1'!A139</f>
        <v>41213</v>
      </c>
      <c r="B135">
        <f>'Fonds 1'!B139</f>
        <v>25.38</v>
      </c>
      <c r="C135">
        <f>'Fonds 2'!B139</f>
        <v>147.63999999999999</v>
      </c>
      <c r="D135">
        <f>'Fonds 3'!B139</f>
        <v>113.55</v>
      </c>
      <c r="E135">
        <f>'Fonds 4'!B139</f>
        <v>48.1</v>
      </c>
      <c r="G135" s="36">
        <f>B135/B136-1</f>
        <v>-4.7058823529412264E-3</v>
      </c>
      <c r="H135" s="36">
        <f>C135/C136-1</f>
        <v>-3.4424569692880214E-3</v>
      </c>
      <c r="I135" s="36">
        <f>D135/D136-1</f>
        <v>4.6005485269398072E-3</v>
      </c>
      <c r="J135" s="36">
        <f>E135/E136-1</f>
        <v>0</v>
      </c>
    </row>
    <row r="136" spans="1:10" x14ac:dyDescent="0.25">
      <c r="A136" s="35">
        <f>'Fonds 1'!A140</f>
        <v>41212</v>
      </c>
      <c r="B136">
        <f>'Fonds 1'!B140</f>
        <v>25.5</v>
      </c>
      <c r="C136">
        <f>'Fonds 2'!B140</f>
        <v>148.15</v>
      </c>
      <c r="D136">
        <f>'Fonds 3'!B140</f>
        <v>113.03</v>
      </c>
      <c r="E136">
        <f>'Fonds 4'!B140</f>
        <v>48.1</v>
      </c>
      <c r="G136" s="36">
        <f>B136/B137-1</f>
        <v>5.1241623965312399E-3</v>
      </c>
      <c r="H136" s="36">
        <f>C136/C137-1</f>
        <v>-6.4381999865871231E-3</v>
      </c>
      <c r="I136" s="36">
        <f>D136/D137-1</f>
        <v>1.6456834532374121E-2</v>
      </c>
      <c r="J136" s="36">
        <f>E136/E137-1</f>
        <v>0</v>
      </c>
    </row>
    <row r="137" spans="1:10" x14ac:dyDescent="0.25">
      <c r="A137" s="35">
        <f>'Fonds 1'!A141</f>
        <v>41211</v>
      </c>
      <c r="B137">
        <f>'Fonds 1'!B141</f>
        <v>25.37</v>
      </c>
      <c r="C137">
        <f>'Fonds 2'!B141</f>
        <v>149.11000000000001</v>
      </c>
      <c r="D137">
        <f>'Fonds 3'!B141</f>
        <v>111.2</v>
      </c>
      <c r="E137">
        <f>'Fonds 4'!B141</f>
        <v>48.1</v>
      </c>
      <c r="G137" s="36">
        <f>B137/B138-1</f>
        <v>-1.1811023622045891E-3</v>
      </c>
      <c r="H137" s="36">
        <f>C137/C138-1</f>
        <v>-2.7421080791867336E-3</v>
      </c>
      <c r="I137" s="36">
        <f>D137/D138-1</f>
        <v>1.7988846914906986E-4</v>
      </c>
      <c r="J137" s="36">
        <f>E137/E138-1</f>
        <v>0</v>
      </c>
    </row>
    <row r="138" spans="1:10" x14ac:dyDescent="0.25">
      <c r="A138" s="35">
        <f>'Fonds 1'!A142</f>
        <v>41208</v>
      </c>
      <c r="B138">
        <f>'Fonds 1'!B142</f>
        <v>25.4</v>
      </c>
      <c r="C138">
        <f>'Fonds 2'!B142</f>
        <v>149.52000000000001</v>
      </c>
      <c r="D138">
        <f>'Fonds 3'!B142</f>
        <v>111.18</v>
      </c>
      <c r="E138">
        <f>'Fonds 4'!B142</f>
        <v>48.1</v>
      </c>
      <c r="G138" s="36">
        <f>B138/B139-1</f>
        <v>0</v>
      </c>
      <c r="H138" s="36">
        <f>C138/C139-1</f>
        <v>1.2053033346726139E-3</v>
      </c>
      <c r="I138" s="36">
        <f>D138/D139-1</f>
        <v>1.0543537538629355E-2</v>
      </c>
      <c r="J138" s="36">
        <f>E138/E139-1</f>
        <v>0</v>
      </c>
    </row>
    <row r="139" spans="1:10" x14ac:dyDescent="0.25">
      <c r="A139" s="35">
        <f>'Fonds 1'!A143</f>
        <v>41207</v>
      </c>
      <c r="B139">
        <f>'Fonds 1'!B143</f>
        <v>25.4</v>
      </c>
      <c r="C139">
        <f>'Fonds 2'!B143</f>
        <v>149.34</v>
      </c>
      <c r="D139">
        <f>'Fonds 3'!B143</f>
        <v>110.02</v>
      </c>
      <c r="E139">
        <f>'Fonds 4'!B143</f>
        <v>48.1</v>
      </c>
      <c r="G139" s="36">
        <f>B139/B140-1</f>
        <v>3.9525691699604515E-3</v>
      </c>
      <c r="H139" s="36">
        <f>C139/C140-1</f>
        <v>-2.5380710659897998E-3</v>
      </c>
      <c r="I139" s="36">
        <f>D139/D140-1</f>
        <v>-1.4157706093190003E-2</v>
      </c>
      <c r="J139" s="36">
        <f>E139/E140-1</f>
        <v>0</v>
      </c>
    </row>
    <row r="140" spans="1:10" x14ac:dyDescent="0.25">
      <c r="A140" s="35">
        <f>'Fonds 1'!A144</f>
        <v>41206</v>
      </c>
      <c r="B140">
        <f>'Fonds 1'!B144</f>
        <v>25.3</v>
      </c>
      <c r="C140">
        <f>'Fonds 2'!B144</f>
        <v>149.72</v>
      </c>
      <c r="D140">
        <f>'Fonds 3'!B144</f>
        <v>111.6</v>
      </c>
      <c r="E140">
        <f>'Fonds 4'!B144</f>
        <v>48.1</v>
      </c>
      <c r="G140" s="36">
        <f>B140/B141-1</f>
        <v>6.7648229208119304E-3</v>
      </c>
      <c r="H140" s="36">
        <f>C140/C141-1</f>
        <v>-1.6004267804748951E-3</v>
      </c>
      <c r="I140" s="36">
        <f>D140/D141-1</f>
        <v>2.1323327537292824E-2</v>
      </c>
      <c r="J140" s="36">
        <f>E140/E141-1</f>
        <v>0</v>
      </c>
    </row>
    <row r="141" spans="1:10" x14ac:dyDescent="0.25">
      <c r="A141" s="35">
        <f>'Fonds 1'!A145</f>
        <v>41205</v>
      </c>
      <c r="B141">
        <f>'Fonds 1'!B145</f>
        <v>25.13</v>
      </c>
      <c r="C141">
        <f>'Fonds 2'!B145</f>
        <v>149.96</v>
      </c>
      <c r="D141">
        <f>'Fonds 3'!B145</f>
        <v>109.27</v>
      </c>
      <c r="E141">
        <f>'Fonds 4'!B145</f>
        <v>48.1</v>
      </c>
      <c r="G141" s="36">
        <f>B141/B142-1</f>
        <v>-1.9890795631825386E-2</v>
      </c>
      <c r="H141" s="36">
        <f>C141/C142-1</f>
        <v>-1.3335111348167228E-4</v>
      </c>
      <c r="I141" s="36">
        <f>D141/D142-1</f>
        <v>1.1197482879881537E-2</v>
      </c>
      <c r="J141" s="36">
        <f>E141/E142-1</f>
        <v>0</v>
      </c>
    </row>
    <row r="142" spans="1:10" x14ac:dyDescent="0.25">
      <c r="A142" s="35">
        <f>'Fonds 1'!A146</f>
        <v>41204</v>
      </c>
      <c r="B142">
        <f>'Fonds 1'!B146</f>
        <v>25.64</v>
      </c>
      <c r="C142">
        <f>'Fonds 2'!B146</f>
        <v>149.97999999999999</v>
      </c>
      <c r="D142">
        <f>'Fonds 3'!B146</f>
        <v>108.06</v>
      </c>
      <c r="E142">
        <f>'Fonds 4'!B146</f>
        <v>48.1</v>
      </c>
      <c r="G142" s="36">
        <f>B142/B143-1</f>
        <v>2.7375831052014465E-3</v>
      </c>
      <c r="H142" s="36">
        <f>C142/C143-1</f>
        <v>-6.6671111407567984E-5</v>
      </c>
      <c r="I142" s="36">
        <f>D142/D143-1</f>
        <v>-1.8082689686506059E-2</v>
      </c>
      <c r="J142" s="36">
        <f>E142/E143-1</f>
        <v>0</v>
      </c>
    </row>
    <row r="143" spans="1:10" x14ac:dyDescent="0.25">
      <c r="A143" s="35">
        <f>'Fonds 1'!A147</f>
        <v>41201</v>
      </c>
      <c r="B143">
        <f>'Fonds 1'!B147</f>
        <v>25.57</v>
      </c>
      <c r="C143">
        <f>'Fonds 2'!B147</f>
        <v>149.99</v>
      </c>
      <c r="D143">
        <f>'Fonds 3'!B147</f>
        <v>110.05</v>
      </c>
      <c r="E143">
        <f>'Fonds 4'!B147</f>
        <v>48.1</v>
      </c>
      <c r="G143" s="36">
        <f>B143/B144-1</f>
        <v>-9.6824167312160592E-3</v>
      </c>
      <c r="H143" s="36">
        <f>C143/C144-1</f>
        <v>9.3426760093429095E-4</v>
      </c>
      <c r="I143" s="36">
        <f>D143/D144-1</f>
        <v>2.3681573913834075E-3</v>
      </c>
      <c r="J143" s="36">
        <f>E143/E144-1</f>
        <v>2.0794343938446147E-4</v>
      </c>
    </row>
    <row r="144" spans="1:10" x14ac:dyDescent="0.25">
      <c r="A144" s="35">
        <f>'Fonds 1'!A148</f>
        <v>41200</v>
      </c>
      <c r="B144">
        <f>'Fonds 1'!B148</f>
        <v>25.82</v>
      </c>
      <c r="C144">
        <f>'Fonds 2'!B148</f>
        <v>149.85</v>
      </c>
      <c r="D144">
        <f>'Fonds 3'!B148</f>
        <v>109.79</v>
      </c>
      <c r="E144">
        <f>'Fonds 4'!B148</f>
        <v>48.09</v>
      </c>
      <c r="G144" s="36">
        <f>B144/B145-1</f>
        <v>-3.8714672861006605E-4</v>
      </c>
      <c r="H144" s="36">
        <f>C144/C145-1</f>
        <v>1.4702933903629756E-3</v>
      </c>
      <c r="I144" s="36">
        <f>D144/D145-1</f>
        <v>3.0147999269141135E-3</v>
      </c>
      <c r="J144" s="36">
        <f>E144/E145-1</f>
        <v>0</v>
      </c>
    </row>
    <row r="145" spans="1:10" x14ac:dyDescent="0.25">
      <c r="A145" s="35">
        <f>'Fonds 1'!A149</f>
        <v>41199</v>
      </c>
      <c r="B145">
        <f>'Fonds 1'!B149</f>
        <v>25.83</v>
      </c>
      <c r="C145">
        <f>'Fonds 2'!B149</f>
        <v>149.63</v>
      </c>
      <c r="D145">
        <f>'Fonds 3'!B149</f>
        <v>109.46</v>
      </c>
      <c r="E145">
        <f>'Fonds 4'!B149</f>
        <v>48.09</v>
      </c>
      <c r="G145" s="36">
        <f>B145/B146-1</f>
        <v>-3.0876109610189495E-3</v>
      </c>
      <c r="H145" s="36">
        <f>C145/C146-1</f>
        <v>6.8636027185249304E-3</v>
      </c>
      <c r="I145" s="36">
        <f>D145/D146-1</f>
        <v>-3.1873235588745219E-3</v>
      </c>
      <c r="J145" s="36">
        <f>E145/E146-1</f>
        <v>0</v>
      </c>
    </row>
    <row r="146" spans="1:10" x14ac:dyDescent="0.25">
      <c r="A146" s="35">
        <f>'Fonds 1'!A150</f>
        <v>41198</v>
      </c>
      <c r="B146">
        <f>'Fonds 1'!B150</f>
        <v>25.91</v>
      </c>
      <c r="C146">
        <f>'Fonds 2'!B150</f>
        <v>148.61000000000001</v>
      </c>
      <c r="D146">
        <f>'Fonds 3'!B150</f>
        <v>109.81</v>
      </c>
      <c r="E146">
        <f>'Fonds 4'!B150</f>
        <v>48.09</v>
      </c>
      <c r="G146" s="36">
        <f>B146/B147-1</f>
        <v>1.0136452241715554E-2</v>
      </c>
      <c r="H146" s="36">
        <f>C146/C147-1</f>
        <v>-1.2768817204300564E-3</v>
      </c>
      <c r="I146" s="36">
        <f>D146/D147-1</f>
        <v>-1.4549422569791748E-3</v>
      </c>
      <c r="J146" s="36">
        <f>E146/E147-1</f>
        <v>0</v>
      </c>
    </row>
    <row r="147" spans="1:10" x14ac:dyDescent="0.25">
      <c r="A147" s="35">
        <f>'Fonds 1'!A151</f>
        <v>41197</v>
      </c>
      <c r="B147">
        <f>'Fonds 1'!B151</f>
        <v>25.65</v>
      </c>
      <c r="C147">
        <f>'Fonds 2'!B151</f>
        <v>148.80000000000001</v>
      </c>
      <c r="D147">
        <f>'Fonds 3'!B151</f>
        <v>109.97</v>
      </c>
      <c r="E147">
        <f>'Fonds 4'!B151</f>
        <v>48.09</v>
      </c>
      <c r="G147" s="36">
        <f>B147/B148-1</f>
        <v>5.0940438871474036E-3</v>
      </c>
      <c r="H147" s="36">
        <f>C147/C148-1</f>
        <v>2.5603018461124449E-3</v>
      </c>
      <c r="I147" s="36">
        <f>D147/D148-1</f>
        <v>3.2843718638810859E-3</v>
      </c>
      <c r="J147" s="36">
        <f>E147/E148-1</f>
        <v>0</v>
      </c>
    </row>
    <row r="148" spans="1:10" x14ac:dyDescent="0.25">
      <c r="A148" s="35">
        <f>'Fonds 1'!A152</f>
        <v>41194</v>
      </c>
      <c r="B148">
        <f>'Fonds 1'!B152</f>
        <v>25.52</v>
      </c>
      <c r="C148">
        <f>'Fonds 2'!B152</f>
        <v>148.41999999999999</v>
      </c>
      <c r="D148">
        <f>'Fonds 3'!B152</f>
        <v>109.61</v>
      </c>
      <c r="E148">
        <f>'Fonds 4'!B152</f>
        <v>48.09</v>
      </c>
      <c r="G148" s="36">
        <f>B148/B149-1</f>
        <v>-7.7760497667185291E-3</v>
      </c>
      <c r="H148" s="36">
        <f>C148/C149-1</f>
        <v>4.6706830027753998E-3</v>
      </c>
      <c r="I148" s="36">
        <f>D148/D149-1</f>
        <v>2.8362305580968972E-3</v>
      </c>
      <c r="J148" s="36">
        <f>E148/E149-1</f>
        <v>0</v>
      </c>
    </row>
    <row r="149" spans="1:10" x14ac:dyDescent="0.25">
      <c r="A149" s="35">
        <f>'Fonds 1'!A153</f>
        <v>41193</v>
      </c>
      <c r="B149">
        <f>'Fonds 1'!B153</f>
        <v>25.72</v>
      </c>
      <c r="C149">
        <f>'Fonds 2'!B153</f>
        <v>147.72999999999999</v>
      </c>
      <c r="D149">
        <f>'Fonds 3'!B153</f>
        <v>109.3</v>
      </c>
      <c r="E149">
        <f>'Fonds 4'!B153</f>
        <v>48.09</v>
      </c>
      <c r="G149" s="36">
        <f>B149/B150-1</f>
        <v>2.7290448343080254E-3</v>
      </c>
      <c r="H149" s="36">
        <f>C149/C150-1</f>
        <v>3.3279000271664305E-3</v>
      </c>
      <c r="I149" s="36">
        <f>D149/D150-1</f>
        <v>-1.7704682304304886E-2</v>
      </c>
      <c r="J149" s="36">
        <f>E149/E150-1</f>
        <v>0</v>
      </c>
    </row>
    <row r="150" spans="1:10" x14ac:dyDescent="0.25">
      <c r="A150" s="35">
        <f>'Fonds 1'!A154</f>
        <v>41192</v>
      </c>
      <c r="B150">
        <f>'Fonds 1'!B154</f>
        <v>25.65</v>
      </c>
      <c r="C150">
        <f>'Fonds 2'!B154</f>
        <v>147.24</v>
      </c>
      <c r="D150">
        <f>'Fonds 3'!B154</f>
        <v>111.27</v>
      </c>
      <c r="E150">
        <f>'Fonds 4'!B154</f>
        <v>48.09</v>
      </c>
      <c r="G150" s="36">
        <f>B150/B151-1</f>
        <v>3.1286664059444469E-3</v>
      </c>
      <c r="H150" s="36">
        <f>C150/C151-1</f>
        <v>-1.9657018911407587E-3</v>
      </c>
      <c r="I150" s="36">
        <f>D150/D151-1</f>
        <v>-8.0235357047339084E-3</v>
      </c>
      <c r="J150" s="36">
        <f>E150/E151-1</f>
        <v>0</v>
      </c>
    </row>
    <row r="151" spans="1:10" x14ac:dyDescent="0.25">
      <c r="A151" s="35">
        <f>'Fonds 1'!A155</f>
        <v>41191</v>
      </c>
      <c r="B151">
        <f>'Fonds 1'!B155</f>
        <v>25.57</v>
      </c>
      <c r="C151">
        <f>'Fonds 2'!B155</f>
        <v>147.53</v>
      </c>
      <c r="D151">
        <f>'Fonds 3'!B155</f>
        <v>112.17</v>
      </c>
      <c r="E151">
        <f>'Fonds 4'!B155</f>
        <v>48.09</v>
      </c>
      <c r="G151" s="36">
        <f>B151/B152-1</f>
        <v>-1.3503086419753174E-2</v>
      </c>
      <c r="H151" s="36">
        <f>C151/C152-1</f>
        <v>1.1657409312212819E-2</v>
      </c>
      <c r="I151" s="36">
        <f>D151/D152-1</f>
        <v>-1.4236751911415824E-2</v>
      </c>
      <c r="J151" s="36">
        <f>E151/E152-1</f>
        <v>0</v>
      </c>
    </row>
    <row r="152" spans="1:10" x14ac:dyDescent="0.25">
      <c r="A152" s="35">
        <f>'Fonds 1'!A156</f>
        <v>41187</v>
      </c>
      <c r="B152">
        <f>'Fonds 1'!B156</f>
        <v>25.92</v>
      </c>
      <c r="C152">
        <f>'Fonds 2'!B156</f>
        <v>145.83000000000001</v>
      </c>
      <c r="D152">
        <f>'Fonds 3'!B156</f>
        <v>113.79</v>
      </c>
      <c r="E152">
        <f>'Fonds 4'!B156</f>
        <v>48.09</v>
      </c>
      <c r="G152" s="36">
        <f>B152/B153-1</f>
        <v>-2.3094688221708681E-3</v>
      </c>
      <c r="H152" s="36">
        <f>C152/C153-1</f>
        <v>5.3774560496380186E-3</v>
      </c>
      <c r="I152" s="36">
        <f>D152/D153-1</f>
        <v>-1.316482359136284E-3</v>
      </c>
      <c r="J152" s="36">
        <f>E152/E153-1</f>
        <v>2.0798668885202432E-4</v>
      </c>
    </row>
    <row r="153" spans="1:10" x14ac:dyDescent="0.25">
      <c r="A153" s="35">
        <f>'Fonds 1'!A157</f>
        <v>41186</v>
      </c>
      <c r="B153">
        <f>'Fonds 1'!B157</f>
        <v>25.98</v>
      </c>
      <c r="C153">
        <f>'Fonds 2'!B157</f>
        <v>145.05000000000001</v>
      </c>
      <c r="D153">
        <f>'Fonds 3'!B157</f>
        <v>113.94</v>
      </c>
      <c r="E153">
        <f>'Fonds 4'!B157</f>
        <v>48.08</v>
      </c>
      <c r="G153" s="36">
        <f>B153/B154-1</f>
        <v>4.6403712296985145E-3</v>
      </c>
      <c r="H153" s="36">
        <f>C153/C154-1</f>
        <v>-1.9266496938002975E-3</v>
      </c>
      <c r="I153" s="36">
        <f>D153/D154-1</f>
        <v>-2.1019442984762104E-3</v>
      </c>
      <c r="J153" s="36">
        <f>E153/E154-1</f>
        <v>0</v>
      </c>
    </row>
    <row r="154" spans="1:10" x14ac:dyDescent="0.25">
      <c r="A154" s="35">
        <f>'Fonds 1'!A158</f>
        <v>41184</v>
      </c>
      <c r="B154">
        <f>'Fonds 1'!B158</f>
        <v>25.86</v>
      </c>
      <c r="C154">
        <f>'Fonds 2'!B158</f>
        <v>145.33000000000001</v>
      </c>
      <c r="D154">
        <f>'Fonds 3'!B158</f>
        <v>114.18</v>
      </c>
      <c r="E154">
        <f>'Fonds 4'!B158</f>
        <v>48.08</v>
      </c>
      <c r="G154" s="36">
        <f>B154/B155-1</f>
        <v>-5.3846153846154321E-3</v>
      </c>
      <c r="H154" s="36">
        <f>C154/C155-1</f>
        <v>1.3763677654665685E-4</v>
      </c>
      <c r="I154" s="36">
        <f>D154/D155-1</f>
        <v>-1.3119916032536816E-3</v>
      </c>
      <c r="J154" s="36">
        <f>E154/E155-1</f>
        <v>0</v>
      </c>
    </row>
    <row r="155" spans="1:10" x14ac:dyDescent="0.25">
      <c r="A155" s="35">
        <f>'Fonds 1'!A159</f>
        <v>41183</v>
      </c>
      <c r="B155">
        <f>'Fonds 1'!B159</f>
        <v>26</v>
      </c>
      <c r="C155">
        <f>'Fonds 2'!B159</f>
        <v>145.31</v>
      </c>
      <c r="D155">
        <f>'Fonds 3'!B159</f>
        <v>114.33</v>
      </c>
      <c r="E155">
        <f>'Fonds 4'!B159</f>
        <v>48.08</v>
      </c>
      <c r="G155" s="36">
        <f>B155/B156-1</f>
        <v>1.3645224171540127E-2</v>
      </c>
      <c r="H155" s="36">
        <f>C155/C156-1</f>
        <v>4.2156185210782127E-3</v>
      </c>
      <c r="I155" s="36">
        <f>D155/D156-1</f>
        <v>-1.0215565751882982E-2</v>
      </c>
      <c r="J155" s="36">
        <f>E155/E156-1</f>
        <v>0</v>
      </c>
    </row>
    <row r="156" spans="1:10" x14ac:dyDescent="0.25">
      <c r="A156" s="35">
        <f>'Fonds 1'!A160</f>
        <v>41180</v>
      </c>
      <c r="B156">
        <f>'Fonds 1'!B160</f>
        <v>25.65</v>
      </c>
      <c r="C156">
        <f>'Fonds 2'!B160</f>
        <v>144.69999999999999</v>
      </c>
      <c r="D156">
        <f>'Fonds 3'!B160</f>
        <v>115.51</v>
      </c>
      <c r="E156">
        <f>'Fonds 4'!B160</f>
        <v>48.08</v>
      </c>
      <c r="G156" s="36">
        <f>B156/B157-1</f>
        <v>-9.2699884125145848E-3</v>
      </c>
      <c r="H156" s="36">
        <f>C156/C157-1</f>
        <v>-3.7179840264391917E-3</v>
      </c>
      <c r="I156" s="36">
        <f>D156/D157-1</f>
        <v>-1.9189946505901223E-2</v>
      </c>
      <c r="J156" s="36">
        <f>E156/E157-1</f>
        <v>0</v>
      </c>
    </row>
    <row r="157" spans="1:10" x14ac:dyDescent="0.25">
      <c r="A157" s="35">
        <f>'Fonds 1'!A161</f>
        <v>41179</v>
      </c>
      <c r="B157">
        <f>'Fonds 1'!B161</f>
        <v>25.89</v>
      </c>
      <c r="C157">
        <f>'Fonds 2'!B161</f>
        <v>145.24</v>
      </c>
      <c r="D157">
        <f>'Fonds 3'!B161</f>
        <v>117.77</v>
      </c>
      <c r="E157">
        <f>'Fonds 4'!B161</f>
        <v>48.08</v>
      </c>
      <c r="G157" s="36">
        <f>B157/B158-1</f>
        <v>1.0144362075692692E-2</v>
      </c>
      <c r="H157" s="36">
        <f>C157/C158-1</f>
        <v>5.817174515235557E-3</v>
      </c>
      <c r="I157" s="36">
        <f>D157/D158-1</f>
        <v>6.75329116088208E-3</v>
      </c>
      <c r="J157" s="36">
        <f>E157/E158-1</f>
        <v>0</v>
      </c>
    </row>
    <row r="158" spans="1:10" x14ac:dyDescent="0.25">
      <c r="A158" s="35">
        <f>'Fonds 1'!A162</f>
        <v>41178</v>
      </c>
      <c r="B158">
        <f>'Fonds 1'!B162</f>
        <v>25.63</v>
      </c>
      <c r="C158">
        <f>'Fonds 2'!B162</f>
        <v>144.4</v>
      </c>
      <c r="D158">
        <f>'Fonds 3'!B162</f>
        <v>116.98</v>
      </c>
      <c r="E158">
        <f>'Fonds 4'!B162</f>
        <v>48.08</v>
      </c>
      <c r="G158" s="36">
        <f>B158/B159-1</f>
        <v>-9.659969088098963E-3</v>
      </c>
      <c r="H158" s="36">
        <f>C158/C159-1</f>
        <v>2.568909255016294E-3</v>
      </c>
      <c r="I158" s="36">
        <f>D158/D159-1</f>
        <v>3.947820116718237E-3</v>
      </c>
      <c r="J158" s="36">
        <f>E158/E159-1</f>
        <v>0</v>
      </c>
    </row>
    <row r="159" spans="1:10" x14ac:dyDescent="0.25">
      <c r="A159" s="35">
        <f>'Fonds 1'!A163</f>
        <v>41177</v>
      </c>
      <c r="B159">
        <f>'Fonds 1'!B163</f>
        <v>25.88</v>
      </c>
      <c r="C159">
        <f>'Fonds 2'!B163</f>
        <v>144.03</v>
      </c>
      <c r="D159">
        <f>'Fonds 3'!B163</f>
        <v>116.52</v>
      </c>
      <c r="E159">
        <f>'Fonds 4'!B163</f>
        <v>48.08</v>
      </c>
      <c r="G159" s="36">
        <f>B159/B160-1</f>
        <v>-1.1578541103821616E-3</v>
      </c>
      <c r="H159" s="36">
        <f>C159/C160-1</f>
        <v>-1.3763352506162674E-2</v>
      </c>
      <c r="I159" s="36">
        <f>D159/D160-1</f>
        <v>-3.0800821355235763E-3</v>
      </c>
      <c r="J159" s="36">
        <f>E159/E160-1</f>
        <v>2.0802995631363785E-4</v>
      </c>
    </row>
    <row r="160" spans="1:10" x14ac:dyDescent="0.25">
      <c r="A160" s="35">
        <f>'Fonds 1'!A164</f>
        <v>41176</v>
      </c>
      <c r="B160">
        <f>'Fonds 1'!B164</f>
        <v>25.91</v>
      </c>
      <c r="C160">
        <f>'Fonds 2'!B164</f>
        <v>146.04</v>
      </c>
      <c r="D160">
        <f>'Fonds 3'!B164</f>
        <v>116.88</v>
      </c>
      <c r="E160">
        <f>'Fonds 4'!B164</f>
        <v>48.07</v>
      </c>
      <c r="G160" s="36">
        <f>B160/B161-1</f>
        <v>-4.2275172943888606E-3</v>
      </c>
      <c r="H160" s="36">
        <f>C160/C161-1</f>
        <v>-9.6297300962974175E-3</v>
      </c>
      <c r="I160" s="36">
        <f>D160/D161-1</f>
        <v>-1.3670886075949351E-2</v>
      </c>
      <c r="J160" s="36">
        <f>E160/E161-1</f>
        <v>-2.0798668885191329E-4</v>
      </c>
    </row>
    <row r="161" spans="1:10" x14ac:dyDescent="0.25">
      <c r="A161" s="35">
        <f>'Fonds 1'!A165</f>
        <v>41173</v>
      </c>
      <c r="B161">
        <f>'Fonds 1'!B165</f>
        <v>26.02</v>
      </c>
      <c r="C161">
        <f>'Fonds 2'!B165</f>
        <v>147.46</v>
      </c>
      <c r="D161">
        <f>'Fonds 3'!B165</f>
        <v>118.5</v>
      </c>
      <c r="E161">
        <f>'Fonds 4'!B165</f>
        <v>48.08</v>
      </c>
      <c r="G161" s="36">
        <f>B161/B162-1</f>
        <v>9.3095422808378014E-3</v>
      </c>
      <c r="H161" s="36">
        <f>C161/C162-1</f>
        <v>-3.581323062369135E-3</v>
      </c>
      <c r="I161" s="36">
        <f>D161/D162-1</f>
        <v>1.0982512460926408E-3</v>
      </c>
      <c r="J161" s="36">
        <f>E161/E162-1</f>
        <v>0</v>
      </c>
    </row>
    <row r="162" spans="1:10" x14ac:dyDescent="0.25">
      <c r="A162" s="35">
        <f>'Fonds 1'!A166</f>
        <v>41172</v>
      </c>
      <c r="B162">
        <f>'Fonds 1'!B166</f>
        <v>25.78</v>
      </c>
      <c r="C162">
        <f>'Fonds 2'!B166</f>
        <v>147.99</v>
      </c>
      <c r="D162">
        <f>'Fonds 3'!B166</f>
        <v>118.37</v>
      </c>
      <c r="E162">
        <f>'Fonds 4'!B166</f>
        <v>48.08</v>
      </c>
      <c r="G162" s="36">
        <f>B162/B163-1</f>
        <v>-6.168080185042446E-3</v>
      </c>
      <c r="H162" s="36">
        <f>C162/C163-1</f>
        <v>7.6944028326297875E-3</v>
      </c>
      <c r="I162" s="36">
        <f>D162/D163-1</f>
        <v>-8.6264656616416024E-3</v>
      </c>
      <c r="J162" s="36">
        <f>E162/E163-1</f>
        <v>0</v>
      </c>
    </row>
    <row r="163" spans="1:10" x14ac:dyDescent="0.25">
      <c r="A163" s="35">
        <f>'Fonds 1'!A167</f>
        <v>41171</v>
      </c>
      <c r="B163">
        <f>'Fonds 1'!B167</f>
        <v>25.94</v>
      </c>
      <c r="C163">
        <f>'Fonds 2'!B167</f>
        <v>146.86000000000001</v>
      </c>
      <c r="D163">
        <f>'Fonds 3'!B167</f>
        <v>119.4</v>
      </c>
      <c r="E163">
        <f>'Fonds 4'!B167</f>
        <v>48.08</v>
      </c>
      <c r="G163" s="36">
        <f>B163/B164-1</f>
        <v>8.1616789739604734E-3</v>
      </c>
      <c r="H163" s="36">
        <f>C163/C164-1</f>
        <v>-1.3599891200869463E-3</v>
      </c>
      <c r="I163" s="36">
        <f>D163/D164-1</f>
        <v>1.7902813299232712E-2</v>
      </c>
      <c r="J163" s="36">
        <f>E163/E164-1</f>
        <v>2.0802995631363785E-4</v>
      </c>
    </row>
    <row r="164" spans="1:10" x14ac:dyDescent="0.25">
      <c r="A164" s="35">
        <f>'Fonds 1'!A168</f>
        <v>41170</v>
      </c>
      <c r="B164">
        <f>'Fonds 1'!B168</f>
        <v>25.73</v>
      </c>
      <c r="C164">
        <f>'Fonds 2'!B168</f>
        <v>147.06</v>
      </c>
      <c r="D164">
        <f>'Fonds 3'!B168</f>
        <v>117.3</v>
      </c>
      <c r="E164">
        <f>'Fonds 4'!B168</f>
        <v>48.07</v>
      </c>
      <c r="G164" s="36">
        <f>B164/B165-1</f>
        <v>-1.6437308868501477E-2</v>
      </c>
      <c r="H164" s="36">
        <f>C164/C165-1</f>
        <v>-8.1532816958829191E-4</v>
      </c>
      <c r="I164" s="36">
        <f>D164/D165-1</f>
        <v>1.1949470809149432E-3</v>
      </c>
      <c r="J164" s="36">
        <f>E164/E165-1</f>
        <v>0</v>
      </c>
    </row>
    <row r="165" spans="1:10" x14ac:dyDescent="0.25">
      <c r="A165" s="35">
        <f>'Fonds 1'!A169</f>
        <v>41166</v>
      </c>
      <c r="B165">
        <f>'Fonds 1'!B169</f>
        <v>26.16</v>
      </c>
      <c r="C165">
        <f>'Fonds 2'!B169</f>
        <v>147.18</v>
      </c>
      <c r="D165">
        <f>'Fonds 3'!B169</f>
        <v>117.16</v>
      </c>
      <c r="E165">
        <f>'Fonds 4'!B169</f>
        <v>48.07</v>
      </c>
      <c r="G165" s="36">
        <f>B165/B166-1</f>
        <v>1.2383900928792491E-2</v>
      </c>
      <c r="H165" s="36">
        <f>C165/C166-1</f>
        <v>-5.4325682466371816E-4</v>
      </c>
      <c r="I165" s="36">
        <f>D165/D166-1</f>
        <v>1.7278805244421269E-2</v>
      </c>
      <c r="J165" s="36">
        <f>E165/E166-1</f>
        <v>0</v>
      </c>
    </row>
    <row r="166" spans="1:10" x14ac:dyDescent="0.25">
      <c r="A166" s="35">
        <f>'Fonds 1'!A170</f>
        <v>41164</v>
      </c>
      <c r="B166">
        <f>'Fonds 1'!B170</f>
        <v>25.84</v>
      </c>
      <c r="C166">
        <f>'Fonds 2'!B170</f>
        <v>147.26</v>
      </c>
      <c r="D166">
        <f>'Fonds 3'!B170</f>
        <v>115.17</v>
      </c>
      <c r="E166">
        <f>'Fonds 4'!B170</f>
        <v>48.07</v>
      </c>
      <c r="G166" s="36">
        <f>B166/B167-1</f>
        <v>-3.0864197530865445E-3</v>
      </c>
      <c r="H166" s="36">
        <f>C166/C167-1</f>
        <v>7.6638839469003184E-3</v>
      </c>
      <c r="I166" s="36">
        <f>D166/D167-1</f>
        <v>-6.9839627521987024E-3</v>
      </c>
      <c r="J166" s="36">
        <f>E166/E167-1</f>
        <v>0</v>
      </c>
    </row>
    <row r="167" spans="1:10" x14ac:dyDescent="0.25">
      <c r="A167" s="35">
        <f>'Fonds 1'!A171</f>
        <v>41163</v>
      </c>
      <c r="B167">
        <f>'Fonds 1'!B171</f>
        <v>25.92</v>
      </c>
      <c r="C167">
        <f>'Fonds 2'!B171</f>
        <v>146.13999999999999</v>
      </c>
      <c r="D167">
        <f>'Fonds 3'!B171</f>
        <v>115.98</v>
      </c>
      <c r="E167">
        <f>'Fonds 4'!B171</f>
        <v>48.07</v>
      </c>
      <c r="G167" s="36">
        <f>B167/B168-1</f>
        <v>6.9930069930070893E-3</v>
      </c>
      <c r="H167" s="36">
        <f>C167/C168-1</f>
        <v>-1.0226887910599558E-2</v>
      </c>
      <c r="I167" s="36">
        <f>D167/D168-1</f>
        <v>1.0014804493599261E-2</v>
      </c>
      <c r="J167" s="36">
        <f>E167/E168-1</f>
        <v>0</v>
      </c>
    </row>
    <row r="168" spans="1:10" x14ac:dyDescent="0.25">
      <c r="A168" s="35">
        <f>'Fonds 1'!A172</f>
        <v>41162</v>
      </c>
      <c r="B168">
        <f>'Fonds 1'!B172</f>
        <v>25.74</v>
      </c>
      <c r="C168">
        <f>'Fonds 2'!B172</f>
        <v>147.65</v>
      </c>
      <c r="D168">
        <f>'Fonds 3'!B172</f>
        <v>114.83</v>
      </c>
      <c r="E168">
        <f>'Fonds 4'!B172</f>
        <v>48.07</v>
      </c>
      <c r="G168" s="36">
        <f>B168/B169-1</f>
        <v>-1.7182130584192601E-2</v>
      </c>
      <c r="H168" s="36">
        <f>C168/C169-1</f>
        <v>2.1039771956019582E-3</v>
      </c>
      <c r="I168" s="36">
        <f>D168/D169-1</f>
        <v>-1.3996221878756598E-2</v>
      </c>
      <c r="J168" s="36">
        <f>E168/E169-1</f>
        <v>0</v>
      </c>
    </row>
    <row r="169" spans="1:10" x14ac:dyDescent="0.25">
      <c r="A169" s="35">
        <f>'Fonds 1'!A173</f>
        <v>41159</v>
      </c>
      <c r="B169">
        <f>'Fonds 1'!B173</f>
        <v>26.19</v>
      </c>
      <c r="C169">
        <f>'Fonds 2'!B173</f>
        <v>147.34</v>
      </c>
      <c r="D169">
        <f>'Fonds 3'!B173</f>
        <v>116.46</v>
      </c>
      <c r="E169">
        <f>'Fonds 4'!B173</f>
        <v>48.07</v>
      </c>
      <c r="G169" s="36">
        <f>B169/B170-1</f>
        <v>8.8597842835131946E-3</v>
      </c>
      <c r="H169" s="36">
        <f>C169/C170-1</f>
        <v>-2.3698286952399394E-3</v>
      </c>
      <c r="I169" s="36">
        <f>D169/D170-1</f>
        <v>1.5875785066294501E-2</v>
      </c>
      <c r="J169" s="36">
        <f>E169/E170-1</f>
        <v>0</v>
      </c>
    </row>
    <row r="170" spans="1:10" x14ac:dyDescent="0.25">
      <c r="A170" s="35">
        <f>'Fonds 1'!A174</f>
        <v>41158</v>
      </c>
      <c r="B170">
        <f>'Fonds 1'!B174</f>
        <v>25.96</v>
      </c>
      <c r="C170">
        <f>'Fonds 2'!B174</f>
        <v>147.69</v>
      </c>
      <c r="D170">
        <f>'Fonds 3'!B174</f>
        <v>114.64</v>
      </c>
      <c r="E170">
        <f>'Fonds 4'!B174</f>
        <v>48.07</v>
      </c>
      <c r="G170" s="36">
        <f>B170/B171-1</f>
        <v>1.3666536509176153E-2</v>
      </c>
      <c r="H170" s="36">
        <f>C170/C171-1</f>
        <v>-5.186582244375626E-3</v>
      </c>
      <c r="I170" s="36">
        <f>D170/D171-1</f>
        <v>-2.61005742126319E-3</v>
      </c>
      <c r="J170" s="36">
        <f>E170/E171-1</f>
        <v>0</v>
      </c>
    </row>
    <row r="171" spans="1:10" x14ac:dyDescent="0.25">
      <c r="A171" s="35">
        <f>'Fonds 1'!A175</f>
        <v>41157</v>
      </c>
      <c r="B171">
        <f>'Fonds 1'!B175</f>
        <v>25.61</v>
      </c>
      <c r="C171">
        <f>'Fonds 2'!B175</f>
        <v>148.46</v>
      </c>
      <c r="D171">
        <f>'Fonds 3'!B175</f>
        <v>114.94</v>
      </c>
      <c r="E171">
        <f>'Fonds 4'!B175</f>
        <v>48.07</v>
      </c>
      <c r="G171" s="36">
        <f>B171/B172-1</f>
        <v>3.1335683509596812E-3</v>
      </c>
      <c r="H171" s="36">
        <f>C171/C172-1</f>
        <v>2.4984806536565429E-3</v>
      </c>
      <c r="I171" s="36">
        <f>D171/D172-1</f>
        <v>-3.3816006242954888E-3</v>
      </c>
      <c r="J171" s="36">
        <f>E171/E172-1</f>
        <v>0</v>
      </c>
    </row>
    <row r="172" spans="1:10" x14ac:dyDescent="0.25">
      <c r="A172" s="35">
        <f>'Fonds 1'!A176</f>
        <v>41156</v>
      </c>
      <c r="B172">
        <f>'Fonds 1'!B176</f>
        <v>25.53</v>
      </c>
      <c r="C172">
        <f>'Fonds 2'!B176</f>
        <v>148.09</v>
      </c>
      <c r="D172">
        <f>'Fonds 3'!B176</f>
        <v>115.33</v>
      </c>
      <c r="E172">
        <f>'Fonds 4'!B176</f>
        <v>48.07</v>
      </c>
      <c r="G172" s="36">
        <f>B172/B173-1</f>
        <v>-9.3131548311989887E-3</v>
      </c>
      <c r="H172" s="36">
        <f>C172/C173-1</f>
        <v>1.9621109607577125E-3</v>
      </c>
      <c r="I172" s="36">
        <f>D172/D173-1</f>
        <v>-9.8729395604396641E-3</v>
      </c>
      <c r="J172" s="36">
        <f>E172/E173-1</f>
        <v>0</v>
      </c>
    </row>
    <row r="173" spans="1:10" x14ac:dyDescent="0.25">
      <c r="A173" s="35">
        <f>'Fonds 1'!A177</f>
        <v>41152</v>
      </c>
      <c r="B173">
        <f>'Fonds 1'!B177</f>
        <v>25.77</v>
      </c>
      <c r="C173">
        <f>'Fonds 2'!B177</f>
        <v>147.80000000000001</v>
      </c>
      <c r="D173">
        <f>'Fonds 3'!B177</f>
        <v>116.48</v>
      </c>
      <c r="E173">
        <f>'Fonds 4'!B177</f>
        <v>48.07</v>
      </c>
      <c r="G173" s="36">
        <f>B173/B174-1</f>
        <v>7.427677873338645E-3</v>
      </c>
      <c r="H173" s="36">
        <f>C173/C174-1</f>
        <v>2.0788728503349896E-2</v>
      </c>
      <c r="I173" s="36">
        <f>D173/D174-1</f>
        <v>-2.0600353148911177E-2</v>
      </c>
      <c r="J173" s="36">
        <f>E173/E174-1</f>
        <v>2.0807324178107045E-4</v>
      </c>
    </row>
    <row r="174" spans="1:10" x14ac:dyDescent="0.25">
      <c r="A174" s="35">
        <f>'Fonds 1'!A178</f>
        <v>41151</v>
      </c>
      <c r="B174">
        <f>'Fonds 1'!B178</f>
        <v>25.58</v>
      </c>
      <c r="C174">
        <f>'Fonds 2'!B178</f>
        <v>144.79</v>
      </c>
      <c r="D174">
        <f>'Fonds 3'!B178</f>
        <v>118.93</v>
      </c>
      <c r="E174">
        <f>'Fonds 4'!B178</f>
        <v>48.06</v>
      </c>
      <c r="G174" s="36">
        <f>B174/B175-1</f>
        <v>-5.4432348367029482E-3</v>
      </c>
      <c r="H174" s="36">
        <f>C174/C175-1</f>
        <v>-2.7550106756664139E-3</v>
      </c>
      <c r="I174" s="36">
        <f>D174/D175-1</f>
        <v>1.8236301369863206E-2</v>
      </c>
      <c r="J174" s="36">
        <f>E174/E175-1</f>
        <v>-2.0802995631363785E-4</v>
      </c>
    </row>
    <row r="175" spans="1:10" x14ac:dyDescent="0.25">
      <c r="A175" s="35">
        <f>'Fonds 1'!A179</f>
        <v>41150</v>
      </c>
      <c r="B175">
        <f>'Fonds 1'!B179</f>
        <v>25.72</v>
      </c>
      <c r="C175">
        <f>'Fonds 2'!B179</f>
        <v>145.19</v>
      </c>
      <c r="D175">
        <f>'Fonds 3'!B179</f>
        <v>116.8</v>
      </c>
      <c r="E175">
        <f>'Fonds 4'!B179</f>
        <v>48.07</v>
      </c>
      <c r="G175" s="36">
        <f>B175/B176-1</f>
        <v>-6.1823802163832875E-3</v>
      </c>
      <c r="H175" s="36">
        <f>C175/C176-1</f>
        <v>3.802544247787587E-3</v>
      </c>
      <c r="I175" s="36">
        <f>D175/D176-1</f>
        <v>-2.5619128949615488E-3</v>
      </c>
      <c r="J175" s="36">
        <f>E175/E176-1</f>
        <v>0</v>
      </c>
    </row>
    <row r="176" spans="1:10" x14ac:dyDescent="0.25">
      <c r="A176" s="35">
        <f>'Fonds 1'!A180</f>
        <v>41149</v>
      </c>
      <c r="B176">
        <f>'Fonds 1'!B180</f>
        <v>25.88</v>
      </c>
      <c r="C176">
        <f>'Fonds 2'!B180</f>
        <v>144.63999999999999</v>
      </c>
      <c r="D176">
        <f>'Fonds 3'!B180</f>
        <v>117.1</v>
      </c>
      <c r="E176">
        <f>'Fonds 4'!B180</f>
        <v>48.07</v>
      </c>
      <c r="G176" s="36">
        <f>B176/B177-1</f>
        <v>-1.5432098765433278E-3</v>
      </c>
      <c r="H176" s="36">
        <f>C176/C177-1</f>
        <v>-4.2682087291753268E-3</v>
      </c>
      <c r="I176" s="36">
        <f>D176/D177-1</f>
        <v>9.2217529949150112E-3</v>
      </c>
      <c r="J176" s="36">
        <f>E176/E177-1</f>
        <v>0</v>
      </c>
    </row>
    <row r="177" spans="1:10" x14ac:dyDescent="0.25">
      <c r="A177" s="35">
        <f>'Fonds 1'!A181</f>
        <v>41148</v>
      </c>
      <c r="B177">
        <f>'Fonds 1'!B181</f>
        <v>25.92</v>
      </c>
      <c r="C177">
        <f>'Fonds 2'!B181</f>
        <v>145.26</v>
      </c>
      <c r="D177">
        <f>'Fonds 3'!B181</f>
        <v>116.03</v>
      </c>
      <c r="E177">
        <f>'Fonds 4'!B181</f>
        <v>48.07</v>
      </c>
      <c r="G177" s="36">
        <f>B177/B178-1</f>
        <v>5.0407134548275945E-3</v>
      </c>
      <c r="H177" s="36">
        <f>C177/C178-1</f>
        <v>6.931928462498238E-3</v>
      </c>
      <c r="I177" s="36">
        <f>D177/D178-1</f>
        <v>-1.5489200585147023E-3</v>
      </c>
      <c r="J177" s="36">
        <f>E177/E178-1</f>
        <v>2.0807324178107045E-4</v>
      </c>
    </row>
    <row r="178" spans="1:10" x14ac:dyDescent="0.25">
      <c r="A178" s="35">
        <f>'Fonds 1'!A182</f>
        <v>41145</v>
      </c>
      <c r="B178">
        <f>'Fonds 1'!B182</f>
        <v>25.79</v>
      </c>
      <c r="C178">
        <f>'Fonds 2'!B182</f>
        <v>144.26</v>
      </c>
      <c r="D178">
        <f>'Fonds 3'!B182</f>
        <v>116.21</v>
      </c>
      <c r="E178">
        <f>'Fonds 4'!B182</f>
        <v>48.06</v>
      </c>
      <c r="G178" s="36">
        <f>B178/B179-1</f>
        <v>-1.5485869144404862E-3</v>
      </c>
      <c r="H178" s="36">
        <f>C178/C179-1</f>
        <v>4.1608876560328412E-4</v>
      </c>
      <c r="I178" s="36">
        <f>D178/D179-1</f>
        <v>1.2105904894617714E-2</v>
      </c>
      <c r="J178" s="36">
        <f>E178/E179-1</f>
        <v>0</v>
      </c>
    </row>
    <row r="179" spans="1:10" x14ac:dyDescent="0.25">
      <c r="A179" s="35">
        <f>'Fonds 1'!A183</f>
        <v>41144</v>
      </c>
      <c r="B179">
        <f>'Fonds 1'!B183</f>
        <v>25.83</v>
      </c>
      <c r="C179">
        <f>'Fonds 2'!B183</f>
        <v>144.19999999999999</v>
      </c>
      <c r="D179">
        <f>'Fonds 3'!B183</f>
        <v>114.82</v>
      </c>
      <c r="E179">
        <f>'Fonds 4'!B183</f>
        <v>48.06</v>
      </c>
      <c r="G179" s="36">
        <f>B179/B180-1</f>
        <v>-6.5384615384616041E-3</v>
      </c>
      <c r="H179" s="36">
        <f>C179/C180-1</f>
        <v>6.5614965796454428E-3</v>
      </c>
      <c r="I179" s="36">
        <f>D179/D180-1</f>
        <v>-1.8256107102495589E-3</v>
      </c>
      <c r="J179" s="36">
        <f>E179/E180-1</f>
        <v>0</v>
      </c>
    </row>
    <row r="180" spans="1:10" x14ac:dyDescent="0.25">
      <c r="A180" s="35">
        <f>'Fonds 1'!A184</f>
        <v>41143</v>
      </c>
      <c r="B180">
        <f>'Fonds 1'!B184</f>
        <v>26</v>
      </c>
      <c r="C180">
        <f>'Fonds 2'!B184</f>
        <v>143.26</v>
      </c>
      <c r="D180">
        <f>'Fonds 3'!B184</f>
        <v>115.03</v>
      </c>
      <c r="E180">
        <f>'Fonds 4'!B184</f>
        <v>48.06</v>
      </c>
      <c r="G180" s="36">
        <f>B180/B181-1</f>
        <v>-1.403109594235874E-2</v>
      </c>
      <c r="H180" s="36">
        <f>C180/C181-1</f>
        <v>7.3834470149778397E-3</v>
      </c>
      <c r="I180" s="36">
        <f>D180/D181-1</f>
        <v>4.8043326345212911E-3</v>
      </c>
      <c r="J180" s="36">
        <f>E180/E181-1</f>
        <v>0</v>
      </c>
    </row>
    <row r="181" spans="1:10" x14ac:dyDescent="0.25">
      <c r="A181" s="35">
        <f>'Fonds 1'!A185</f>
        <v>41142</v>
      </c>
      <c r="B181">
        <f>'Fonds 1'!B185</f>
        <v>26.37</v>
      </c>
      <c r="C181">
        <f>'Fonds 2'!B185</f>
        <v>142.21</v>
      </c>
      <c r="D181">
        <f>'Fonds 3'!B185</f>
        <v>114.48</v>
      </c>
      <c r="E181">
        <f>'Fonds 4'!B185</f>
        <v>48.06</v>
      </c>
      <c r="G181" s="36">
        <f>B181/B182-1</f>
        <v>1.138952164009055E-3</v>
      </c>
      <c r="H181" s="36">
        <f>C181/C182-1</f>
        <v>-1.9309013171505351E-2</v>
      </c>
      <c r="I181" s="36">
        <f>D181/D182-1</f>
        <v>4.122445399526331E-3</v>
      </c>
      <c r="J181" s="36">
        <f>E181/E182-1</f>
        <v>0</v>
      </c>
    </row>
    <row r="182" spans="1:10" x14ac:dyDescent="0.25">
      <c r="A182" s="35">
        <f>'Fonds 1'!A186</f>
        <v>41141</v>
      </c>
      <c r="B182">
        <f>'Fonds 1'!B186</f>
        <v>26.34</v>
      </c>
      <c r="C182">
        <f>'Fonds 2'!B186</f>
        <v>145.01</v>
      </c>
      <c r="D182">
        <f>'Fonds 3'!B186</f>
        <v>114.01</v>
      </c>
      <c r="E182">
        <f>'Fonds 4'!B186</f>
        <v>48.06</v>
      </c>
      <c r="G182" s="36">
        <f>B182/B183-1</f>
        <v>1.9018638265499987E-3</v>
      </c>
      <c r="H182" s="36">
        <f>C182/C183-1</f>
        <v>9.5377332219437339E-3</v>
      </c>
      <c r="I182" s="36">
        <f>D182/D183-1</f>
        <v>1.7310609440528424E-2</v>
      </c>
      <c r="J182" s="36">
        <f>E182/E183-1</f>
        <v>2.0811654526542434E-4</v>
      </c>
    </row>
    <row r="183" spans="1:10" x14ac:dyDescent="0.25">
      <c r="A183" s="35">
        <f>'Fonds 1'!A187</f>
        <v>41138</v>
      </c>
      <c r="B183">
        <f>'Fonds 1'!B187</f>
        <v>26.29</v>
      </c>
      <c r="C183">
        <f>'Fonds 2'!B187</f>
        <v>143.63999999999999</v>
      </c>
      <c r="D183">
        <f>'Fonds 3'!B187</f>
        <v>112.07</v>
      </c>
      <c r="E183">
        <f>'Fonds 4'!B187</f>
        <v>48.05</v>
      </c>
      <c r="G183" s="36">
        <f>B183/B184-1</f>
        <v>-3.7893141341417413E-3</v>
      </c>
      <c r="H183" s="36">
        <f>C183/C184-1</f>
        <v>-1.2172477821332905E-2</v>
      </c>
      <c r="I183" s="36">
        <f>D183/D184-1</f>
        <v>-4.5301119204121942E-3</v>
      </c>
      <c r="J183" s="36">
        <f>E183/E184-1</f>
        <v>0</v>
      </c>
    </row>
    <row r="184" spans="1:10" x14ac:dyDescent="0.25">
      <c r="A184" s="35">
        <f>'Fonds 1'!A188</f>
        <v>41137</v>
      </c>
      <c r="B184">
        <f>'Fonds 1'!B188</f>
        <v>26.39</v>
      </c>
      <c r="C184">
        <f>'Fonds 2'!B188</f>
        <v>145.41</v>
      </c>
      <c r="D184">
        <f>'Fonds 3'!B188</f>
        <v>112.58</v>
      </c>
      <c r="E184">
        <f>'Fonds 4'!B188</f>
        <v>48.05</v>
      </c>
      <c r="G184" s="36">
        <f>B184/B185-1</f>
        <v>1.1498658489842883E-2</v>
      </c>
      <c r="H184" s="36">
        <f>C184/C185-1</f>
        <v>9.6372272320488506E-4</v>
      </c>
      <c r="I184" s="36">
        <f>D184/D185-1</f>
        <v>-7.8434828589054595E-3</v>
      </c>
      <c r="J184" s="36">
        <f>E184/E185-1</f>
        <v>-2.0807324178118147E-4</v>
      </c>
    </row>
    <row r="185" spans="1:10" x14ac:dyDescent="0.25">
      <c r="A185" s="35">
        <f>'Fonds 1'!A189</f>
        <v>41135</v>
      </c>
      <c r="B185">
        <f>'Fonds 1'!B189</f>
        <v>26.09</v>
      </c>
      <c r="C185">
        <f>'Fonds 2'!B189</f>
        <v>145.27000000000001</v>
      </c>
      <c r="D185">
        <f>'Fonds 3'!B189</f>
        <v>113.47</v>
      </c>
      <c r="E185">
        <f>'Fonds 4'!B189</f>
        <v>48.06</v>
      </c>
      <c r="G185" s="36">
        <f>B185/B186-1</f>
        <v>-3.0569354222392819E-3</v>
      </c>
      <c r="H185" s="36">
        <f>C185/C186-1</f>
        <v>-6.9724519789458039E-3</v>
      </c>
      <c r="I185" s="36">
        <f>D185/D186-1</f>
        <v>-4.6491228070175694E-3</v>
      </c>
      <c r="J185" s="36">
        <f>E185/E186-1</f>
        <v>2.0811654526542434E-4</v>
      </c>
    </row>
    <row r="186" spans="1:10" x14ac:dyDescent="0.25">
      <c r="A186" s="35">
        <f>'Fonds 1'!A190</f>
        <v>41134</v>
      </c>
      <c r="B186">
        <f>'Fonds 1'!B190</f>
        <v>26.17</v>
      </c>
      <c r="C186">
        <f>'Fonds 2'!B190</f>
        <v>146.29</v>
      </c>
      <c r="D186">
        <f>'Fonds 3'!B190</f>
        <v>114</v>
      </c>
      <c r="E186">
        <f>'Fonds 4'!B190</f>
        <v>48.05</v>
      </c>
      <c r="G186" s="36">
        <f>B186/B187-1</f>
        <v>0</v>
      </c>
      <c r="H186" s="36">
        <f>C186/C187-1</f>
        <v>4.6700089279581025E-3</v>
      </c>
      <c r="I186" s="36">
        <f>D186/D187-1</f>
        <v>-5.8428534054242309E-3</v>
      </c>
      <c r="J186" s="36">
        <f>E186/E187-1</f>
        <v>0</v>
      </c>
    </row>
    <row r="187" spans="1:10" x14ac:dyDescent="0.25">
      <c r="A187" s="35">
        <f>'Fonds 1'!A191</f>
        <v>41131</v>
      </c>
      <c r="B187">
        <f>'Fonds 1'!B191</f>
        <v>26.17</v>
      </c>
      <c r="C187">
        <f>'Fonds 2'!B191</f>
        <v>145.61000000000001</v>
      </c>
      <c r="D187">
        <f>'Fonds 3'!B191</f>
        <v>114.67</v>
      </c>
      <c r="E187">
        <f>'Fonds 4'!B191</f>
        <v>48.05</v>
      </c>
      <c r="G187" s="36">
        <f>B187/B188-1</f>
        <v>6.9257406694884782E-3</v>
      </c>
      <c r="H187" s="36">
        <f>C187/C188-1</f>
        <v>-1.8668284135328062E-2</v>
      </c>
      <c r="I187" s="36">
        <f>D187/D188-1</f>
        <v>9.9524396688390748E-3</v>
      </c>
      <c r="J187" s="36">
        <f>E187/E188-1</f>
        <v>0</v>
      </c>
    </row>
    <row r="188" spans="1:10" x14ac:dyDescent="0.25">
      <c r="A188" s="35">
        <f>'Fonds 1'!A192</f>
        <v>41130</v>
      </c>
      <c r="B188">
        <f>'Fonds 1'!B192</f>
        <v>25.99</v>
      </c>
      <c r="C188">
        <f>'Fonds 2'!B192</f>
        <v>148.38</v>
      </c>
      <c r="D188">
        <f>'Fonds 3'!B192</f>
        <v>113.54</v>
      </c>
      <c r="E188">
        <f>'Fonds 4'!B192</f>
        <v>48.05</v>
      </c>
      <c r="G188" s="36">
        <f>B188/B189-1</f>
        <v>2.700617283950546E-3</v>
      </c>
      <c r="H188" s="36">
        <f>C188/C189-1</f>
        <v>-1.0338157806976667E-2</v>
      </c>
      <c r="I188" s="36">
        <f>D188/D189-1</f>
        <v>-3.6855036855035772E-3</v>
      </c>
      <c r="J188" s="36">
        <f>E188/E189-1</f>
        <v>0</v>
      </c>
    </row>
    <row r="189" spans="1:10" x14ac:dyDescent="0.25">
      <c r="A189" s="35">
        <f>'Fonds 1'!A193</f>
        <v>41129</v>
      </c>
      <c r="B189">
        <f>'Fonds 1'!B193</f>
        <v>25.92</v>
      </c>
      <c r="C189">
        <f>'Fonds 2'!B193</f>
        <v>149.93</v>
      </c>
      <c r="D189">
        <f>'Fonds 3'!B193</f>
        <v>113.96</v>
      </c>
      <c r="E189">
        <f>'Fonds 4'!B193</f>
        <v>48.05</v>
      </c>
      <c r="G189" s="36">
        <f>B189/B190-1</f>
        <v>3.859513701274242E-4</v>
      </c>
      <c r="H189" s="36">
        <f>C189/C190-1</f>
        <v>-6.6653335999466989E-4</v>
      </c>
      <c r="I189" s="36">
        <f>D189/D190-1</f>
        <v>1.1808576755748978E-2</v>
      </c>
      <c r="J189" s="36">
        <f>E189/E190-1</f>
        <v>0</v>
      </c>
    </row>
    <row r="190" spans="1:10" x14ac:dyDescent="0.25">
      <c r="A190" s="35">
        <f>'Fonds 1'!A194</f>
        <v>41128</v>
      </c>
      <c r="B190">
        <f>'Fonds 1'!B194</f>
        <v>25.91</v>
      </c>
      <c r="C190">
        <f>'Fonds 2'!B194</f>
        <v>150.03</v>
      </c>
      <c r="D190">
        <f>'Fonds 3'!B194</f>
        <v>112.63</v>
      </c>
      <c r="E190">
        <f>'Fonds 4'!B194</f>
        <v>48.05</v>
      </c>
      <c r="G190" s="36">
        <f>B190/B191-1</f>
        <v>9.7427903351519074E-3</v>
      </c>
      <c r="H190" s="36">
        <f>C190/C191-1</f>
        <v>-4.5119766438856956E-3</v>
      </c>
      <c r="I190" s="36">
        <f>D190/D191-1</f>
        <v>4.5486978237601061E-3</v>
      </c>
      <c r="J190" s="36">
        <f>E190/E191-1</f>
        <v>0</v>
      </c>
    </row>
    <row r="191" spans="1:10" x14ac:dyDescent="0.25">
      <c r="A191" s="35">
        <f>'Fonds 1'!A195</f>
        <v>41127</v>
      </c>
      <c r="B191">
        <f>'Fonds 1'!B195</f>
        <v>25.66</v>
      </c>
      <c r="C191">
        <f>'Fonds 2'!B195</f>
        <v>150.71</v>
      </c>
      <c r="D191">
        <f>'Fonds 3'!B195</f>
        <v>112.12</v>
      </c>
      <c r="E191">
        <f>'Fonds 4'!B195</f>
        <v>48.05</v>
      </c>
      <c r="G191" s="36">
        <f>B191/B192-1</f>
        <v>-1.3456362937331878E-2</v>
      </c>
      <c r="H191" s="36">
        <f>C191/C192-1</f>
        <v>-1.8544274455262189E-3</v>
      </c>
      <c r="I191" s="36">
        <f>D191/D192-1</f>
        <v>9.8205517364524653E-4</v>
      </c>
      <c r="J191" s="36">
        <f>E191/E192-1</f>
        <v>0</v>
      </c>
    </row>
    <row r="192" spans="1:10" x14ac:dyDescent="0.25">
      <c r="A192" s="35">
        <f>'Fonds 1'!A196</f>
        <v>41124</v>
      </c>
      <c r="B192">
        <f>'Fonds 1'!B196</f>
        <v>26.01</v>
      </c>
      <c r="C192">
        <f>'Fonds 2'!B196</f>
        <v>150.99</v>
      </c>
      <c r="D192">
        <f>'Fonds 3'!B196</f>
        <v>112.01</v>
      </c>
      <c r="E192">
        <f>'Fonds 4'!B196</f>
        <v>48.05</v>
      </c>
      <c r="G192" s="36">
        <f>B192/B193-1</f>
        <v>2.5226645644462087E-2</v>
      </c>
      <c r="H192" s="36">
        <f>C192/C193-1</f>
        <v>7.6748531767218964E-3</v>
      </c>
      <c r="I192" s="36">
        <f>D192/D193-1</f>
        <v>1.0282312618381972E-2</v>
      </c>
      <c r="J192" s="36">
        <f>E192/E193-1</f>
        <v>2.0815986677757969E-4</v>
      </c>
    </row>
    <row r="193" spans="1:10" x14ac:dyDescent="0.25">
      <c r="A193" s="35">
        <f>'Fonds 1'!A197</f>
        <v>41123</v>
      </c>
      <c r="B193">
        <f>'Fonds 1'!B197</f>
        <v>25.37</v>
      </c>
      <c r="C193">
        <f>'Fonds 2'!B197</f>
        <v>149.84</v>
      </c>
      <c r="D193">
        <f>'Fonds 3'!B197</f>
        <v>110.87</v>
      </c>
      <c r="E193">
        <f>'Fonds 4'!B197</f>
        <v>48.04</v>
      </c>
      <c r="G193" s="36">
        <f>B193/B194-1</f>
        <v>-6.2671367019193625E-3</v>
      </c>
      <c r="H193" s="36">
        <f>C193/C194-1</f>
        <v>-3.7896416461671301E-3</v>
      </c>
      <c r="I193" s="36">
        <f>D193/D194-1</f>
        <v>5.4146737659066524E-4</v>
      </c>
      <c r="J193" s="36">
        <f>E193/E194-1</f>
        <v>0</v>
      </c>
    </row>
    <row r="194" spans="1:10" x14ac:dyDescent="0.25">
      <c r="A194" s="35">
        <f>'Fonds 1'!A198</f>
        <v>41122</v>
      </c>
      <c r="B194">
        <f>'Fonds 1'!B198</f>
        <v>25.53</v>
      </c>
      <c r="C194">
        <f>'Fonds 2'!B198</f>
        <v>150.41</v>
      </c>
      <c r="D194">
        <f>'Fonds 3'!B198</f>
        <v>110.81</v>
      </c>
      <c r="E194">
        <f>'Fonds 4'!B198</f>
        <v>48.04</v>
      </c>
      <c r="G194" s="36">
        <f>B194/B195-1</f>
        <v>-4.6783625730992817E-3</v>
      </c>
      <c r="H194" s="36">
        <f>C194/C195-1</f>
        <v>1.6648907831646742E-3</v>
      </c>
      <c r="I194" s="36">
        <f>D194/D195-1</f>
        <v>-4.8495734171530858E-3</v>
      </c>
      <c r="J194" s="36">
        <f>E194/E195-1</f>
        <v>0</v>
      </c>
    </row>
    <row r="195" spans="1:10" x14ac:dyDescent="0.25">
      <c r="A195" s="35">
        <f>'Fonds 1'!A199</f>
        <v>41121</v>
      </c>
      <c r="B195">
        <f>'Fonds 1'!B199</f>
        <v>25.65</v>
      </c>
      <c r="C195">
        <f>'Fonds 2'!B199</f>
        <v>150.16</v>
      </c>
      <c r="D195">
        <f>'Fonds 3'!B199</f>
        <v>111.35</v>
      </c>
      <c r="E195">
        <f>'Fonds 4'!B199</f>
        <v>48.04</v>
      </c>
      <c r="G195" s="36">
        <f>B195/B196-1</f>
        <v>1.1709601873535203E-3</v>
      </c>
      <c r="H195" s="36">
        <f>C195/C196-1</f>
        <v>-2.3254268819347113E-3</v>
      </c>
      <c r="I195" s="36">
        <f>D195/D196-1</f>
        <v>-3.6685755189692637E-3</v>
      </c>
      <c r="J195" s="36">
        <f>E195/E196-1</f>
        <v>0</v>
      </c>
    </row>
    <row r="196" spans="1:10" x14ac:dyDescent="0.25">
      <c r="A196" s="35">
        <f>'Fonds 1'!A200</f>
        <v>41120</v>
      </c>
      <c r="B196">
        <f>'Fonds 1'!B200</f>
        <v>25.62</v>
      </c>
      <c r="C196">
        <f>'Fonds 2'!B200</f>
        <v>150.51</v>
      </c>
      <c r="D196">
        <f>'Fonds 3'!B200</f>
        <v>111.76</v>
      </c>
      <c r="E196">
        <f>'Fonds 4'!B200</f>
        <v>48.04</v>
      </c>
      <c r="G196" s="36">
        <f>B196/B197-1</f>
        <v>7.8124999999995559E-4</v>
      </c>
      <c r="H196" s="36">
        <f>C196/C197-1</f>
        <v>5.0751252086811416E-3</v>
      </c>
      <c r="I196" s="36">
        <f>D196/D197-1</f>
        <v>5.371530886302267E-4</v>
      </c>
      <c r="J196" s="36">
        <f>E196/E197-1</f>
        <v>0</v>
      </c>
    </row>
    <row r="197" spans="1:10" x14ac:dyDescent="0.25">
      <c r="A197" s="35">
        <f>'Fonds 1'!A201</f>
        <v>41117</v>
      </c>
      <c r="B197">
        <f>'Fonds 1'!B201</f>
        <v>25.6</v>
      </c>
      <c r="C197">
        <f>'Fonds 2'!B201</f>
        <v>149.75</v>
      </c>
      <c r="D197">
        <f>'Fonds 3'!B201</f>
        <v>111.7</v>
      </c>
      <c r="E197">
        <f>'Fonds 4'!B201</f>
        <v>48.04</v>
      </c>
      <c r="G197" s="36">
        <f>B197/B198-1</f>
        <v>6.6850176956352314E-3</v>
      </c>
      <c r="H197" s="36">
        <f>C197/C198-1</f>
        <v>9.4371418941692209E-3</v>
      </c>
      <c r="I197" s="36">
        <f>D197/D198-1</f>
        <v>8.9533530307051024E-5</v>
      </c>
      <c r="J197" s="36">
        <f>E197/E198-1</f>
        <v>0</v>
      </c>
    </row>
    <row r="198" spans="1:10" x14ac:dyDescent="0.25">
      <c r="A198" s="35">
        <f>'Fonds 1'!A202</f>
        <v>41116</v>
      </c>
      <c r="B198">
        <f>'Fonds 1'!B202</f>
        <v>25.43</v>
      </c>
      <c r="C198">
        <f>'Fonds 2'!B202</f>
        <v>148.35</v>
      </c>
      <c r="D198">
        <f>'Fonds 3'!B202</f>
        <v>111.69</v>
      </c>
      <c r="E198">
        <f>'Fonds 4'!B202</f>
        <v>48.04</v>
      </c>
      <c r="G198" s="36">
        <f>B198/B199-1</f>
        <v>1.5169660678642671E-2</v>
      </c>
      <c r="H198" s="36">
        <f>C198/C199-1</f>
        <v>1.8257944951609595E-2</v>
      </c>
      <c r="I198" s="36">
        <f>D198/D199-1</f>
        <v>1.4533563448087872E-2</v>
      </c>
      <c r="J198" s="36">
        <f>E198/E199-1</f>
        <v>0</v>
      </c>
    </row>
    <row r="199" spans="1:10" x14ac:dyDescent="0.25">
      <c r="A199" s="35">
        <f>'Fonds 1'!A203</f>
        <v>41115</v>
      </c>
      <c r="B199">
        <f>'Fonds 1'!B203</f>
        <v>25.05</v>
      </c>
      <c r="C199">
        <f>'Fonds 2'!B203</f>
        <v>145.69</v>
      </c>
      <c r="D199">
        <f>'Fonds 3'!B203</f>
        <v>110.09</v>
      </c>
      <c r="E199">
        <f>'Fonds 4'!B203</f>
        <v>48.04</v>
      </c>
      <c r="G199" s="36">
        <f>B199/B200-1</f>
        <v>4.4105854049718562E-3</v>
      </c>
      <c r="H199" s="36">
        <f>C199/C200-1</f>
        <v>-7.7640809098958874E-3</v>
      </c>
      <c r="I199" s="36">
        <f>D199/D200-1</f>
        <v>-1.4148831378167803E-2</v>
      </c>
      <c r="J199" s="36">
        <f>E199/E200-1</f>
        <v>0</v>
      </c>
    </row>
    <row r="200" spans="1:10" x14ac:dyDescent="0.25">
      <c r="A200" s="35">
        <f>'Fonds 1'!A204</f>
        <v>41114</v>
      </c>
      <c r="B200">
        <f>'Fonds 1'!B204</f>
        <v>24.94</v>
      </c>
      <c r="C200">
        <f>'Fonds 2'!B204</f>
        <v>146.83000000000001</v>
      </c>
      <c r="D200">
        <f>'Fonds 3'!B204</f>
        <v>111.67</v>
      </c>
      <c r="E200">
        <f>'Fonds 4'!B204</f>
        <v>48.04</v>
      </c>
      <c r="G200" s="36">
        <f>B200/B201-1</f>
        <v>-7.1656050955414274E-3</v>
      </c>
      <c r="H200" s="36">
        <f>C200/C201-1</f>
        <v>-1.7676252634440948E-3</v>
      </c>
      <c r="I200" s="36">
        <f>D200/D201-1</f>
        <v>2.402567629527752E-2</v>
      </c>
      <c r="J200" s="36">
        <f>E200/E201-1</f>
        <v>0</v>
      </c>
    </row>
    <row r="201" spans="1:10" x14ac:dyDescent="0.25">
      <c r="A201" s="35">
        <f>'Fonds 1'!A205</f>
        <v>41113</v>
      </c>
      <c r="B201">
        <f>'Fonds 1'!B205</f>
        <v>25.12</v>
      </c>
      <c r="C201">
        <f>'Fonds 2'!B205</f>
        <v>147.09</v>
      </c>
      <c r="D201">
        <f>'Fonds 3'!B205</f>
        <v>109.05</v>
      </c>
      <c r="E201">
        <f>'Fonds 4'!B205</f>
        <v>48.04</v>
      </c>
      <c r="G201" s="36">
        <f>B201/B202-1</f>
        <v>-3.5700119000396935E-3</v>
      </c>
      <c r="H201" s="36">
        <f>C201/C202-1</f>
        <v>5.2624384909787381E-3</v>
      </c>
      <c r="I201" s="36">
        <f>D201/D202-1</f>
        <v>-1.3925309702504829E-2</v>
      </c>
      <c r="J201" s="36">
        <f>E201/E202-1</f>
        <v>0</v>
      </c>
    </row>
    <row r="202" spans="1:10" x14ac:dyDescent="0.25">
      <c r="A202" s="35">
        <f>'Fonds 1'!A206</f>
        <v>41110</v>
      </c>
      <c r="B202">
        <f>'Fonds 1'!B206</f>
        <v>25.21</v>
      </c>
      <c r="C202">
        <f>'Fonds 2'!B206</f>
        <v>146.32</v>
      </c>
      <c r="D202">
        <f>'Fonds 3'!B206</f>
        <v>110.59</v>
      </c>
      <c r="E202">
        <f>'Fonds 4'!B206</f>
        <v>48.04</v>
      </c>
      <c r="G202" s="36">
        <f>B202/B203-1</f>
        <v>-1.3307240704500956E-2</v>
      </c>
      <c r="H202" s="36">
        <f>C202/C203-1</f>
        <v>-5.6405028882093866E-3</v>
      </c>
      <c r="I202" s="36">
        <f>D202/D203-1</f>
        <v>-1.0822898032200268E-2</v>
      </c>
      <c r="J202" s="36">
        <f>E202/E203-1</f>
        <v>2.0820320632930489E-4</v>
      </c>
    </row>
    <row r="203" spans="1:10" x14ac:dyDescent="0.25">
      <c r="A203" s="35">
        <f>'Fonds 1'!A207</f>
        <v>41109</v>
      </c>
      <c r="B203">
        <f>'Fonds 1'!B207</f>
        <v>25.55</v>
      </c>
      <c r="C203">
        <f>'Fonds 2'!B207</f>
        <v>147.15</v>
      </c>
      <c r="D203">
        <f>'Fonds 3'!B207</f>
        <v>111.8</v>
      </c>
      <c r="E203">
        <f>'Fonds 4'!B207</f>
        <v>48.03</v>
      </c>
      <c r="G203" s="36">
        <f>B203/B204-1</f>
        <v>8.2872928176795924E-3</v>
      </c>
      <c r="H203" s="36">
        <f>C203/C204-1</f>
        <v>-9.0241767122365424E-3</v>
      </c>
      <c r="I203" s="36">
        <f>D203/D204-1</f>
        <v>-2.7651413790027446E-3</v>
      </c>
      <c r="J203" s="36">
        <f>E203/E204-1</f>
        <v>0</v>
      </c>
    </row>
    <row r="204" spans="1:10" x14ac:dyDescent="0.25">
      <c r="A204" s="35">
        <f>'Fonds 1'!A208</f>
        <v>41108</v>
      </c>
      <c r="B204">
        <f>'Fonds 1'!B208</f>
        <v>25.34</v>
      </c>
      <c r="C204">
        <f>'Fonds 2'!B208</f>
        <v>148.49</v>
      </c>
      <c r="D204">
        <f>'Fonds 3'!B208</f>
        <v>112.11</v>
      </c>
      <c r="E204">
        <f>'Fonds 4'!B208</f>
        <v>48.03</v>
      </c>
      <c r="G204" s="36">
        <f>B204/B205-1</f>
        <v>5.9547439460103657E-3</v>
      </c>
      <c r="H204" s="36">
        <f>C204/C205-1</f>
        <v>-3.0213508795486899E-3</v>
      </c>
      <c r="I204" s="36">
        <f>D204/D205-1</f>
        <v>1.1914432710533385E-2</v>
      </c>
      <c r="J204" s="36">
        <f>E204/E205-1</f>
        <v>0</v>
      </c>
    </row>
    <row r="205" spans="1:10" x14ac:dyDescent="0.25">
      <c r="A205" s="35">
        <f>'Fonds 1'!A209</f>
        <v>41107</v>
      </c>
      <c r="B205">
        <f>'Fonds 1'!B209</f>
        <v>25.19</v>
      </c>
      <c r="C205">
        <f>'Fonds 2'!B209</f>
        <v>148.94</v>
      </c>
      <c r="D205">
        <f>'Fonds 3'!B209</f>
        <v>110.79</v>
      </c>
      <c r="E205">
        <f>'Fonds 4'!B209</f>
        <v>48.03</v>
      </c>
      <c r="G205" s="36">
        <f>B205/B206-1</f>
        <v>-3.1658092599919918E-3</v>
      </c>
      <c r="H205" s="36">
        <f>C205/C206-1</f>
        <v>9.3521279479533703E-3</v>
      </c>
      <c r="I205" s="36">
        <f>D205/D206-1</f>
        <v>-2.0716987930101682E-3</v>
      </c>
      <c r="J205" s="36">
        <f>E205/E206-1</f>
        <v>0</v>
      </c>
    </row>
    <row r="206" spans="1:10" x14ac:dyDescent="0.25">
      <c r="A206" s="35">
        <f>'Fonds 1'!A210</f>
        <v>41103</v>
      </c>
      <c r="B206">
        <f>'Fonds 1'!B210</f>
        <v>25.27</v>
      </c>
      <c r="C206">
        <f>'Fonds 2'!B210</f>
        <v>147.56</v>
      </c>
      <c r="D206">
        <f>'Fonds 3'!B210</f>
        <v>111.02</v>
      </c>
      <c r="E206">
        <f>'Fonds 4'!B210</f>
        <v>48.03</v>
      </c>
      <c r="G206" s="36">
        <f>B206/B207-1</f>
        <v>1.9774011299434902E-2</v>
      </c>
      <c r="H206" s="36">
        <f>C206/C207-1</f>
        <v>-2.501182991955675E-3</v>
      </c>
      <c r="I206" s="36">
        <f>D206/D207-1</f>
        <v>-9.987515605493158E-3</v>
      </c>
      <c r="J206" s="36">
        <f>E206/E207-1</f>
        <v>0</v>
      </c>
    </row>
    <row r="207" spans="1:10" x14ac:dyDescent="0.25">
      <c r="A207" s="35">
        <f>'Fonds 1'!A211</f>
        <v>41102</v>
      </c>
      <c r="B207">
        <f>'Fonds 1'!B211</f>
        <v>24.78</v>
      </c>
      <c r="C207">
        <f>'Fonds 2'!B211</f>
        <v>147.93</v>
      </c>
      <c r="D207">
        <f>'Fonds 3'!B211</f>
        <v>112.14</v>
      </c>
      <c r="E207">
        <f>'Fonds 4'!B211</f>
        <v>48.03</v>
      </c>
      <c r="G207" s="36">
        <f>B207/B208-1</f>
        <v>-8.799999999999919E-3</v>
      </c>
      <c r="H207" s="36">
        <f>C207/C208-1</f>
        <v>4.7544658018068287E-3</v>
      </c>
      <c r="I207" s="36">
        <f>D207/D208-1</f>
        <v>1.2367969666877254E-2</v>
      </c>
      <c r="J207" s="36">
        <f>E207/E208-1</f>
        <v>2.0824656393170216E-4</v>
      </c>
    </row>
    <row r="208" spans="1:10" x14ac:dyDescent="0.25">
      <c r="A208" s="35">
        <f>'Fonds 1'!A212</f>
        <v>41101</v>
      </c>
      <c r="B208">
        <f>'Fonds 1'!B212</f>
        <v>25</v>
      </c>
      <c r="C208">
        <f>'Fonds 2'!B212</f>
        <v>147.22999999999999</v>
      </c>
      <c r="D208">
        <f>'Fonds 3'!B212</f>
        <v>110.77</v>
      </c>
      <c r="E208">
        <f>'Fonds 4'!B212</f>
        <v>48.02</v>
      </c>
      <c r="G208" s="36">
        <f>B208/B209-1</f>
        <v>5.2271813429833891E-3</v>
      </c>
      <c r="H208" s="36">
        <f>C208/C209-1</f>
        <v>-1.1613856068743433E-2</v>
      </c>
      <c r="I208" s="36">
        <f>D208/D209-1</f>
        <v>-1.0893829806232658E-2</v>
      </c>
      <c r="J208" s="36">
        <f>E208/E209-1</f>
        <v>0</v>
      </c>
    </row>
    <row r="209" spans="1:10" x14ac:dyDescent="0.25">
      <c r="A209" s="35">
        <f>'Fonds 1'!A213</f>
        <v>41100</v>
      </c>
      <c r="B209">
        <f>'Fonds 1'!B213</f>
        <v>24.87</v>
      </c>
      <c r="C209">
        <f>'Fonds 2'!B213</f>
        <v>148.96</v>
      </c>
      <c r="D209">
        <f>'Fonds 3'!B213</f>
        <v>111.99</v>
      </c>
      <c r="E209">
        <f>'Fonds 4'!B213</f>
        <v>48.02</v>
      </c>
      <c r="G209" s="36">
        <f>B209/B210-1</f>
        <v>-7.9776625448743088E-3</v>
      </c>
      <c r="H209" s="36">
        <f>C209/C210-1</f>
        <v>2.3551577955722713E-3</v>
      </c>
      <c r="I209" s="36">
        <f>D209/D210-1</f>
        <v>-5.8588548601865575E-3</v>
      </c>
      <c r="J209" s="36">
        <f>E209/E210-1</f>
        <v>0</v>
      </c>
    </row>
    <row r="210" spans="1:10" x14ac:dyDescent="0.25">
      <c r="A210" s="35">
        <f>'Fonds 1'!A214</f>
        <v>41099</v>
      </c>
      <c r="B210">
        <f>'Fonds 1'!B214</f>
        <v>25.07</v>
      </c>
      <c r="C210">
        <f>'Fonds 2'!B214</f>
        <v>148.61000000000001</v>
      </c>
      <c r="D210">
        <f>'Fonds 3'!B214</f>
        <v>112.65</v>
      </c>
      <c r="E210">
        <f>'Fonds 4'!B214</f>
        <v>48.02</v>
      </c>
      <c r="G210" s="36">
        <f>B210/B211-1</f>
        <v>5.2125100240576483E-3</v>
      </c>
      <c r="H210" s="36">
        <f>C210/C211-1</f>
        <v>-2.0885492159704699E-2</v>
      </c>
      <c r="I210" s="36">
        <f>D210/D211-1</f>
        <v>5.3290700772712363E-4</v>
      </c>
      <c r="J210" s="36">
        <f>E210/E211-1</f>
        <v>0</v>
      </c>
    </row>
    <row r="211" spans="1:10" x14ac:dyDescent="0.25">
      <c r="A211" s="35">
        <f>'Fonds 1'!A215</f>
        <v>41096</v>
      </c>
      <c r="B211">
        <f>'Fonds 1'!B215</f>
        <v>24.94</v>
      </c>
      <c r="C211">
        <f>'Fonds 2'!B215</f>
        <v>151.78</v>
      </c>
      <c r="D211">
        <f>'Fonds 3'!B215</f>
        <v>112.59</v>
      </c>
      <c r="E211">
        <f>'Fonds 4'!B215</f>
        <v>48.02</v>
      </c>
      <c r="G211" s="36">
        <f>B211/B212-1</f>
        <v>-4.0080160320632441E-4</v>
      </c>
      <c r="H211" s="36">
        <f>C211/C212-1</f>
        <v>1.838432635534093E-2</v>
      </c>
      <c r="I211" s="36">
        <f>D211/D212-1</f>
        <v>1.8637473988962316E-2</v>
      </c>
      <c r="J211" s="36">
        <f>E211/E212-1</f>
        <v>0</v>
      </c>
    </row>
    <row r="212" spans="1:10" x14ac:dyDescent="0.25">
      <c r="A212" s="35">
        <f>'Fonds 1'!A216</f>
        <v>41095</v>
      </c>
      <c r="B212">
        <f>'Fonds 1'!B216</f>
        <v>24.95</v>
      </c>
      <c r="C212">
        <f>'Fonds 2'!B216</f>
        <v>149.04</v>
      </c>
      <c r="D212">
        <f>'Fonds 3'!B216</f>
        <v>110.53</v>
      </c>
      <c r="E212">
        <f>'Fonds 4'!B216</f>
        <v>48.02</v>
      </c>
      <c r="G212" s="36">
        <f>B212/B213-1</f>
        <v>-2.0000000000000018E-3</v>
      </c>
      <c r="H212" s="36">
        <f>C212/C213-1</f>
        <v>-1.3763896241397622E-2</v>
      </c>
      <c r="I212" s="36">
        <f>D212/D213-1</f>
        <v>7.1988336067068115E-3</v>
      </c>
      <c r="J212" s="36">
        <f>E212/E213-1</f>
        <v>2.0828993959609576E-4</v>
      </c>
    </row>
    <row r="213" spans="1:10" x14ac:dyDescent="0.25">
      <c r="A213" s="35">
        <f>'Fonds 1'!A217</f>
        <v>41093</v>
      </c>
      <c r="B213">
        <f>'Fonds 1'!B217</f>
        <v>25</v>
      </c>
      <c r="C213">
        <f>'Fonds 2'!B217</f>
        <v>151.12</v>
      </c>
      <c r="D213">
        <f>'Fonds 3'!B217</f>
        <v>109.74</v>
      </c>
      <c r="E213">
        <f>'Fonds 4'!B217</f>
        <v>48.01</v>
      </c>
      <c r="G213" s="36">
        <f>B213/B214-1</f>
        <v>1.5022330491270885E-2</v>
      </c>
      <c r="H213" s="36">
        <f>C213/C214-1</f>
        <v>1.8740730753673995E-2</v>
      </c>
      <c r="I213" s="36">
        <f>D213/D214-1</f>
        <v>-1.6375545851529116E-3</v>
      </c>
      <c r="J213" s="36">
        <f>E213/E214-1</f>
        <v>0</v>
      </c>
    </row>
    <row r="214" spans="1:10" x14ac:dyDescent="0.25">
      <c r="A214" s="35">
        <f>'Fonds 1'!A218</f>
        <v>41092</v>
      </c>
      <c r="B214">
        <f>'Fonds 1'!B218</f>
        <v>24.63</v>
      </c>
      <c r="C214">
        <f>'Fonds 2'!B218</f>
        <v>148.34</v>
      </c>
      <c r="D214">
        <f>'Fonds 3'!B218</f>
        <v>109.92</v>
      </c>
      <c r="E214">
        <f>'Fonds 4'!B218</f>
        <v>48.01</v>
      </c>
      <c r="G214" s="36">
        <f>B214/B215-1</f>
        <v>-1.3221153846153966E-2</v>
      </c>
      <c r="H214" s="36">
        <f>C214/C215-1</f>
        <v>1.2149028077754753E-3</v>
      </c>
      <c r="I214" s="36">
        <f>D214/D215-1</f>
        <v>6.0406370126304676E-3</v>
      </c>
      <c r="J214" s="36">
        <f>E214/E215-1</f>
        <v>0</v>
      </c>
    </row>
    <row r="215" spans="1:10" x14ac:dyDescent="0.25">
      <c r="A215" s="35">
        <f>'Fonds 1'!A219</f>
        <v>41089</v>
      </c>
      <c r="B215">
        <f>'Fonds 1'!B219</f>
        <v>24.96</v>
      </c>
      <c r="C215">
        <f>'Fonds 2'!B219</f>
        <v>148.16</v>
      </c>
      <c r="D215">
        <f>'Fonds 3'!B219</f>
        <v>109.26</v>
      </c>
      <c r="E215">
        <f>'Fonds 4'!B219</f>
        <v>48.01</v>
      </c>
      <c r="G215" s="36">
        <f>B215/B216-1</f>
        <v>3.2258064516129004E-2</v>
      </c>
      <c r="H215" s="36">
        <f>C215/C216-1</f>
        <v>-9.5594625309178838E-3</v>
      </c>
      <c r="I215" s="36">
        <f>D215/D216-1</f>
        <v>1.7034347947500583E-2</v>
      </c>
      <c r="J215" s="36">
        <f>E215/E216-1</f>
        <v>0</v>
      </c>
    </row>
    <row r="216" spans="1:10" x14ac:dyDescent="0.25">
      <c r="A216" s="35">
        <f>'Fonds 1'!A220</f>
        <v>41088</v>
      </c>
      <c r="B216">
        <f>'Fonds 1'!B220</f>
        <v>24.18</v>
      </c>
      <c r="C216">
        <f>'Fonds 2'!B220</f>
        <v>149.59</v>
      </c>
      <c r="D216">
        <f>'Fonds 3'!B220</f>
        <v>107.43</v>
      </c>
      <c r="E216">
        <f>'Fonds 4'!B220</f>
        <v>48.01</v>
      </c>
      <c r="G216" s="36">
        <f>B216/B217-1</f>
        <v>0</v>
      </c>
      <c r="H216" s="36">
        <f>C216/C217-1</f>
        <v>-5.4517651751877505E-3</v>
      </c>
      <c r="I216" s="36">
        <f>D216/D217-1</f>
        <v>3.08123249299741E-3</v>
      </c>
      <c r="J216" s="36">
        <f>E216/E217-1</f>
        <v>0</v>
      </c>
    </row>
    <row r="217" spans="1:10" x14ac:dyDescent="0.25">
      <c r="A217" s="35">
        <f>'Fonds 1'!A221</f>
        <v>41087</v>
      </c>
      <c r="B217">
        <f>'Fonds 1'!B221</f>
        <v>24.18</v>
      </c>
      <c r="C217">
        <f>'Fonds 2'!B221</f>
        <v>150.41</v>
      </c>
      <c r="D217">
        <f>'Fonds 3'!B221</f>
        <v>107.1</v>
      </c>
      <c r="E217">
        <f>'Fonds 4'!B221</f>
        <v>48.01</v>
      </c>
      <c r="G217" s="36">
        <f>B217/B218-1</f>
        <v>1.0869565217391131E-2</v>
      </c>
      <c r="H217" s="36">
        <f>C217/C218-1</f>
        <v>-3.5773434912221846E-3</v>
      </c>
      <c r="I217" s="36">
        <f>D217/D218-1</f>
        <v>1.037735849056598E-2</v>
      </c>
      <c r="J217" s="36">
        <f>E217/E218-1</f>
        <v>2.083333333333659E-4</v>
      </c>
    </row>
    <row r="218" spans="1:10" x14ac:dyDescent="0.25">
      <c r="A218" s="35">
        <f>'Fonds 1'!A222</f>
        <v>41086</v>
      </c>
      <c r="B218">
        <f>'Fonds 1'!B222</f>
        <v>23.92</v>
      </c>
      <c r="C218">
        <f>'Fonds 2'!B222</f>
        <v>150.94999999999999</v>
      </c>
      <c r="D218">
        <f>'Fonds 3'!B222</f>
        <v>106</v>
      </c>
      <c r="E218">
        <f>'Fonds 4'!B222</f>
        <v>48</v>
      </c>
      <c r="G218" s="36">
        <f>B218/B219-1</f>
        <v>4.61990760184805E-3</v>
      </c>
      <c r="H218" s="36">
        <f>C218/C219-1</f>
        <v>-8.3431874917883064E-3</v>
      </c>
      <c r="I218" s="36">
        <f>D218/D219-1</f>
        <v>-1.7153453871117219E-2</v>
      </c>
      <c r="J218" s="36">
        <f>E218/E219-1</f>
        <v>0</v>
      </c>
    </row>
    <row r="219" spans="1:10" x14ac:dyDescent="0.25">
      <c r="A219" s="35">
        <f>'Fonds 1'!A223</f>
        <v>41085</v>
      </c>
      <c r="B219">
        <f>'Fonds 1'!B223</f>
        <v>23.81</v>
      </c>
      <c r="C219">
        <f>'Fonds 2'!B223</f>
        <v>152.22</v>
      </c>
      <c r="D219">
        <f>'Fonds 3'!B223</f>
        <v>107.85</v>
      </c>
      <c r="E219">
        <f>'Fonds 4'!B223</f>
        <v>48</v>
      </c>
      <c r="G219" s="36">
        <f>B219/B220-1</f>
        <v>-1.3670256835128458E-2</v>
      </c>
      <c r="H219" s="36">
        <f>C219/C220-1</f>
        <v>-3.2086962215965853E-3</v>
      </c>
      <c r="I219" s="36">
        <f>D219/D220-1</f>
        <v>2.7730131503716393E-2</v>
      </c>
      <c r="J219" s="36">
        <f>E219/E220-1</f>
        <v>-2.0828993959587372E-4</v>
      </c>
    </row>
    <row r="220" spans="1:10" x14ac:dyDescent="0.25">
      <c r="A220" s="35">
        <f>'Fonds 1'!A224</f>
        <v>41082</v>
      </c>
      <c r="B220">
        <f>'Fonds 1'!B224</f>
        <v>24.14</v>
      </c>
      <c r="C220">
        <f>'Fonds 2'!B224</f>
        <v>152.71</v>
      </c>
      <c r="D220">
        <f>'Fonds 3'!B224</f>
        <v>104.94</v>
      </c>
      <c r="E220">
        <f>'Fonds 4'!B224</f>
        <v>48.01</v>
      </c>
      <c r="G220" s="36">
        <f>B220/B221-1</f>
        <v>1.004184100418426E-2</v>
      </c>
      <c r="H220" s="36">
        <f>C220/C221-1</f>
        <v>5.6634837010207661E-3</v>
      </c>
      <c r="I220" s="36">
        <f>D220/D221-1</f>
        <v>-1.0560060343202005E-2</v>
      </c>
      <c r="J220" s="36">
        <f>E220/E221-1</f>
        <v>0</v>
      </c>
    </row>
    <row r="221" spans="1:10" x14ac:dyDescent="0.25">
      <c r="A221" s="35">
        <f>'Fonds 1'!A225</f>
        <v>41081</v>
      </c>
      <c r="B221">
        <f>'Fonds 1'!B225</f>
        <v>23.9</v>
      </c>
      <c r="C221">
        <f>'Fonds 2'!B225</f>
        <v>151.85</v>
      </c>
      <c r="D221">
        <f>'Fonds 3'!B225</f>
        <v>106.06</v>
      </c>
      <c r="E221">
        <f>'Fonds 4'!B225</f>
        <v>48.01</v>
      </c>
      <c r="G221" s="36">
        <f>B221/B222-1</f>
        <v>-1.8480492813141791E-2</v>
      </c>
      <c r="H221" s="36">
        <f>C221/C222-1</f>
        <v>-1.8405311246959544E-3</v>
      </c>
      <c r="I221" s="36">
        <f>D221/D222-1</f>
        <v>7.6002280068401262E-3</v>
      </c>
      <c r="J221" s="36">
        <f>E221/E222-1</f>
        <v>0</v>
      </c>
    </row>
    <row r="222" spans="1:10" x14ac:dyDescent="0.25">
      <c r="A222" s="35">
        <f>'Fonds 1'!A226</f>
        <v>41080</v>
      </c>
      <c r="B222">
        <f>'Fonds 1'!B226</f>
        <v>24.35</v>
      </c>
      <c r="C222">
        <f>'Fonds 2'!B226</f>
        <v>152.13</v>
      </c>
      <c r="D222">
        <f>'Fonds 3'!B226</f>
        <v>105.26</v>
      </c>
      <c r="E222">
        <f>'Fonds 4'!B226</f>
        <v>48.01</v>
      </c>
      <c r="G222" s="36">
        <f>B222/B223-1</f>
        <v>-4.4971381847914715E-3</v>
      </c>
      <c r="H222" s="36">
        <f>C222/C223-1</f>
        <v>3.6284470246732425E-3</v>
      </c>
      <c r="I222" s="36">
        <f>D222/D223-1</f>
        <v>3.6023622047244297E-2</v>
      </c>
      <c r="J222" s="36">
        <f>E222/E223-1</f>
        <v>2.083333333333659E-4</v>
      </c>
    </row>
    <row r="223" spans="1:10" x14ac:dyDescent="0.25">
      <c r="A223" s="35">
        <f>'Fonds 1'!A227</f>
        <v>41079</v>
      </c>
      <c r="B223">
        <f>'Fonds 1'!B227</f>
        <v>24.46</v>
      </c>
      <c r="C223">
        <f>'Fonds 2'!B227</f>
        <v>151.58000000000001</v>
      </c>
      <c r="D223">
        <f>'Fonds 3'!B227</f>
        <v>101.6</v>
      </c>
      <c r="E223">
        <f>'Fonds 4'!B227</f>
        <v>48</v>
      </c>
      <c r="G223" s="36">
        <f>B223/B224-1</f>
        <v>2.1294363256785021E-2</v>
      </c>
      <c r="H223" s="36">
        <f>C223/C224-1</f>
        <v>3.575211864407013E-3</v>
      </c>
      <c r="I223" s="36">
        <f>D223/D224-1</f>
        <v>-1.3209013209013243E-2</v>
      </c>
      <c r="J223" s="36">
        <f>E223/E224-1</f>
        <v>0</v>
      </c>
    </row>
    <row r="224" spans="1:10" x14ac:dyDescent="0.25">
      <c r="A224" s="35">
        <f>'Fonds 1'!A228</f>
        <v>41078</v>
      </c>
      <c r="B224">
        <f>'Fonds 1'!B228</f>
        <v>23.95</v>
      </c>
      <c r="C224">
        <f>'Fonds 2'!B228</f>
        <v>151.04</v>
      </c>
      <c r="D224">
        <f>'Fonds 3'!B228</f>
        <v>102.96</v>
      </c>
      <c r="E224">
        <f>'Fonds 4'!B228</f>
        <v>48</v>
      </c>
      <c r="G224" s="36">
        <f>B224/B225-1</f>
        <v>-3.7437603993344393E-3</v>
      </c>
      <c r="H224" s="36">
        <f>C224/C225-1</f>
        <v>2.1231422505307851E-3</v>
      </c>
      <c r="I224" s="36">
        <f>D224/D225-1</f>
        <v>4.0000000000000036E-2</v>
      </c>
      <c r="J224" s="36">
        <f>E224/E225-1</f>
        <v>0</v>
      </c>
    </row>
    <row r="225" spans="1:10" x14ac:dyDescent="0.25">
      <c r="A225" s="35">
        <f>'Fonds 1'!A229</f>
        <v>41075</v>
      </c>
      <c r="B225">
        <f>'Fonds 1'!B229</f>
        <v>24.04</v>
      </c>
      <c r="C225">
        <f>'Fonds 2'!B229</f>
        <v>150.72</v>
      </c>
      <c r="D225">
        <f>'Fonds 3'!B229</f>
        <v>99</v>
      </c>
      <c r="E225">
        <f>'Fonds 4'!B229</f>
        <v>48</v>
      </c>
      <c r="G225" s="36">
        <f>B225/B226-1</f>
        <v>6.7001675041875597E-3</v>
      </c>
      <c r="H225" s="36">
        <f>C225/C226-1</f>
        <v>1.3271400132719435E-4</v>
      </c>
      <c r="I225" s="36">
        <f>D225/D226-1</f>
        <v>-1.0791366906474753E-2</v>
      </c>
      <c r="J225" s="36">
        <f>E225/E226-1</f>
        <v>0</v>
      </c>
    </row>
    <row r="226" spans="1:10" x14ac:dyDescent="0.25">
      <c r="A226" s="35">
        <f>'Fonds 1'!A230</f>
        <v>41074</v>
      </c>
      <c r="B226">
        <f>'Fonds 1'!B230</f>
        <v>23.88</v>
      </c>
      <c r="C226">
        <f>'Fonds 2'!B230</f>
        <v>150.69999999999999</v>
      </c>
      <c r="D226">
        <f>'Fonds 3'!B230</f>
        <v>100.08</v>
      </c>
      <c r="E226">
        <f>'Fonds 4'!B230</f>
        <v>48</v>
      </c>
      <c r="G226" s="36">
        <f>B226/B227-1</f>
        <v>-1.2547051442911572E-3</v>
      </c>
      <c r="H226" s="36">
        <f>C226/C227-1</f>
        <v>4.2649606823936814E-3</v>
      </c>
      <c r="I226" s="36">
        <f>D226/D227-1</f>
        <v>4.3151028600099117E-3</v>
      </c>
      <c r="J226" s="36">
        <f>E226/E227-1</f>
        <v>0</v>
      </c>
    </row>
    <row r="227" spans="1:10" x14ac:dyDescent="0.25">
      <c r="A227" s="35">
        <f>'Fonds 1'!A231</f>
        <v>41073</v>
      </c>
      <c r="B227">
        <f>'Fonds 1'!B231</f>
        <v>23.91</v>
      </c>
      <c r="C227">
        <f>'Fonds 2'!B231</f>
        <v>150.06</v>
      </c>
      <c r="D227">
        <f>'Fonds 3'!B231</f>
        <v>99.65</v>
      </c>
      <c r="E227">
        <f>'Fonds 4'!B231</f>
        <v>48</v>
      </c>
      <c r="G227" s="36">
        <f>B227/B228-1</f>
        <v>-2.9190992493745016E-3</v>
      </c>
      <c r="H227" s="36">
        <f>C227/C228-1</f>
        <v>4.9557996249665059E-3</v>
      </c>
      <c r="I227" s="36">
        <f>D227/D228-1</f>
        <v>5.3470540758675522E-3</v>
      </c>
      <c r="J227" s="36">
        <f>E227/E228-1</f>
        <v>2.0837674515528093E-4</v>
      </c>
    </row>
    <row r="228" spans="1:10" x14ac:dyDescent="0.25">
      <c r="A228" s="35">
        <f>'Fonds 1'!A232</f>
        <v>41072</v>
      </c>
      <c r="B228">
        <f>'Fonds 1'!B232</f>
        <v>23.98</v>
      </c>
      <c r="C228">
        <f>'Fonds 2'!B232</f>
        <v>149.32</v>
      </c>
      <c r="D228">
        <f>'Fonds 3'!B232</f>
        <v>99.12</v>
      </c>
      <c r="E228">
        <f>'Fonds 4'!B232</f>
        <v>47.99</v>
      </c>
      <c r="G228" s="36">
        <f>B228/B229-1</f>
        <v>1.9991492981709769E-2</v>
      </c>
      <c r="H228" s="36">
        <f>C228/C229-1</f>
        <v>2.0131525969666608E-3</v>
      </c>
      <c r="I228" s="36">
        <f>D228/D229-1</f>
        <v>1.7868145409735137E-2</v>
      </c>
      <c r="J228" s="36">
        <f>E228/E229-1</f>
        <v>0</v>
      </c>
    </row>
    <row r="229" spans="1:10" x14ac:dyDescent="0.25">
      <c r="A229" s="35">
        <f>'Fonds 1'!A233</f>
        <v>41071</v>
      </c>
      <c r="B229">
        <f>'Fonds 1'!B233</f>
        <v>23.51</v>
      </c>
      <c r="C229">
        <f>'Fonds 2'!B233</f>
        <v>149.02000000000001</v>
      </c>
      <c r="D229">
        <f>'Fonds 3'!B233</f>
        <v>97.38</v>
      </c>
      <c r="E229">
        <f>'Fonds 4'!B233</f>
        <v>47.99</v>
      </c>
      <c r="G229" s="36">
        <f>B229/B230-1</f>
        <v>-1.0105263157894617E-2</v>
      </c>
      <c r="H229" s="36">
        <f>C229/C230-1</f>
        <v>2.0135579569102724E-4</v>
      </c>
      <c r="I229" s="36">
        <f>D229/D230-1</f>
        <v>8.8055526779238225E-3</v>
      </c>
      <c r="J229" s="36">
        <f>E229/E230-1</f>
        <v>0</v>
      </c>
    </row>
    <row r="230" spans="1:10" x14ac:dyDescent="0.25">
      <c r="A230" s="35">
        <f>'Fonds 1'!A234</f>
        <v>41068</v>
      </c>
      <c r="B230">
        <f>'Fonds 1'!B234</f>
        <v>23.75</v>
      </c>
      <c r="C230">
        <f>'Fonds 2'!B234</f>
        <v>148.99</v>
      </c>
      <c r="D230">
        <f>'Fonds 3'!B234</f>
        <v>96.53</v>
      </c>
      <c r="E230">
        <f>'Fonds 4'!B234</f>
        <v>47.99</v>
      </c>
      <c r="G230" s="36">
        <f>B230/B231-1</f>
        <v>-3.7751677852349008E-3</v>
      </c>
      <c r="H230" s="36">
        <f>C230/C231-1</f>
        <v>1.202282298600732E-2</v>
      </c>
      <c r="I230" s="36">
        <f>D230/D231-1</f>
        <v>-2.2481012658227884E-2</v>
      </c>
      <c r="J230" s="36">
        <f>E230/E231-1</f>
        <v>0</v>
      </c>
    </row>
    <row r="231" spans="1:10" x14ac:dyDescent="0.25">
      <c r="A231" s="35">
        <f>'Fonds 1'!A235</f>
        <v>41066</v>
      </c>
      <c r="B231">
        <f>'Fonds 1'!B235</f>
        <v>23.84</v>
      </c>
      <c r="C231">
        <f>'Fonds 2'!B235</f>
        <v>147.22</v>
      </c>
      <c r="D231">
        <f>'Fonds 3'!B235</f>
        <v>98.75</v>
      </c>
      <c r="E231">
        <f>'Fonds 4'!B235</f>
        <v>47.99</v>
      </c>
      <c r="G231" s="36">
        <f>B231/B232-1</f>
        <v>2.670111972437561E-2</v>
      </c>
      <c r="H231" s="36">
        <f>C231/C232-1</f>
        <v>7.5970159468892184E-3</v>
      </c>
      <c r="I231" s="36">
        <f>D231/D232-1</f>
        <v>-1.3387950844240271E-2</v>
      </c>
      <c r="J231" s="36">
        <f>E231/E232-1</f>
        <v>0</v>
      </c>
    </row>
    <row r="232" spans="1:10" x14ac:dyDescent="0.25">
      <c r="A232" s="35">
        <f>'Fonds 1'!A236</f>
        <v>41065</v>
      </c>
      <c r="B232">
        <f>'Fonds 1'!B236</f>
        <v>23.22</v>
      </c>
      <c r="C232">
        <f>'Fonds 2'!B236</f>
        <v>146.11000000000001</v>
      </c>
      <c r="D232">
        <f>'Fonds 3'!B236</f>
        <v>100.09</v>
      </c>
      <c r="E232">
        <f>'Fonds 4'!B236</f>
        <v>47.99</v>
      </c>
      <c r="G232" s="36">
        <f>B232/B233-1</f>
        <v>-3.4334763948498104E-3</v>
      </c>
      <c r="H232" s="36">
        <f>C232/C233-1</f>
        <v>1.072219147758724E-2</v>
      </c>
      <c r="I232" s="36">
        <f>D232/D233-1</f>
        <v>1.8624058619987727E-2</v>
      </c>
      <c r="J232" s="36">
        <f>E232/E233-1</f>
        <v>2.0842017507294308E-4</v>
      </c>
    </row>
    <row r="233" spans="1:10" x14ac:dyDescent="0.25">
      <c r="A233" s="35">
        <f>'Fonds 1'!A237</f>
        <v>41064</v>
      </c>
      <c r="B233">
        <f>'Fonds 1'!B237</f>
        <v>23.3</v>
      </c>
      <c r="C233">
        <f>'Fonds 2'!B237</f>
        <v>144.56</v>
      </c>
      <c r="D233">
        <f>'Fonds 3'!B237</f>
        <v>98.26</v>
      </c>
      <c r="E233">
        <f>'Fonds 4'!B237</f>
        <v>47.98</v>
      </c>
      <c r="G233" s="36">
        <f>B233/B234-1</f>
        <v>-4.6988466467321466E-3</v>
      </c>
      <c r="H233" s="36">
        <f>C233/C234-1</f>
        <v>-7.2110431975827005E-3</v>
      </c>
      <c r="I233" s="36">
        <f>D233/D234-1</f>
        <v>-3.0521924916060428E-4</v>
      </c>
      <c r="J233" s="36">
        <f>E233/E234-1</f>
        <v>2.0846362309767663E-4</v>
      </c>
    </row>
    <row r="234" spans="1:10" x14ac:dyDescent="0.25">
      <c r="A234" s="35">
        <f>'Fonds 1'!A238</f>
        <v>41061</v>
      </c>
      <c r="B234">
        <f>'Fonds 1'!B238</f>
        <v>23.41</v>
      </c>
      <c r="C234">
        <f>'Fonds 2'!B238</f>
        <v>145.61000000000001</v>
      </c>
      <c r="D234">
        <f>'Fonds 3'!B238</f>
        <v>98.29</v>
      </c>
      <c r="E234">
        <f>'Fonds 4'!B238</f>
        <v>47.97</v>
      </c>
      <c r="G234" s="36">
        <f>B234/B235-1</f>
        <v>-1.9681742043550998E-2</v>
      </c>
      <c r="H234" s="36">
        <f>C234/C235-1</f>
        <v>6.1498065229410592E-3</v>
      </c>
      <c r="I234" s="36">
        <f>D234/D235-1</f>
        <v>-3.5482562854824984E-3</v>
      </c>
      <c r="J234" s="36">
        <f>E234/E235-1</f>
        <v>0</v>
      </c>
    </row>
    <row r="235" spans="1:10" x14ac:dyDescent="0.25">
      <c r="A235" s="35">
        <f>'Fonds 1'!A239</f>
        <v>41060</v>
      </c>
      <c r="B235">
        <f>'Fonds 1'!B239</f>
        <v>23.88</v>
      </c>
      <c r="C235">
        <f>'Fonds 2'!B239</f>
        <v>144.72</v>
      </c>
      <c r="D235">
        <f>'Fonds 3'!B239</f>
        <v>98.64</v>
      </c>
      <c r="E235">
        <f>'Fonds 4'!B239</f>
        <v>47.97</v>
      </c>
      <c r="G235" s="36">
        <f>B235/B236-1</f>
        <v>5.050505050504972E-3</v>
      </c>
      <c r="H235" s="36">
        <f>C235/C236-1</f>
        <v>-8.2916466799151101E-3</v>
      </c>
      <c r="I235" s="36">
        <f>D235/D236-1</f>
        <v>4.1738776341240236E-3</v>
      </c>
      <c r="J235" s="36">
        <f>E235/E236-1</f>
        <v>0</v>
      </c>
    </row>
    <row r="236" spans="1:10" x14ac:dyDescent="0.25">
      <c r="A236" s="35">
        <f>'Fonds 1'!A240</f>
        <v>41059</v>
      </c>
      <c r="B236">
        <f>'Fonds 1'!B240</f>
        <v>23.76</v>
      </c>
      <c r="C236">
        <f>'Fonds 2'!B240</f>
        <v>145.93</v>
      </c>
      <c r="D236">
        <f>'Fonds 3'!B240</f>
        <v>98.23</v>
      </c>
      <c r="E236">
        <f>'Fonds 4'!B240</f>
        <v>47.97</v>
      </c>
      <c r="G236" s="36">
        <f>B236/B237-1</f>
        <v>-1.2468827930174453E-2</v>
      </c>
      <c r="H236" s="36">
        <f>C236/C237-1</f>
        <v>2.0600151067775574E-3</v>
      </c>
      <c r="I236" s="36">
        <f>D236/D237-1</f>
        <v>-6.4731465560837753E-3</v>
      </c>
      <c r="J236" s="36">
        <f>E236/E237-1</f>
        <v>0</v>
      </c>
    </row>
    <row r="237" spans="1:10" x14ac:dyDescent="0.25">
      <c r="A237" s="35">
        <f>'Fonds 1'!A241</f>
        <v>41058</v>
      </c>
      <c r="B237">
        <f>'Fonds 1'!B241</f>
        <v>24.06</v>
      </c>
      <c r="C237">
        <f>'Fonds 2'!B241</f>
        <v>145.63</v>
      </c>
      <c r="D237">
        <f>'Fonds 3'!B241</f>
        <v>98.87</v>
      </c>
      <c r="E237">
        <f>'Fonds 4'!B241</f>
        <v>47.97</v>
      </c>
      <c r="G237" s="36">
        <f>B237/B238-1</f>
        <v>1.1774600504625532E-2</v>
      </c>
      <c r="H237" s="36">
        <f>C237/C238-1</f>
        <v>-7.3614613864086964E-3</v>
      </c>
      <c r="I237" s="36">
        <f>D237/D238-1</f>
        <v>1.0940695296523639E-2</v>
      </c>
      <c r="J237" s="36">
        <f>E237/E238-1</f>
        <v>2.085070892410279E-4</v>
      </c>
    </row>
    <row r="238" spans="1:10" x14ac:dyDescent="0.25">
      <c r="A238" s="35">
        <f>'Fonds 1'!A242</f>
        <v>41054</v>
      </c>
      <c r="B238">
        <f>'Fonds 1'!B242</f>
        <v>23.78</v>
      </c>
      <c r="C238">
        <f>'Fonds 2'!B242</f>
        <v>146.71</v>
      </c>
      <c r="D238">
        <f>'Fonds 3'!B242</f>
        <v>97.8</v>
      </c>
      <c r="E238">
        <f>'Fonds 4'!B242</f>
        <v>47.96</v>
      </c>
      <c r="G238" s="36">
        <f>B238/B239-1</f>
        <v>-4.2034468263962843E-4</v>
      </c>
      <c r="H238" s="36">
        <f>C238/C239-1</f>
        <v>-9.5861743063524463E-3</v>
      </c>
      <c r="I238" s="36">
        <f>D238/D239-1</f>
        <v>-5.1876716509002829E-3</v>
      </c>
      <c r="J238" s="36">
        <f>E238/E239-1</f>
        <v>0</v>
      </c>
    </row>
    <row r="239" spans="1:10" x14ac:dyDescent="0.25">
      <c r="A239" s="35">
        <f>'Fonds 1'!A243</f>
        <v>41053</v>
      </c>
      <c r="B239">
        <f>'Fonds 1'!B243</f>
        <v>23.79</v>
      </c>
      <c r="C239">
        <f>'Fonds 2'!B243</f>
        <v>148.13</v>
      </c>
      <c r="D239">
        <f>'Fonds 3'!B243</f>
        <v>98.31</v>
      </c>
      <c r="E239">
        <f>'Fonds 4'!B243</f>
        <v>47.96</v>
      </c>
      <c r="G239" s="36">
        <f>B239/B240-1</f>
        <v>1.1909825606124969E-2</v>
      </c>
      <c r="H239" s="36">
        <f>C239/C240-1</f>
        <v>1.2646978397593545E-2</v>
      </c>
      <c r="I239" s="36">
        <f>D239/D240-1</f>
        <v>-1.5423134702053032E-2</v>
      </c>
      <c r="J239" s="36">
        <f>E239/E240-1</f>
        <v>0</v>
      </c>
    </row>
    <row r="240" spans="1:10" x14ac:dyDescent="0.25">
      <c r="A240" s="35">
        <f>'Fonds 1'!A244</f>
        <v>41052</v>
      </c>
      <c r="B240">
        <f>'Fonds 1'!B244</f>
        <v>23.51</v>
      </c>
      <c r="C240">
        <f>'Fonds 2'!B244</f>
        <v>146.28</v>
      </c>
      <c r="D240">
        <f>'Fonds 3'!B244</f>
        <v>99.85</v>
      </c>
      <c r="E240">
        <f>'Fonds 4'!B244</f>
        <v>47.96</v>
      </c>
      <c r="G240" s="36">
        <f>B240/B241-1</f>
        <v>1.2776831345826523E-3</v>
      </c>
      <c r="H240" s="36">
        <f>C240/C241-1</f>
        <v>-7.6656943219591822E-3</v>
      </c>
      <c r="I240" s="36">
        <f>D240/D241-1</f>
        <v>1.0525250480720505E-2</v>
      </c>
      <c r="J240" s="36">
        <f>E240/E241-1</f>
        <v>0</v>
      </c>
    </row>
    <row r="241" spans="1:10" x14ac:dyDescent="0.25">
      <c r="A241" s="35">
        <f>'Fonds 1'!A245</f>
        <v>41051</v>
      </c>
      <c r="B241">
        <f>'Fonds 1'!B245</f>
        <v>23.48</v>
      </c>
      <c r="C241">
        <f>'Fonds 2'!B245</f>
        <v>147.41</v>
      </c>
      <c r="D241">
        <f>'Fonds 3'!B245</f>
        <v>98.81</v>
      </c>
      <c r="E241">
        <f>'Fonds 4'!B245</f>
        <v>47.96</v>
      </c>
      <c r="G241" s="36">
        <f>B241/B242-1</f>
        <v>3.8477982043607639E-3</v>
      </c>
      <c r="H241" s="36">
        <f>C241/C242-1</f>
        <v>1.3405747284476854E-2</v>
      </c>
      <c r="I241" s="36">
        <f>D241/D242-1</f>
        <v>-8.3299879566438584E-3</v>
      </c>
      <c r="J241" s="36">
        <f>E241/E242-1</f>
        <v>0</v>
      </c>
    </row>
    <row r="242" spans="1:10" x14ac:dyDescent="0.25">
      <c r="A242" s="35">
        <f>'Fonds 1'!A246</f>
        <v>41050</v>
      </c>
      <c r="B242">
        <f>'Fonds 1'!B246</f>
        <v>23.39</v>
      </c>
      <c r="C242">
        <f>'Fonds 2'!B246</f>
        <v>145.46</v>
      </c>
      <c r="D242">
        <f>'Fonds 3'!B246</f>
        <v>99.64</v>
      </c>
      <c r="E242">
        <f>'Fonds 4'!B246</f>
        <v>47.96</v>
      </c>
      <c r="G242" s="36">
        <f>B242/B243-1</f>
        <v>5.5889939810833678E-3</v>
      </c>
      <c r="H242" s="36">
        <f>C242/C243-1</f>
        <v>-8.4526244035445508E-3</v>
      </c>
      <c r="I242" s="36">
        <f>D242/D243-1</f>
        <v>1.205787781350498E-3</v>
      </c>
      <c r="J242" s="36">
        <f>E242/E243-1</f>
        <v>2.0855057351409911E-4</v>
      </c>
    </row>
    <row r="243" spans="1:10" x14ac:dyDescent="0.25">
      <c r="A243" s="35">
        <f>'Fonds 1'!A247</f>
        <v>41047</v>
      </c>
      <c r="B243">
        <f>'Fonds 1'!B247</f>
        <v>23.26</v>
      </c>
      <c r="C243">
        <f>'Fonds 2'!B247</f>
        <v>146.69999999999999</v>
      </c>
      <c r="D243">
        <f>'Fonds 3'!B247</f>
        <v>99.52</v>
      </c>
      <c r="E243">
        <f>'Fonds 4'!B247</f>
        <v>47.95</v>
      </c>
      <c r="G243" s="36">
        <f>B243/B244-1</f>
        <v>-1.8565400843881807E-2</v>
      </c>
      <c r="H243" s="36">
        <f>C243/C244-1</f>
        <v>-1.6558289200241383E-2</v>
      </c>
      <c r="I243" s="36">
        <f>D243/D244-1</f>
        <v>-9.0610375385842268E-3</v>
      </c>
      <c r="J243" s="36">
        <f>E243/E244-1</f>
        <v>0</v>
      </c>
    </row>
    <row r="244" spans="1:10" x14ac:dyDescent="0.25">
      <c r="A244" s="35">
        <f>'Fonds 1'!A248</f>
        <v>41045</v>
      </c>
      <c r="B244">
        <f>'Fonds 1'!B248</f>
        <v>23.7</v>
      </c>
      <c r="C244">
        <f>'Fonds 2'!B248</f>
        <v>149.16999999999999</v>
      </c>
      <c r="D244">
        <f>'Fonds 3'!B248</f>
        <v>100.43</v>
      </c>
      <c r="E244">
        <f>'Fonds 4'!B248</f>
        <v>47.95</v>
      </c>
      <c r="G244" s="36">
        <f>B244/B245-1</f>
        <v>0</v>
      </c>
      <c r="H244" s="36">
        <f>C244/C245-1</f>
        <v>2.5539350762819879E-3</v>
      </c>
      <c r="I244" s="36">
        <f>D244/D245-1</f>
        <v>-6.3322449787275303E-3</v>
      </c>
      <c r="J244" s="36">
        <f>E244/E245-1</f>
        <v>0</v>
      </c>
    </row>
    <row r="245" spans="1:10" x14ac:dyDescent="0.25">
      <c r="A245" s="35">
        <f>'Fonds 1'!A249</f>
        <v>41044</v>
      </c>
      <c r="B245">
        <f>'Fonds 1'!B249</f>
        <v>23.7</v>
      </c>
      <c r="C245">
        <f>'Fonds 2'!B249</f>
        <v>148.79</v>
      </c>
      <c r="D245">
        <f>'Fonds 3'!B249</f>
        <v>101.07</v>
      </c>
      <c r="E245">
        <f>'Fonds 4'!B249</f>
        <v>47.95</v>
      </c>
      <c r="G245" s="36">
        <f>B245/B246-1</f>
        <v>-2.9448885149347959E-3</v>
      </c>
      <c r="H245" s="36">
        <f>C245/C246-1</f>
        <v>1.4108505997818988E-2</v>
      </c>
      <c r="I245" s="36">
        <f>D245/D246-1</f>
        <v>4.5721101282178989E-3</v>
      </c>
      <c r="J245" s="36">
        <f>E245/E246-1</f>
        <v>0</v>
      </c>
    </row>
    <row r="246" spans="1:10" x14ac:dyDescent="0.25">
      <c r="A246" s="35">
        <f>'Fonds 1'!A250</f>
        <v>41043</v>
      </c>
      <c r="B246">
        <f>'Fonds 1'!B250</f>
        <v>23.77</v>
      </c>
      <c r="C246">
        <f>'Fonds 2'!B250</f>
        <v>146.72</v>
      </c>
      <c r="D246">
        <f>'Fonds 3'!B250</f>
        <v>100.61</v>
      </c>
      <c r="E246">
        <f>'Fonds 4'!B250</f>
        <v>47.95</v>
      </c>
      <c r="G246" s="36">
        <f>B246/B247-1</f>
        <v>-1.2053200332502012E-2</v>
      </c>
      <c r="H246" s="36">
        <f>C246/C247-1</f>
        <v>4.7732696897373472E-4</v>
      </c>
      <c r="I246" s="36">
        <f>D246/D247-1</f>
        <v>9.3298555377205883E-3</v>
      </c>
      <c r="J246" s="36">
        <f>E246/E247-1</f>
        <v>0</v>
      </c>
    </row>
    <row r="247" spans="1:10" x14ac:dyDescent="0.25">
      <c r="A247" s="35">
        <f>'Fonds 1'!A251</f>
        <v>41040</v>
      </c>
      <c r="B247">
        <f>'Fonds 1'!B251</f>
        <v>24.06</v>
      </c>
      <c r="C247">
        <f>'Fonds 2'!B251</f>
        <v>146.65</v>
      </c>
      <c r="D247">
        <f>'Fonds 3'!B251</f>
        <v>99.68</v>
      </c>
      <c r="E247">
        <f>'Fonds 4'!B251</f>
        <v>47.95</v>
      </c>
      <c r="G247" s="36">
        <f>B247/B248-1</f>
        <v>-1.6597510373445035E-3</v>
      </c>
      <c r="H247" s="36">
        <f>C247/C248-1</f>
        <v>-1.5375318920370584E-2</v>
      </c>
      <c r="I247" s="36">
        <f>D247/D248-1</f>
        <v>-6.4786205521777385E-3</v>
      </c>
      <c r="J247" s="36">
        <f>E247/E248-1</f>
        <v>2.085940759284366E-4</v>
      </c>
    </row>
    <row r="248" spans="1:10" x14ac:dyDescent="0.25">
      <c r="A248" s="35">
        <f>'Fonds 1'!A252</f>
        <v>41039</v>
      </c>
      <c r="B248">
        <f>'Fonds 1'!B252</f>
        <v>24.1</v>
      </c>
      <c r="C248">
        <f>'Fonds 2'!B252</f>
        <v>148.94</v>
      </c>
      <c r="D248">
        <f>'Fonds 3'!B252</f>
        <v>100.33</v>
      </c>
      <c r="E248">
        <f>'Fonds 4'!B252</f>
        <v>47.94</v>
      </c>
      <c r="G248" s="36">
        <f>B248/B249-1</f>
        <v>8.3682008368202165E-3</v>
      </c>
      <c r="H248" s="36">
        <f>C248/C249-1</f>
        <v>-2.0453798092732733E-2</v>
      </c>
      <c r="I248" s="36">
        <f>D248/D249-1</f>
        <v>-1.0454679948712964E-2</v>
      </c>
      <c r="J248" s="36">
        <f>E248/E249-1</f>
        <v>0</v>
      </c>
    </row>
    <row r="249" spans="1:10" x14ac:dyDescent="0.25">
      <c r="A249" s="35">
        <f>'Fonds 1'!A253</f>
        <v>41038</v>
      </c>
      <c r="B249">
        <f>'Fonds 1'!B253</f>
        <v>23.9</v>
      </c>
      <c r="C249">
        <f>'Fonds 2'!B253</f>
        <v>152.05000000000001</v>
      </c>
      <c r="D249">
        <f>'Fonds 3'!B253</f>
        <v>101.39</v>
      </c>
      <c r="E249">
        <f>'Fonds 4'!B253</f>
        <v>47.94</v>
      </c>
      <c r="G249" s="36">
        <f>B249/B250-1</f>
        <v>-2.0876826722338038E-3</v>
      </c>
      <c r="H249" s="36">
        <f>C249/C250-1</f>
        <v>1.4489890008562156E-3</v>
      </c>
      <c r="I249" s="36">
        <f>D249/D250-1</f>
        <v>-6.6620946409325921E-3</v>
      </c>
      <c r="J249" s="36">
        <f>E249/E250-1</f>
        <v>0</v>
      </c>
    </row>
    <row r="250" spans="1:10" x14ac:dyDescent="0.25">
      <c r="A250" s="35">
        <f>'Fonds 1'!A254</f>
        <v>41037</v>
      </c>
      <c r="B250">
        <f>'Fonds 1'!B254</f>
        <v>23.95</v>
      </c>
      <c r="C250">
        <f>'Fonds 2'!B254</f>
        <v>151.83000000000001</v>
      </c>
      <c r="D250">
        <f>'Fonds 3'!B254</f>
        <v>102.07</v>
      </c>
      <c r="E250">
        <f>'Fonds 4'!B254</f>
        <v>47.94</v>
      </c>
      <c r="G250" s="36">
        <f>B250/B251-1</f>
        <v>-1.5213815789473673E-2</v>
      </c>
      <c r="H250" s="36">
        <f>C250/C251-1</f>
        <v>-7.452441655226405E-3</v>
      </c>
      <c r="I250" s="36">
        <f>D250/D251-1</f>
        <v>1.501591089896559E-2</v>
      </c>
      <c r="J250" s="36">
        <f>E250/E251-1</f>
        <v>0</v>
      </c>
    </row>
    <row r="251" spans="1:10" x14ac:dyDescent="0.25">
      <c r="A251" s="35">
        <f>'Fonds 1'!A255</f>
        <v>41036</v>
      </c>
      <c r="B251">
        <f>'Fonds 1'!B255</f>
        <v>24.32</v>
      </c>
      <c r="C251">
        <f>'Fonds 2'!B255</f>
        <v>152.97</v>
      </c>
      <c r="D251">
        <f>'Fonds 3'!B255</f>
        <v>100.56</v>
      </c>
      <c r="E251">
        <f>'Fonds 4'!B255</f>
        <v>47.94</v>
      </c>
      <c r="G251" s="36"/>
      <c r="H251" s="36"/>
      <c r="I251" s="36"/>
      <c r="J251" s="36"/>
    </row>
    <row r="252" spans="1:10" x14ac:dyDescent="0.25">
      <c r="A252" s="35"/>
    </row>
    <row r="253" spans="1:10" x14ac:dyDescent="0.25">
      <c r="A253" s="35"/>
    </row>
    <row r="254" spans="1:10" x14ac:dyDescent="0.25">
      <c r="A254" s="35"/>
    </row>
    <row r="255" spans="1:10" x14ac:dyDescent="0.25">
      <c r="A255" s="35"/>
    </row>
    <row r="256" spans="1:10" x14ac:dyDescent="0.25">
      <c r="A256" s="35"/>
    </row>
    <row r="257" spans="1:1" x14ac:dyDescent="0.25">
      <c r="A257" s="35"/>
    </row>
    <row r="258" spans="1:1" x14ac:dyDescent="0.25">
      <c r="A258" s="35"/>
    </row>
    <row r="259" spans="1:1" x14ac:dyDescent="0.25">
      <c r="A259" s="35"/>
    </row>
    <row r="260" spans="1:1" x14ac:dyDescent="0.25">
      <c r="A260" s="35"/>
    </row>
    <row r="261" spans="1:1" x14ac:dyDescent="0.25">
      <c r="A261" s="35"/>
    </row>
    <row r="262" spans="1:1" x14ac:dyDescent="0.25">
      <c r="A262" s="35"/>
    </row>
    <row r="263" spans="1:1" x14ac:dyDescent="0.25">
      <c r="A263" s="35"/>
    </row>
    <row r="264" spans="1:1" x14ac:dyDescent="0.25">
      <c r="A264" s="35"/>
    </row>
    <row r="265" spans="1:1" x14ac:dyDescent="0.25">
      <c r="A265" s="35"/>
    </row>
    <row r="266" spans="1:1" x14ac:dyDescent="0.25">
      <c r="A266" s="35"/>
    </row>
    <row r="267" spans="1:1" x14ac:dyDescent="0.25">
      <c r="A267" s="35"/>
    </row>
    <row r="268" spans="1:1" x14ac:dyDescent="0.25">
      <c r="A268" s="35"/>
    </row>
    <row r="269" spans="1:1" x14ac:dyDescent="0.25">
      <c r="A269" s="35"/>
    </row>
    <row r="270" spans="1:1" x14ac:dyDescent="0.25">
      <c r="A270" s="35"/>
    </row>
    <row r="271" spans="1:1" x14ac:dyDescent="0.25">
      <c r="A271" s="35"/>
    </row>
    <row r="272" spans="1:1" x14ac:dyDescent="0.25">
      <c r="A272" s="35"/>
    </row>
    <row r="273" spans="1:1" x14ac:dyDescent="0.25">
      <c r="A273" s="35"/>
    </row>
    <row r="274" spans="1:1" x14ac:dyDescent="0.25">
      <c r="A274" s="35"/>
    </row>
    <row r="275" spans="1:1" x14ac:dyDescent="0.25">
      <c r="A275" s="35"/>
    </row>
    <row r="276" spans="1:1" x14ac:dyDescent="0.25">
      <c r="A276" s="35"/>
    </row>
    <row r="277" spans="1:1" x14ac:dyDescent="0.25">
      <c r="A277" s="35"/>
    </row>
    <row r="278" spans="1:1" x14ac:dyDescent="0.25">
      <c r="A278" s="35"/>
    </row>
    <row r="279" spans="1:1" x14ac:dyDescent="0.25">
      <c r="A279" s="35"/>
    </row>
    <row r="280" spans="1:1" x14ac:dyDescent="0.25">
      <c r="A280" s="35"/>
    </row>
    <row r="281" spans="1:1" x14ac:dyDescent="0.25">
      <c r="A281" s="35"/>
    </row>
    <row r="282" spans="1:1" x14ac:dyDescent="0.25">
      <c r="A282" s="35"/>
    </row>
    <row r="283" spans="1:1" x14ac:dyDescent="0.25">
      <c r="A283" s="35"/>
    </row>
    <row r="284" spans="1:1" x14ac:dyDescent="0.25">
      <c r="A284" s="35"/>
    </row>
    <row r="285" spans="1:1" x14ac:dyDescent="0.25">
      <c r="A285" s="35"/>
    </row>
    <row r="286" spans="1:1" x14ac:dyDescent="0.25">
      <c r="A286" s="35"/>
    </row>
    <row r="287" spans="1:1" x14ac:dyDescent="0.25">
      <c r="A287" s="35"/>
    </row>
    <row r="288" spans="1:1" x14ac:dyDescent="0.25">
      <c r="A288" s="35"/>
    </row>
    <row r="289" spans="1:1" x14ac:dyDescent="0.25">
      <c r="A289" s="35"/>
    </row>
    <row r="290" spans="1:1" x14ac:dyDescent="0.25">
      <c r="A290" s="35"/>
    </row>
    <row r="291" spans="1:1" x14ac:dyDescent="0.25">
      <c r="A291" s="35"/>
    </row>
    <row r="292" spans="1:1" x14ac:dyDescent="0.25">
      <c r="A292" s="35"/>
    </row>
    <row r="293" spans="1:1" x14ac:dyDescent="0.25">
      <c r="A293" s="35"/>
    </row>
    <row r="294" spans="1:1" x14ac:dyDescent="0.25">
      <c r="A294" s="35"/>
    </row>
    <row r="295" spans="1:1" x14ac:dyDescent="0.25">
      <c r="A295" s="35"/>
    </row>
    <row r="296" spans="1:1" x14ac:dyDescent="0.25">
      <c r="A296" s="35"/>
    </row>
    <row r="297" spans="1:1" x14ac:dyDescent="0.25">
      <c r="A297" s="35"/>
    </row>
    <row r="298" spans="1:1" x14ac:dyDescent="0.25">
      <c r="A298" s="35"/>
    </row>
    <row r="299" spans="1:1" x14ac:dyDescent="0.25">
      <c r="A299" s="35"/>
    </row>
    <row r="300" spans="1:1" x14ac:dyDescent="0.25">
      <c r="A300" s="35"/>
    </row>
    <row r="301" spans="1:1" x14ac:dyDescent="0.25">
      <c r="A301" s="35"/>
    </row>
    <row r="302" spans="1:1" x14ac:dyDescent="0.25">
      <c r="A302" s="35"/>
    </row>
    <row r="303" spans="1:1" x14ac:dyDescent="0.25">
      <c r="A303" s="35"/>
    </row>
    <row r="304" spans="1:1" x14ac:dyDescent="0.25">
      <c r="A304" s="35"/>
    </row>
    <row r="305" spans="1:1" x14ac:dyDescent="0.25">
      <c r="A305" s="35"/>
    </row>
    <row r="306" spans="1:1" x14ac:dyDescent="0.25">
      <c r="A306" s="35"/>
    </row>
    <row r="307" spans="1:1" x14ac:dyDescent="0.25">
      <c r="A307" s="35"/>
    </row>
    <row r="308" spans="1:1" x14ac:dyDescent="0.25">
      <c r="A308" s="35"/>
    </row>
    <row r="309" spans="1:1" x14ac:dyDescent="0.25">
      <c r="A309" s="35"/>
    </row>
    <row r="310" spans="1:1" x14ac:dyDescent="0.25">
      <c r="A310" s="35"/>
    </row>
    <row r="311" spans="1:1" x14ac:dyDescent="0.25">
      <c r="A311" s="35"/>
    </row>
    <row r="312" spans="1:1" x14ac:dyDescent="0.25">
      <c r="A312" s="35"/>
    </row>
    <row r="313" spans="1:1" x14ac:dyDescent="0.25">
      <c r="A313" s="35"/>
    </row>
    <row r="314" spans="1:1" x14ac:dyDescent="0.25">
      <c r="A314" s="35"/>
    </row>
    <row r="315" spans="1:1" x14ac:dyDescent="0.25">
      <c r="A315" s="35"/>
    </row>
    <row r="316" spans="1:1" x14ac:dyDescent="0.25">
      <c r="A316" s="35"/>
    </row>
    <row r="317" spans="1:1" x14ac:dyDescent="0.25">
      <c r="A317" s="35"/>
    </row>
    <row r="318" spans="1:1" x14ac:dyDescent="0.25">
      <c r="A318" s="35"/>
    </row>
    <row r="319" spans="1:1" x14ac:dyDescent="0.25">
      <c r="A319" s="35"/>
    </row>
    <row r="320" spans="1:1" x14ac:dyDescent="0.25">
      <c r="A320" s="35"/>
    </row>
    <row r="321" spans="1:1" x14ac:dyDescent="0.25">
      <c r="A321" s="35"/>
    </row>
    <row r="322" spans="1:1" x14ac:dyDescent="0.25">
      <c r="A322" s="35"/>
    </row>
    <row r="323" spans="1:1" x14ac:dyDescent="0.25">
      <c r="A323" s="35"/>
    </row>
    <row r="324" spans="1:1" x14ac:dyDescent="0.25">
      <c r="A324" s="35"/>
    </row>
    <row r="325" spans="1:1" x14ac:dyDescent="0.25">
      <c r="A325" s="35"/>
    </row>
    <row r="326" spans="1:1" x14ac:dyDescent="0.25">
      <c r="A326" s="35"/>
    </row>
    <row r="327" spans="1:1" x14ac:dyDescent="0.25">
      <c r="A327" s="35"/>
    </row>
    <row r="328" spans="1:1" x14ac:dyDescent="0.25">
      <c r="A328" s="35"/>
    </row>
    <row r="329" spans="1:1" x14ac:dyDescent="0.25">
      <c r="A329" s="35"/>
    </row>
    <row r="330" spans="1:1" x14ac:dyDescent="0.25">
      <c r="A330" s="35"/>
    </row>
    <row r="331" spans="1:1" x14ac:dyDescent="0.25">
      <c r="A331" s="35"/>
    </row>
    <row r="332" spans="1:1" x14ac:dyDescent="0.25">
      <c r="A332" s="35"/>
    </row>
    <row r="333" spans="1:1" x14ac:dyDescent="0.25">
      <c r="A333" s="35"/>
    </row>
  </sheetData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4"/>
  <sheetViews>
    <sheetView workbookViewId="0">
      <selection activeCell="B464" sqref="B464"/>
    </sheetView>
  </sheetViews>
  <sheetFormatPr baseColWidth="10" defaultRowHeight="15" x14ac:dyDescent="0.25"/>
  <cols>
    <col min="1" max="1" width="30.5703125" customWidth="1"/>
    <col min="2" max="2" width="29.7109375" bestFit="1" customWidth="1"/>
    <col min="3" max="3" width="8.5703125" customWidth="1"/>
    <col min="4" max="4" width="18.42578125" customWidth="1"/>
    <col min="5" max="5" width="8.7109375" customWidth="1"/>
    <col min="6" max="6" width="10.28515625" customWidth="1"/>
  </cols>
  <sheetData>
    <row r="1" spans="1:6" x14ac:dyDescent="0.25">
      <c r="A1" t="s">
        <v>57</v>
      </c>
    </row>
    <row r="2" spans="1:6" x14ac:dyDescent="0.25">
      <c r="A2" t="s">
        <v>36</v>
      </c>
    </row>
    <row r="3" spans="1:6" x14ac:dyDescent="0.25">
      <c r="A3" t="s">
        <v>18</v>
      </c>
      <c r="B3" t="s">
        <v>37</v>
      </c>
      <c r="C3" t="s">
        <v>19</v>
      </c>
      <c r="D3" t="s">
        <v>30</v>
      </c>
      <c r="E3" t="s">
        <v>20</v>
      </c>
      <c r="F3" t="s">
        <v>21</v>
      </c>
    </row>
    <row r="4" spans="1:6" x14ac:dyDescent="0.25">
      <c r="A4" t="s">
        <v>22</v>
      </c>
      <c r="B4" t="s">
        <v>38</v>
      </c>
      <c r="C4" t="s">
        <v>23</v>
      </c>
      <c r="D4" t="s">
        <v>39</v>
      </c>
      <c r="E4" t="s">
        <v>25</v>
      </c>
      <c r="F4" t="s">
        <v>26</v>
      </c>
    </row>
    <row r="5" spans="1:6" x14ac:dyDescent="0.25">
      <c r="C5" t="s">
        <v>24</v>
      </c>
    </row>
    <row r="7" spans="1:6" x14ac:dyDescent="0.25">
      <c r="A7" t="s">
        <v>27</v>
      </c>
    </row>
    <row r="8" spans="1:6" x14ac:dyDescent="0.25">
      <c r="A8" t="s">
        <v>28</v>
      </c>
      <c r="B8" t="s">
        <v>29</v>
      </c>
    </row>
    <row r="9" spans="1:6" x14ac:dyDescent="0.25">
      <c r="A9" s="35">
        <v>41431</v>
      </c>
      <c r="B9">
        <v>28.52</v>
      </c>
    </row>
    <row r="10" spans="1:6" x14ac:dyDescent="0.25">
      <c r="A10" s="35">
        <v>41430</v>
      </c>
      <c r="B10">
        <v>28.49</v>
      </c>
    </row>
    <row r="11" spans="1:6" x14ac:dyDescent="0.25">
      <c r="A11" s="35">
        <v>41429</v>
      </c>
      <c r="B11">
        <v>28.92</v>
      </c>
    </row>
    <row r="12" spans="1:6" x14ac:dyDescent="0.25">
      <c r="A12" s="35">
        <v>41428</v>
      </c>
      <c r="B12">
        <v>29.08</v>
      </c>
    </row>
    <row r="13" spans="1:6" x14ac:dyDescent="0.25">
      <c r="A13" s="35">
        <v>41425</v>
      </c>
      <c r="B13">
        <v>28.96</v>
      </c>
    </row>
    <row r="14" spans="1:6" x14ac:dyDescent="0.25">
      <c r="A14" s="35">
        <v>41423</v>
      </c>
      <c r="B14">
        <v>29.75</v>
      </c>
    </row>
    <row r="15" spans="1:6" x14ac:dyDescent="0.25">
      <c r="A15" s="35">
        <v>41422</v>
      </c>
      <c r="B15">
        <v>29.69</v>
      </c>
    </row>
    <row r="16" spans="1:6" x14ac:dyDescent="0.25">
      <c r="A16" s="35">
        <v>41418</v>
      </c>
      <c r="B16">
        <v>29.62</v>
      </c>
    </row>
    <row r="17" spans="1:2" x14ac:dyDescent="0.25">
      <c r="A17" s="35">
        <v>41417</v>
      </c>
      <c r="B17">
        <v>29.83</v>
      </c>
    </row>
    <row r="18" spans="1:2" x14ac:dyDescent="0.25">
      <c r="A18" s="35">
        <v>41416</v>
      </c>
      <c r="B18">
        <v>30.04</v>
      </c>
    </row>
    <row r="19" spans="1:2" x14ac:dyDescent="0.25">
      <c r="A19" s="35">
        <v>41415</v>
      </c>
      <c r="B19">
        <v>30.24</v>
      </c>
    </row>
    <row r="20" spans="1:2" x14ac:dyDescent="0.25">
      <c r="A20" s="35">
        <v>41411</v>
      </c>
      <c r="B20">
        <v>30.11</v>
      </c>
    </row>
    <row r="21" spans="1:2" x14ac:dyDescent="0.25">
      <c r="A21" s="35">
        <v>41410</v>
      </c>
      <c r="B21">
        <v>30</v>
      </c>
    </row>
    <row r="22" spans="1:2" x14ac:dyDescent="0.25">
      <c r="A22" s="35">
        <v>41409</v>
      </c>
      <c r="B22">
        <v>29.93</v>
      </c>
    </row>
    <row r="23" spans="1:2" x14ac:dyDescent="0.25">
      <c r="A23" s="35">
        <v>41408</v>
      </c>
      <c r="B23">
        <v>29.71</v>
      </c>
    </row>
    <row r="24" spans="1:2" x14ac:dyDescent="0.25">
      <c r="A24" s="35">
        <v>41407</v>
      </c>
      <c r="B24">
        <v>29.58</v>
      </c>
    </row>
    <row r="25" spans="1:2" x14ac:dyDescent="0.25">
      <c r="A25" s="35">
        <v>41404</v>
      </c>
      <c r="B25">
        <v>29.4</v>
      </c>
    </row>
    <row r="26" spans="1:2" x14ac:dyDescent="0.25">
      <c r="A26" s="35">
        <v>41402</v>
      </c>
      <c r="B26">
        <v>29.44</v>
      </c>
    </row>
    <row r="27" spans="1:2" x14ac:dyDescent="0.25">
      <c r="A27" s="35">
        <v>41401</v>
      </c>
      <c r="B27">
        <v>29.21</v>
      </c>
    </row>
    <row r="28" spans="1:2" x14ac:dyDescent="0.25">
      <c r="A28" s="35">
        <v>41396</v>
      </c>
      <c r="B28">
        <v>28.52</v>
      </c>
    </row>
    <row r="29" spans="1:2" x14ac:dyDescent="0.25">
      <c r="A29" s="35">
        <v>41394</v>
      </c>
      <c r="B29">
        <v>28.83</v>
      </c>
    </row>
    <row r="30" spans="1:2" x14ac:dyDescent="0.25">
      <c r="A30" s="35">
        <v>41390</v>
      </c>
      <c r="B30">
        <v>28.66</v>
      </c>
    </row>
    <row r="31" spans="1:2" x14ac:dyDescent="0.25">
      <c r="A31" s="35">
        <v>41389</v>
      </c>
      <c r="B31">
        <v>28.65</v>
      </c>
    </row>
    <row r="32" spans="1:2" x14ac:dyDescent="0.25">
      <c r="A32" s="35">
        <v>41388</v>
      </c>
      <c r="B32">
        <v>28.54</v>
      </c>
    </row>
    <row r="33" spans="1:2" x14ac:dyDescent="0.25">
      <c r="A33" s="35">
        <v>41387</v>
      </c>
      <c r="B33">
        <v>28.25</v>
      </c>
    </row>
    <row r="34" spans="1:2" x14ac:dyDescent="0.25">
      <c r="A34" s="35">
        <v>41386</v>
      </c>
      <c r="B34">
        <v>27.92</v>
      </c>
    </row>
    <row r="35" spans="1:2" x14ac:dyDescent="0.25">
      <c r="A35" s="35">
        <v>41383</v>
      </c>
      <c r="B35">
        <v>27.84</v>
      </c>
    </row>
    <row r="36" spans="1:2" x14ac:dyDescent="0.25">
      <c r="A36" s="35">
        <v>41382</v>
      </c>
      <c r="B36">
        <v>27.7</v>
      </c>
    </row>
    <row r="37" spans="1:2" x14ac:dyDescent="0.25">
      <c r="A37" s="35">
        <v>41381</v>
      </c>
      <c r="B37">
        <v>27.53</v>
      </c>
    </row>
    <row r="38" spans="1:2" x14ac:dyDescent="0.25">
      <c r="A38" s="35">
        <v>41380</v>
      </c>
      <c r="B38">
        <v>28.15</v>
      </c>
    </row>
    <row r="39" spans="1:2" x14ac:dyDescent="0.25">
      <c r="A39" s="35">
        <v>41379</v>
      </c>
      <c r="B39">
        <v>27.91</v>
      </c>
    </row>
    <row r="40" spans="1:2" x14ac:dyDescent="0.25">
      <c r="A40" s="35">
        <v>41376</v>
      </c>
      <c r="B40">
        <v>28.36</v>
      </c>
    </row>
    <row r="41" spans="1:2" x14ac:dyDescent="0.25">
      <c r="A41" s="35">
        <v>41375</v>
      </c>
      <c r="B41">
        <v>28.61</v>
      </c>
    </row>
    <row r="42" spans="1:2" x14ac:dyDescent="0.25">
      <c r="A42" s="35">
        <v>41374</v>
      </c>
      <c r="B42">
        <v>28.35</v>
      </c>
    </row>
    <row r="43" spans="1:2" x14ac:dyDescent="0.25">
      <c r="A43" s="35">
        <v>41373</v>
      </c>
      <c r="B43">
        <v>28.08</v>
      </c>
    </row>
    <row r="44" spans="1:2" x14ac:dyDescent="0.25">
      <c r="A44" s="35">
        <v>41372</v>
      </c>
      <c r="B44">
        <v>28.02</v>
      </c>
    </row>
    <row r="45" spans="1:2" x14ac:dyDescent="0.25">
      <c r="A45" s="35">
        <v>41369</v>
      </c>
      <c r="B45">
        <v>28.01</v>
      </c>
    </row>
    <row r="46" spans="1:2" x14ac:dyDescent="0.25">
      <c r="A46" s="35">
        <v>41368</v>
      </c>
      <c r="B46">
        <v>28.24</v>
      </c>
    </row>
    <row r="47" spans="1:2" x14ac:dyDescent="0.25">
      <c r="A47" s="35">
        <v>41367</v>
      </c>
      <c r="B47">
        <v>28.38</v>
      </c>
    </row>
    <row r="48" spans="1:2" x14ac:dyDescent="0.25">
      <c r="A48" s="35">
        <v>41366</v>
      </c>
      <c r="B48">
        <v>28.5</v>
      </c>
    </row>
    <row r="49" spans="1:2" x14ac:dyDescent="0.25">
      <c r="A49" s="35">
        <v>41361</v>
      </c>
      <c r="B49">
        <v>28.65</v>
      </c>
    </row>
    <row r="50" spans="1:2" x14ac:dyDescent="0.25">
      <c r="A50" s="35">
        <v>41360</v>
      </c>
      <c r="B50">
        <v>28.35</v>
      </c>
    </row>
    <row r="51" spans="1:2" x14ac:dyDescent="0.25">
      <c r="A51" s="35">
        <v>41359</v>
      </c>
      <c r="B51">
        <v>28.4</v>
      </c>
    </row>
    <row r="52" spans="1:2" x14ac:dyDescent="0.25">
      <c r="A52" s="35">
        <v>41358</v>
      </c>
      <c r="B52">
        <v>27.92</v>
      </c>
    </row>
    <row r="53" spans="1:2" x14ac:dyDescent="0.25">
      <c r="A53" s="35">
        <v>41355</v>
      </c>
      <c r="B53">
        <v>28.29</v>
      </c>
    </row>
    <row r="54" spans="1:2" x14ac:dyDescent="0.25">
      <c r="A54" s="35">
        <v>41354</v>
      </c>
      <c r="B54">
        <v>28.1</v>
      </c>
    </row>
    <row r="55" spans="1:2" x14ac:dyDescent="0.25">
      <c r="A55" s="35">
        <v>41352</v>
      </c>
      <c r="B55">
        <v>28.08</v>
      </c>
    </row>
    <row r="56" spans="1:2" x14ac:dyDescent="0.25">
      <c r="A56" s="35">
        <v>41351</v>
      </c>
      <c r="B56">
        <v>28.29</v>
      </c>
    </row>
    <row r="57" spans="1:2" x14ac:dyDescent="0.25">
      <c r="A57" s="35">
        <v>41348</v>
      </c>
      <c r="B57">
        <v>28.28</v>
      </c>
    </row>
    <row r="58" spans="1:2" x14ac:dyDescent="0.25">
      <c r="A58" s="35">
        <v>41347</v>
      </c>
      <c r="B58">
        <v>28.32</v>
      </c>
    </row>
    <row r="59" spans="1:2" x14ac:dyDescent="0.25">
      <c r="A59" s="35">
        <v>41346</v>
      </c>
      <c r="B59">
        <v>27.96</v>
      </c>
    </row>
    <row r="60" spans="1:2" x14ac:dyDescent="0.25">
      <c r="A60" s="35">
        <v>41345</v>
      </c>
      <c r="B60">
        <v>28.01</v>
      </c>
    </row>
    <row r="61" spans="1:2" x14ac:dyDescent="0.25">
      <c r="A61" s="35">
        <v>41344</v>
      </c>
      <c r="B61">
        <v>28.13</v>
      </c>
    </row>
    <row r="62" spans="1:2" x14ac:dyDescent="0.25">
      <c r="A62" s="35">
        <v>41341</v>
      </c>
      <c r="B62">
        <v>27.75</v>
      </c>
    </row>
    <row r="63" spans="1:2" x14ac:dyDescent="0.25">
      <c r="A63" s="35">
        <v>41340</v>
      </c>
      <c r="B63">
        <v>27.96</v>
      </c>
    </row>
    <row r="64" spans="1:2" x14ac:dyDescent="0.25">
      <c r="A64" s="35">
        <v>41339</v>
      </c>
      <c r="B64">
        <v>27.75</v>
      </c>
    </row>
    <row r="65" spans="1:2" x14ac:dyDescent="0.25">
      <c r="A65" s="35">
        <v>41338</v>
      </c>
      <c r="B65">
        <v>27.73</v>
      </c>
    </row>
    <row r="66" spans="1:2" x14ac:dyDescent="0.25">
      <c r="A66" s="35">
        <v>41337</v>
      </c>
      <c r="B66">
        <v>27.47</v>
      </c>
    </row>
    <row r="67" spans="1:2" x14ac:dyDescent="0.25">
      <c r="A67" s="35">
        <v>41334</v>
      </c>
      <c r="B67">
        <v>27.31</v>
      </c>
    </row>
    <row r="68" spans="1:2" x14ac:dyDescent="0.25">
      <c r="A68" s="35">
        <v>41333</v>
      </c>
      <c r="B68">
        <v>27.17</v>
      </c>
    </row>
    <row r="69" spans="1:2" x14ac:dyDescent="0.25">
      <c r="A69" s="35">
        <v>41332</v>
      </c>
      <c r="B69">
        <v>27.24</v>
      </c>
    </row>
    <row r="70" spans="1:2" x14ac:dyDescent="0.25">
      <c r="A70" s="35">
        <v>41331</v>
      </c>
      <c r="B70">
        <v>26.97</v>
      </c>
    </row>
    <row r="71" spans="1:2" x14ac:dyDescent="0.25">
      <c r="A71" s="35">
        <v>41330</v>
      </c>
      <c r="B71">
        <v>26.81</v>
      </c>
    </row>
    <row r="72" spans="1:2" x14ac:dyDescent="0.25">
      <c r="A72" s="35">
        <v>41327</v>
      </c>
      <c r="B72">
        <v>27.02</v>
      </c>
    </row>
    <row r="73" spans="1:2" x14ac:dyDescent="0.25">
      <c r="A73" s="35">
        <v>41326</v>
      </c>
      <c r="B73">
        <v>26.66</v>
      </c>
    </row>
    <row r="74" spans="1:2" x14ac:dyDescent="0.25">
      <c r="A74" s="35">
        <v>41325</v>
      </c>
      <c r="B74">
        <v>26.76</v>
      </c>
    </row>
    <row r="75" spans="1:2" x14ac:dyDescent="0.25">
      <c r="A75" s="35">
        <v>41324</v>
      </c>
      <c r="B75">
        <v>27.03</v>
      </c>
    </row>
    <row r="76" spans="1:2" x14ac:dyDescent="0.25">
      <c r="A76" s="35">
        <v>41320</v>
      </c>
      <c r="B76">
        <v>26.78</v>
      </c>
    </row>
    <row r="77" spans="1:2" x14ac:dyDescent="0.25">
      <c r="A77" s="35">
        <v>41319</v>
      </c>
      <c r="B77">
        <v>26.67</v>
      </c>
    </row>
    <row r="78" spans="1:2" x14ac:dyDescent="0.25">
      <c r="A78" s="35">
        <v>41318</v>
      </c>
      <c r="B78">
        <v>26.7</v>
      </c>
    </row>
    <row r="79" spans="1:2" x14ac:dyDescent="0.25">
      <c r="A79" s="35">
        <v>41317</v>
      </c>
      <c r="B79">
        <v>26.79</v>
      </c>
    </row>
    <row r="80" spans="1:2" x14ac:dyDescent="0.25">
      <c r="A80" s="35">
        <v>41313</v>
      </c>
      <c r="B80">
        <v>26.74</v>
      </c>
    </row>
    <row r="81" spans="1:2" x14ac:dyDescent="0.25">
      <c r="A81" s="35">
        <v>41312</v>
      </c>
      <c r="B81">
        <v>26.32</v>
      </c>
    </row>
    <row r="82" spans="1:2" x14ac:dyDescent="0.25">
      <c r="A82" s="35">
        <v>41311</v>
      </c>
      <c r="B82">
        <v>26.31</v>
      </c>
    </row>
    <row r="83" spans="1:2" x14ac:dyDescent="0.25">
      <c r="A83" s="35">
        <v>41310</v>
      </c>
      <c r="B83">
        <v>26.39</v>
      </c>
    </row>
    <row r="84" spans="1:2" x14ac:dyDescent="0.25">
      <c r="A84" s="35">
        <v>41309</v>
      </c>
      <c r="B84">
        <v>26.02</v>
      </c>
    </row>
    <row r="85" spans="1:2" x14ac:dyDescent="0.25">
      <c r="A85" s="35">
        <v>41306</v>
      </c>
      <c r="B85">
        <v>26.41</v>
      </c>
    </row>
    <row r="86" spans="1:2" x14ac:dyDescent="0.25">
      <c r="A86" s="35">
        <v>41305</v>
      </c>
      <c r="B86">
        <v>26.28</v>
      </c>
    </row>
    <row r="87" spans="1:2" x14ac:dyDescent="0.25">
      <c r="A87" s="35">
        <v>41304</v>
      </c>
      <c r="B87">
        <v>26.51</v>
      </c>
    </row>
    <row r="88" spans="1:2" x14ac:dyDescent="0.25">
      <c r="A88" s="35">
        <v>41303</v>
      </c>
      <c r="B88">
        <v>26.61</v>
      </c>
    </row>
    <row r="89" spans="1:2" x14ac:dyDescent="0.25">
      <c r="A89" s="35">
        <v>41302</v>
      </c>
      <c r="B89">
        <v>26.43</v>
      </c>
    </row>
    <row r="90" spans="1:2" x14ac:dyDescent="0.25">
      <c r="A90" s="35">
        <v>41299</v>
      </c>
      <c r="B90">
        <v>26.67</v>
      </c>
    </row>
    <row r="91" spans="1:2" x14ac:dyDescent="0.25">
      <c r="A91" s="35">
        <v>41298</v>
      </c>
      <c r="B91">
        <v>26.61</v>
      </c>
    </row>
    <row r="92" spans="1:2" x14ac:dyDescent="0.25">
      <c r="A92" s="35">
        <v>41297</v>
      </c>
      <c r="B92">
        <v>26.54</v>
      </c>
    </row>
    <row r="93" spans="1:2" x14ac:dyDescent="0.25">
      <c r="A93" s="35">
        <v>41296</v>
      </c>
      <c r="B93">
        <v>26.55</v>
      </c>
    </row>
    <row r="94" spans="1:2" x14ac:dyDescent="0.25">
      <c r="A94" s="35">
        <v>41292</v>
      </c>
      <c r="B94">
        <v>26.33</v>
      </c>
    </row>
    <row r="95" spans="1:2" x14ac:dyDescent="0.25">
      <c r="A95" s="35">
        <v>41291</v>
      </c>
      <c r="B95">
        <v>26.46</v>
      </c>
    </row>
    <row r="96" spans="1:2" x14ac:dyDescent="0.25">
      <c r="A96" s="35">
        <v>41290</v>
      </c>
      <c r="B96">
        <v>26.28</v>
      </c>
    </row>
    <row r="97" spans="1:2" x14ac:dyDescent="0.25">
      <c r="A97" s="35">
        <v>41289</v>
      </c>
      <c r="B97">
        <v>26.21</v>
      </c>
    </row>
    <row r="98" spans="1:2" x14ac:dyDescent="0.25">
      <c r="A98" s="35">
        <v>41285</v>
      </c>
      <c r="B98">
        <v>26.4</v>
      </c>
    </row>
    <row r="99" spans="1:2" x14ac:dyDescent="0.25">
      <c r="A99" s="35">
        <v>41284</v>
      </c>
      <c r="B99">
        <v>26.78</v>
      </c>
    </row>
    <row r="100" spans="1:2" x14ac:dyDescent="0.25">
      <c r="A100" s="35">
        <v>41283</v>
      </c>
      <c r="B100">
        <v>26.51</v>
      </c>
    </row>
    <row r="101" spans="1:2" x14ac:dyDescent="0.25">
      <c r="A101" s="35">
        <v>41282</v>
      </c>
      <c r="B101">
        <v>26.32</v>
      </c>
    </row>
    <row r="102" spans="1:2" x14ac:dyDescent="0.25">
      <c r="A102" s="35">
        <v>41281</v>
      </c>
      <c r="B102">
        <v>26.52</v>
      </c>
    </row>
    <row r="103" spans="1:2" x14ac:dyDescent="0.25">
      <c r="A103" s="35">
        <v>41278</v>
      </c>
      <c r="B103">
        <v>26.68</v>
      </c>
    </row>
    <row r="104" spans="1:2" x14ac:dyDescent="0.25">
      <c r="A104" s="35">
        <v>41271</v>
      </c>
      <c r="B104">
        <v>25.4</v>
      </c>
    </row>
    <row r="105" spans="1:2" x14ac:dyDescent="0.25">
      <c r="A105" s="35">
        <v>41270</v>
      </c>
      <c r="B105">
        <v>25.61</v>
      </c>
    </row>
    <row r="106" spans="1:2" x14ac:dyDescent="0.25">
      <c r="A106" s="35">
        <v>41264</v>
      </c>
      <c r="B106">
        <v>25.68</v>
      </c>
    </row>
    <row r="107" spans="1:2" x14ac:dyDescent="0.25">
      <c r="A107" s="35">
        <v>41263</v>
      </c>
      <c r="B107">
        <v>25.93</v>
      </c>
    </row>
    <row r="108" spans="1:2" x14ac:dyDescent="0.25">
      <c r="A108" s="35">
        <v>41262</v>
      </c>
      <c r="B108">
        <v>25.84</v>
      </c>
    </row>
    <row r="109" spans="1:2" x14ac:dyDescent="0.25">
      <c r="A109" s="35">
        <v>41261</v>
      </c>
      <c r="B109">
        <v>25.95</v>
      </c>
    </row>
    <row r="110" spans="1:2" x14ac:dyDescent="0.25">
      <c r="A110" s="35">
        <v>41260</v>
      </c>
      <c r="B110">
        <v>25.7</v>
      </c>
    </row>
    <row r="111" spans="1:2" x14ac:dyDescent="0.25">
      <c r="A111" s="35">
        <v>41257</v>
      </c>
      <c r="B111">
        <v>25.68</v>
      </c>
    </row>
    <row r="112" spans="1:2" x14ac:dyDescent="0.25">
      <c r="A112" s="35">
        <v>41256</v>
      </c>
      <c r="B112">
        <v>25.74</v>
      </c>
    </row>
    <row r="113" spans="1:2" x14ac:dyDescent="0.25">
      <c r="A113" s="35">
        <v>41255</v>
      </c>
      <c r="B113">
        <v>25.94</v>
      </c>
    </row>
    <row r="114" spans="1:2" x14ac:dyDescent="0.25">
      <c r="A114" s="35">
        <v>41254</v>
      </c>
      <c r="B114">
        <v>26.04</v>
      </c>
    </row>
    <row r="115" spans="1:2" x14ac:dyDescent="0.25">
      <c r="A115" s="35">
        <v>41253</v>
      </c>
      <c r="B115">
        <v>25.95</v>
      </c>
    </row>
    <row r="116" spans="1:2" x14ac:dyDescent="0.25">
      <c r="A116" s="35">
        <v>41250</v>
      </c>
      <c r="B116">
        <v>25.81</v>
      </c>
    </row>
    <row r="117" spans="1:2" x14ac:dyDescent="0.25">
      <c r="A117" s="35">
        <v>41249</v>
      </c>
      <c r="B117">
        <v>25.57</v>
      </c>
    </row>
    <row r="118" spans="1:2" x14ac:dyDescent="0.25">
      <c r="A118" s="35">
        <v>41248</v>
      </c>
      <c r="B118">
        <v>25.44</v>
      </c>
    </row>
    <row r="119" spans="1:2" x14ac:dyDescent="0.25">
      <c r="A119" s="35">
        <v>41247</v>
      </c>
      <c r="B119">
        <v>25.47</v>
      </c>
    </row>
    <row r="120" spans="1:2" x14ac:dyDescent="0.25">
      <c r="A120" s="35">
        <v>41246</v>
      </c>
      <c r="B120">
        <v>25.61</v>
      </c>
    </row>
    <row r="121" spans="1:2" x14ac:dyDescent="0.25">
      <c r="A121" s="35">
        <v>41243</v>
      </c>
      <c r="B121">
        <v>25.68</v>
      </c>
    </row>
    <row r="122" spans="1:2" x14ac:dyDescent="0.25">
      <c r="A122" s="35">
        <v>41242</v>
      </c>
      <c r="B122">
        <v>25.7</v>
      </c>
    </row>
    <row r="123" spans="1:2" x14ac:dyDescent="0.25">
      <c r="A123" s="35">
        <v>41241</v>
      </c>
      <c r="B123">
        <v>25.52</v>
      </c>
    </row>
    <row r="124" spans="1:2" x14ac:dyDescent="0.25">
      <c r="A124" s="35">
        <v>41240</v>
      </c>
      <c r="B124">
        <v>25.33</v>
      </c>
    </row>
    <row r="125" spans="1:2" x14ac:dyDescent="0.25">
      <c r="A125" s="35">
        <v>41239</v>
      </c>
      <c r="B125">
        <v>25.43</v>
      </c>
    </row>
    <row r="126" spans="1:2" x14ac:dyDescent="0.25">
      <c r="A126" s="35">
        <v>41234</v>
      </c>
      <c r="B126">
        <v>25.38</v>
      </c>
    </row>
    <row r="127" spans="1:2" x14ac:dyDescent="0.25">
      <c r="A127" s="35">
        <v>41233</v>
      </c>
      <c r="B127">
        <v>25.4</v>
      </c>
    </row>
    <row r="128" spans="1:2" x14ac:dyDescent="0.25">
      <c r="A128" s="35">
        <v>41232</v>
      </c>
      <c r="B128">
        <v>25.42</v>
      </c>
    </row>
    <row r="129" spans="1:2" x14ac:dyDescent="0.25">
      <c r="A129" s="35">
        <v>41229</v>
      </c>
      <c r="B129">
        <v>24.82</v>
      </c>
    </row>
    <row r="130" spans="1:2" x14ac:dyDescent="0.25">
      <c r="A130" s="35">
        <v>41228</v>
      </c>
      <c r="B130">
        <v>24.93</v>
      </c>
    </row>
    <row r="131" spans="1:2" x14ac:dyDescent="0.25">
      <c r="A131" s="35">
        <v>41227</v>
      </c>
      <c r="B131">
        <v>25.03</v>
      </c>
    </row>
    <row r="132" spans="1:2" x14ac:dyDescent="0.25">
      <c r="A132" s="35">
        <v>41226</v>
      </c>
      <c r="B132">
        <v>25.32</v>
      </c>
    </row>
    <row r="133" spans="1:2" x14ac:dyDescent="0.25">
      <c r="A133" s="35">
        <v>41222</v>
      </c>
      <c r="B133">
        <v>25.33</v>
      </c>
    </row>
    <row r="134" spans="1:2" x14ac:dyDescent="0.25">
      <c r="A134" s="35">
        <v>41221</v>
      </c>
      <c r="B134">
        <v>25.31</v>
      </c>
    </row>
    <row r="135" spans="1:2" x14ac:dyDescent="0.25">
      <c r="A135" s="35">
        <v>41220</v>
      </c>
      <c r="B135">
        <v>25.45</v>
      </c>
    </row>
    <row r="136" spans="1:2" x14ac:dyDescent="0.25">
      <c r="A136" s="35">
        <v>41219</v>
      </c>
      <c r="B136">
        <v>25.9</v>
      </c>
    </row>
    <row r="137" spans="1:2" x14ac:dyDescent="0.25">
      <c r="A137" s="35">
        <v>41218</v>
      </c>
      <c r="B137">
        <v>25.69</v>
      </c>
    </row>
    <row r="138" spans="1:2" x14ac:dyDescent="0.25">
      <c r="A138" s="35">
        <v>41215</v>
      </c>
      <c r="B138">
        <v>25.5</v>
      </c>
    </row>
    <row r="139" spans="1:2" x14ac:dyDescent="0.25">
      <c r="A139" s="35">
        <v>41213</v>
      </c>
      <c r="B139">
        <v>25.38</v>
      </c>
    </row>
    <row r="140" spans="1:2" x14ac:dyDescent="0.25">
      <c r="A140" s="35">
        <v>41212</v>
      </c>
      <c r="B140">
        <v>25.5</v>
      </c>
    </row>
    <row r="141" spans="1:2" x14ac:dyDescent="0.25">
      <c r="A141" s="35">
        <v>41211</v>
      </c>
      <c r="B141">
        <v>25.37</v>
      </c>
    </row>
    <row r="142" spans="1:2" x14ac:dyDescent="0.25">
      <c r="A142" s="35">
        <v>41208</v>
      </c>
      <c r="B142">
        <v>25.4</v>
      </c>
    </row>
    <row r="143" spans="1:2" x14ac:dyDescent="0.25">
      <c r="A143" s="35">
        <v>41207</v>
      </c>
      <c r="B143">
        <v>25.4</v>
      </c>
    </row>
    <row r="144" spans="1:2" x14ac:dyDescent="0.25">
      <c r="A144" s="35">
        <v>41206</v>
      </c>
      <c r="B144">
        <v>25.3</v>
      </c>
    </row>
    <row r="145" spans="1:2" x14ac:dyDescent="0.25">
      <c r="A145" s="35">
        <v>41205</v>
      </c>
      <c r="B145">
        <v>25.13</v>
      </c>
    </row>
    <row r="146" spans="1:2" x14ac:dyDescent="0.25">
      <c r="A146" s="35">
        <v>41204</v>
      </c>
      <c r="B146">
        <v>25.64</v>
      </c>
    </row>
    <row r="147" spans="1:2" x14ac:dyDescent="0.25">
      <c r="A147" s="35">
        <v>41201</v>
      </c>
      <c r="B147">
        <v>25.57</v>
      </c>
    </row>
    <row r="148" spans="1:2" x14ac:dyDescent="0.25">
      <c r="A148" s="35">
        <v>41200</v>
      </c>
      <c r="B148">
        <v>25.82</v>
      </c>
    </row>
    <row r="149" spans="1:2" x14ac:dyDescent="0.25">
      <c r="A149" s="35">
        <v>41199</v>
      </c>
      <c r="B149">
        <v>25.83</v>
      </c>
    </row>
    <row r="150" spans="1:2" x14ac:dyDescent="0.25">
      <c r="A150" s="35">
        <v>41198</v>
      </c>
      <c r="B150">
        <v>25.91</v>
      </c>
    </row>
    <row r="151" spans="1:2" x14ac:dyDescent="0.25">
      <c r="A151" s="35">
        <v>41197</v>
      </c>
      <c r="B151">
        <v>25.65</v>
      </c>
    </row>
    <row r="152" spans="1:2" x14ac:dyDescent="0.25">
      <c r="A152" s="35">
        <v>41194</v>
      </c>
      <c r="B152">
        <v>25.52</v>
      </c>
    </row>
    <row r="153" spans="1:2" x14ac:dyDescent="0.25">
      <c r="A153" s="35">
        <v>41193</v>
      </c>
      <c r="B153">
        <v>25.72</v>
      </c>
    </row>
    <row r="154" spans="1:2" x14ac:dyDescent="0.25">
      <c r="A154" s="35">
        <v>41192</v>
      </c>
      <c r="B154">
        <v>25.65</v>
      </c>
    </row>
    <row r="155" spans="1:2" x14ac:dyDescent="0.25">
      <c r="A155" s="35">
        <v>41191</v>
      </c>
      <c r="B155">
        <v>25.57</v>
      </c>
    </row>
    <row r="156" spans="1:2" x14ac:dyDescent="0.25">
      <c r="A156" s="35">
        <v>41187</v>
      </c>
      <c r="B156">
        <v>25.92</v>
      </c>
    </row>
    <row r="157" spans="1:2" x14ac:dyDescent="0.25">
      <c r="A157" s="35">
        <v>41186</v>
      </c>
      <c r="B157">
        <v>25.98</v>
      </c>
    </row>
    <row r="158" spans="1:2" x14ac:dyDescent="0.25">
      <c r="A158" s="35">
        <v>41184</v>
      </c>
      <c r="B158">
        <v>25.86</v>
      </c>
    </row>
    <row r="159" spans="1:2" x14ac:dyDescent="0.25">
      <c r="A159" s="35">
        <v>41183</v>
      </c>
      <c r="B159">
        <v>26</v>
      </c>
    </row>
    <row r="160" spans="1:2" x14ac:dyDescent="0.25">
      <c r="A160" s="35">
        <v>41180</v>
      </c>
      <c r="B160">
        <v>25.65</v>
      </c>
    </row>
    <row r="161" spans="1:2" x14ac:dyDescent="0.25">
      <c r="A161" s="35">
        <v>41179</v>
      </c>
      <c r="B161">
        <v>25.89</v>
      </c>
    </row>
    <row r="162" spans="1:2" x14ac:dyDescent="0.25">
      <c r="A162" s="35">
        <v>41178</v>
      </c>
      <c r="B162">
        <v>25.63</v>
      </c>
    </row>
    <row r="163" spans="1:2" x14ac:dyDescent="0.25">
      <c r="A163" s="35">
        <v>41177</v>
      </c>
      <c r="B163">
        <v>25.88</v>
      </c>
    </row>
    <row r="164" spans="1:2" x14ac:dyDescent="0.25">
      <c r="A164" s="35">
        <v>41176</v>
      </c>
      <c r="B164">
        <v>25.91</v>
      </c>
    </row>
    <row r="165" spans="1:2" x14ac:dyDescent="0.25">
      <c r="A165" s="35">
        <v>41173</v>
      </c>
      <c r="B165">
        <v>26.02</v>
      </c>
    </row>
    <row r="166" spans="1:2" x14ac:dyDescent="0.25">
      <c r="A166" s="35">
        <v>41172</v>
      </c>
      <c r="B166">
        <v>25.78</v>
      </c>
    </row>
    <row r="167" spans="1:2" x14ac:dyDescent="0.25">
      <c r="A167" s="35">
        <v>41171</v>
      </c>
      <c r="B167">
        <v>25.94</v>
      </c>
    </row>
    <row r="168" spans="1:2" x14ac:dyDescent="0.25">
      <c r="A168" s="35">
        <v>41170</v>
      </c>
      <c r="B168">
        <v>25.73</v>
      </c>
    </row>
    <row r="169" spans="1:2" x14ac:dyDescent="0.25">
      <c r="A169" s="35">
        <v>41166</v>
      </c>
      <c r="B169">
        <v>26.16</v>
      </c>
    </row>
    <row r="170" spans="1:2" x14ac:dyDescent="0.25">
      <c r="A170" s="35">
        <v>41164</v>
      </c>
      <c r="B170">
        <v>25.84</v>
      </c>
    </row>
    <row r="171" spans="1:2" x14ac:dyDescent="0.25">
      <c r="A171" s="35">
        <v>41163</v>
      </c>
      <c r="B171">
        <v>25.92</v>
      </c>
    </row>
    <row r="172" spans="1:2" x14ac:dyDescent="0.25">
      <c r="A172" s="35">
        <v>41162</v>
      </c>
      <c r="B172">
        <v>25.74</v>
      </c>
    </row>
    <row r="173" spans="1:2" x14ac:dyDescent="0.25">
      <c r="A173" s="35">
        <v>41159</v>
      </c>
      <c r="B173">
        <v>26.19</v>
      </c>
    </row>
    <row r="174" spans="1:2" x14ac:dyDescent="0.25">
      <c r="A174" s="35">
        <v>41158</v>
      </c>
      <c r="B174">
        <v>25.96</v>
      </c>
    </row>
    <row r="175" spans="1:2" x14ac:dyDescent="0.25">
      <c r="A175" s="35">
        <v>41157</v>
      </c>
      <c r="B175">
        <v>25.61</v>
      </c>
    </row>
    <row r="176" spans="1:2" x14ac:dyDescent="0.25">
      <c r="A176" s="35">
        <v>41156</v>
      </c>
      <c r="B176">
        <v>25.53</v>
      </c>
    </row>
    <row r="177" spans="1:2" x14ac:dyDescent="0.25">
      <c r="A177" s="35">
        <v>41152</v>
      </c>
      <c r="B177">
        <v>25.77</v>
      </c>
    </row>
    <row r="178" spans="1:2" x14ac:dyDescent="0.25">
      <c r="A178" s="35">
        <v>41151</v>
      </c>
      <c r="B178">
        <v>25.58</v>
      </c>
    </row>
    <row r="179" spans="1:2" x14ac:dyDescent="0.25">
      <c r="A179" s="35">
        <v>41150</v>
      </c>
      <c r="B179">
        <v>25.72</v>
      </c>
    </row>
    <row r="180" spans="1:2" x14ac:dyDescent="0.25">
      <c r="A180" s="35">
        <v>41149</v>
      </c>
      <c r="B180">
        <v>25.88</v>
      </c>
    </row>
    <row r="181" spans="1:2" x14ac:dyDescent="0.25">
      <c r="A181" s="35">
        <v>41148</v>
      </c>
      <c r="B181">
        <v>25.92</v>
      </c>
    </row>
    <row r="182" spans="1:2" x14ac:dyDescent="0.25">
      <c r="A182" s="35">
        <v>41145</v>
      </c>
      <c r="B182">
        <v>25.79</v>
      </c>
    </row>
    <row r="183" spans="1:2" x14ac:dyDescent="0.25">
      <c r="A183" s="35">
        <v>41144</v>
      </c>
      <c r="B183">
        <v>25.83</v>
      </c>
    </row>
    <row r="184" spans="1:2" x14ac:dyDescent="0.25">
      <c r="A184" s="35">
        <v>41143</v>
      </c>
      <c r="B184">
        <v>26</v>
      </c>
    </row>
    <row r="185" spans="1:2" x14ac:dyDescent="0.25">
      <c r="A185" s="35">
        <v>41142</v>
      </c>
      <c r="B185">
        <v>26.37</v>
      </c>
    </row>
    <row r="186" spans="1:2" x14ac:dyDescent="0.25">
      <c r="A186" s="35">
        <v>41141</v>
      </c>
      <c r="B186">
        <v>26.34</v>
      </c>
    </row>
    <row r="187" spans="1:2" x14ac:dyDescent="0.25">
      <c r="A187" s="35">
        <v>41138</v>
      </c>
      <c r="B187">
        <v>26.29</v>
      </c>
    </row>
    <row r="188" spans="1:2" x14ac:dyDescent="0.25">
      <c r="A188" s="35">
        <v>41137</v>
      </c>
      <c r="B188">
        <v>26.39</v>
      </c>
    </row>
    <row r="189" spans="1:2" x14ac:dyDescent="0.25">
      <c r="A189" s="35">
        <v>41135</v>
      </c>
      <c r="B189">
        <v>26.09</v>
      </c>
    </row>
    <row r="190" spans="1:2" x14ac:dyDescent="0.25">
      <c r="A190" s="35">
        <v>41134</v>
      </c>
      <c r="B190">
        <v>26.17</v>
      </c>
    </row>
    <row r="191" spans="1:2" x14ac:dyDescent="0.25">
      <c r="A191" s="35">
        <v>41131</v>
      </c>
      <c r="B191">
        <v>26.17</v>
      </c>
    </row>
    <row r="192" spans="1:2" x14ac:dyDescent="0.25">
      <c r="A192" s="35">
        <v>41130</v>
      </c>
      <c r="B192">
        <v>25.99</v>
      </c>
    </row>
    <row r="193" spans="1:2" x14ac:dyDescent="0.25">
      <c r="A193" s="35">
        <v>41129</v>
      </c>
      <c r="B193">
        <v>25.92</v>
      </c>
    </row>
    <row r="194" spans="1:2" x14ac:dyDescent="0.25">
      <c r="A194" s="35">
        <v>41128</v>
      </c>
      <c r="B194">
        <v>25.91</v>
      </c>
    </row>
    <row r="195" spans="1:2" x14ac:dyDescent="0.25">
      <c r="A195" s="35">
        <v>41127</v>
      </c>
      <c r="B195">
        <v>25.66</v>
      </c>
    </row>
    <row r="196" spans="1:2" x14ac:dyDescent="0.25">
      <c r="A196" s="35">
        <v>41124</v>
      </c>
      <c r="B196">
        <v>26.01</v>
      </c>
    </row>
    <row r="197" spans="1:2" x14ac:dyDescent="0.25">
      <c r="A197" s="35">
        <v>41123</v>
      </c>
      <c r="B197">
        <v>25.37</v>
      </c>
    </row>
    <row r="198" spans="1:2" x14ac:dyDescent="0.25">
      <c r="A198" s="35">
        <v>41122</v>
      </c>
      <c r="B198">
        <v>25.53</v>
      </c>
    </row>
    <row r="199" spans="1:2" x14ac:dyDescent="0.25">
      <c r="A199" s="35">
        <v>41121</v>
      </c>
      <c r="B199">
        <v>25.65</v>
      </c>
    </row>
    <row r="200" spans="1:2" x14ac:dyDescent="0.25">
      <c r="A200" s="35">
        <v>41120</v>
      </c>
      <c r="B200">
        <v>25.62</v>
      </c>
    </row>
    <row r="201" spans="1:2" x14ac:dyDescent="0.25">
      <c r="A201" s="35">
        <v>41117</v>
      </c>
      <c r="B201">
        <v>25.6</v>
      </c>
    </row>
    <row r="202" spans="1:2" x14ac:dyDescent="0.25">
      <c r="A202" s="35">
        <v>41116</v>
      </c>
      <c r="B202">
        <v>25.43</v>
      </c>
    </row>
    <row r="203" spans="1:2" x14ac:dyDescent="0.25">
      <c r="A203" s="35">
        <v>41115</v>
      </c>
      <c r="B203">
        <v>25.05</v>
      </c>
    </row>
    <row r="204" spans="1:2" x14ac:dyDescent="0.25">
      <c r="A204" s="35">
        <v>41114</v>
      </c>
      <c r="B204">
        <v>24.94</v>
      </c>
    </row>
    <row r="205" spans="1:2" x14ac:dyDescent="0.25">
      <c r="A205" s="35">
        <v>41113</v>
      </c>
      <c r="B205">
        <v>25.12</v>
      </c>
    </row>
    <row r="206" spans="1:2" x14ac:dyDescent="0.25">
      <c r="A206" s="35">
        <v>41110</v>
      </c>
      <c r="B206">
        <v>25.21</v>
      </c>
    </row>
    <row r="207" spans="1:2" x14ac:dyDescent="0.25">
      <c r="A207" s="35">
        <v>41109</v>
      </c>
      <c r="B207">
        <v>25.55</v>
      </c>
    </row>
    <row r="208" spans="1:2" x14ac:dyDescent="0.25">
      <c r="A208" s="35">
        <v>41108</v>
      </c>
      <c r="B208">
        <v>25.34</v>
      </c>
    </row>
    <row r="209" spans="1:2" x14ac:dyDescent="0.25">
      <c r="A209" s="35">
        <v>41107</v>
      </c>
      <c r="B209">
        <v>25.19</v>
      </c>
    </row>
    <row r="210" spans="1:2" x14ac:dyDescent="0.25">
      <c r="A210" s="35">
        <v>41103</v>
      </c>
      <c r="B210">
        <v>25.27</v>
      </c>
    </row>
    <row r="211" spans="1:2" x14ac:dyDescent="0.25">
      <c r="A211" s="35">
        <v>41102</v>
      </c>
      <c r="B211">
        <v>24.78</v>
      </c>
    </row>
    <row r="212" spans="1:2" x14ac:dyDescent="0.25">
      <c r="A212" s="35">
        <v>41101</v>
      </c>
      <c r="B212">
        <v>25</v>
      </c>
    </row>
    <row r="213" spans="1:2" x14ac:dyDescent="0.25">
      <c r="A213" s="35">
        <v>41100</v>
      </c>
      <c r="B213">
        <v>24.87</v>
      </c>
    </row>
    <row r="214" spans="1:2" x14ac:dyDescent="0.25">
      <c r="A214" s="35">
        <v>41099</v>
      </c>
      <c r="B214">
        <v>25.07</v>
      </c>
    </row>
    <row r="215" spans="1:2" x14ac:dyDescent="0.25">
      <c r="A215" s="35">
        <v>41096</v>
      </c>
      <c r="B215">
        <v>24.94</v>
      </c>
    </row>
    <row r="216" spans="1:2" x14ac:dyDescent="0.25">
      <c r="A216" s="35">
        <v>41095</v>
      </c>
      <c r="B216">
        <v>24.95</v>
      </c>
    </row>
    <row r="217" spans="1:2" x14ac:dyDescent="0.25">
      <c r="A217" s="35">
        <v>41093</v>
      </c>
      <c r="B217">
        <v>25</v>
      </c>
    </row>
    <row r="218" spans="1:2" x14ac:dyDescent="0.25">
      <c r="A218" s="35">
        <v>41092</v>
      </c>
      <c r="B218">
        <v>24.63</v>
      </c>
    </row>
    <row r="219" spans="1:2" x14ac:dyDescent="0.25">
      <c r="A219" s="35">
        <v>41089</v>
      </c>
      <c r="B219">
        <v>24.96</v>
      </c>
    </row>
    <row r="220" spans="1:2" x14ac:dyDescent="0.25">
      <c r="A220" s="35">
        <v>41088</v>
      </c>
      <c r="B220">
        <v>24.18</v>
      </c>
    </row>
    <row r="221" spans="1:2" x14ac:dyDescent="0.25">
      <c r="A221" s="35">
        <v>41087</v>
      </c>
      <c r="B221">
        <v>24.18</v>
      </c>
    </row>
    <row r="222" spans="1:2" x14ac:dyDescent="0.25">
      <c r="A222" s="35">
        <v>41086</v>
      </c>
      <c r="B222">
        <v>23.92</v>
      </c>
    </row>
    <row r="223" spans="1:2" x14ac:dyDescent="0.25">
      <c r="A223" s="35">
        <v>41085</v>
      </c>
      <c r="B223">
        <v>23.81</v>
      </c>
    </row>
    <row r="224" spans="1:2" x14ac:dyDescent="0.25">
      <c r="A224" s="35">
        <v>41082</v>
      </c>
      <c r="B224">
        <v>24.14</v>
      </c>
    </row>
    <row r="225" spans="1:2" x14ac:dyDescent="0.25">
      <c r="A225" s="35">
        <v>41081</v>
      </c>
      <c r="B225">
        <v>23.9</v>
      </c>
    </row>
    <row r="226" spans="1:2" x14ac:dyDescent="0.25">
      <c r="A226" s="35">
        <v>41080</v>
      </c>
      <c r="B226">
        <v>24.35</v>
      </c>
    </row>
    <row r="227" spans="1:2" x14ac:dyDescent="0.25">
      <c r="A227" s="35">
        <v>41079</v>
      </c>
      <c r="B227">
        <v>24.46</v>
      </c>
    </row>
    <row r="228" spans="1:2" x14ac:dyDescent="0.25">
      <c r="A228" s="35">
        <v>41078</v>
      </c>
      <c r="B228">
        <v>23.95</v>
      </c>
    </row>
    <row r="229" spans="1:2" x14ac:dyDescent="0.25">
      <c r="A229" s="35">
        <v>41075</v>
      </c>
      <c r="B229">
        <v>24.04</v>
      </c>
    </row>
    <row r="230" spans="1:2" x14ac:dyDescent="0.25">
      <c r="A230" s="35">
        <v>41074</v>
      </c>
      <c r="B230">
        <v>23.88</v>
      </c>
    </row>
    <row r="231" spans="1:2" x14ac:dyDescent="0.25">
      <c r="A231" s="35">
        <v>41073</v>
      </c>
      <c r="B231">
        <v>23.91</v>
      </c>
    </row>
    <row r="232" spans="1:2" x14ac:dyDescent="0.25">
      <c r="A232" s="35">
        <v>41072</v>
      </c>
      <c r="B232">
        <v>23.98</v>
      </c>
    </row>
    <row r="233" spans="1:2" x14ac:dyDescent="0.25">
      <c r="A233" s="35">
        <v>41071</v>
      </c>
      <c r="B233">
        <v>23.51</v>
      </c>
    </row>
    <row r="234" spans="1:2" x14ac:dyDescent="0.25">
      <c r="A234" s="35">
        <v>41068</v>
      </c>
      <c r="B234">
        <v>23.75</v>
      </c>
    </row>
    <row r="235" spans="1:2" x14ac:dyDescent="0.25">
      <c r="A235" s="35">
        <v>41066</v>
      </c>
      <c r="B235">
        <v>23.84</v>
      </c>
    </row>
    <row r="236" spans="1:2" x14ac:dyDescent="0.25">
      <c r="A236" s="35">
        <v>41065</v>
      </c>
      <c r="B236">
        <v>23.22</v>
      </c>
    </row>
    <row r="237" spans="1:2" x14ac:dyDescent="0.25">
      <c r="A237" s="35">
        <v>41064</v>
      </c>
      <c r="B237">
        <v>23.3</v>
      </c>
    </row>
    <row r="238" spans="1:2" x14ac:dyDescent="0.25">
      <c r="A238" s="35">
        <v>41061</v>
      </c>
      <c r="B238">
        <v>23.41</v>
      </c>
    </row>
    <row r="239" spans="1:2" x14ac:dyDescent="0.25">
      <c r="A239" s="35">
        <v>41060</v>
      </c>
      <c r="B239">
        <v>23.88</v>
      </c>
    </row>
    <row r="240" spans="1:2" x14ac:dyDescent="0.25">
      <c r="A240" s="35">
        <v>41059</v>
      </c>
      <c r="B240">
        <v>23.76</v>
      </c>
    </row>
    <row r="241" spans="1:2" x14ac:dyDescent="0.25">
      <c r="A241" s="35">
        <v>41058</v>
      </c>
      <c r="B241">
        <v>24.06</v>
      </c>
    </row>
    <row r="242" spans="1:2" x14ac:dyDescent="0.25">
      <c r="A242" s="35">
        <v>41054</v>
      </c>
      <c r="B242">
        <v>23.78</v>
      </c>
    </row>
    <row r="243" spans="1:2" x14ac:dyDescent="0.25">
      <c r="A243" s="35">
        <v>41053</v>
      </c>
      <c r="B243">
        <v>23.79</v>
      </c>
    </row>
    <row r="244" spans="1:2" x14ac:dyDescent="0.25">
      <c r="A244" s="35">
        <v>41052</v>
      </c>
      <c r="B244">
        <v>23.51</v>
      </c>
    </row>
    <row r="245" spans="1:2" x14ac:dyDescent="0.25">
      <c r="A245" s="35">
        <v>41051</v>
      </c>
      <c r="B245">
        <v>23.48</v>
      </c>
    </row>
    <row r="246" spans="1:2" x14ac:dyDescent="0.25">
      <c r="A246" s="35">
        <v>41050</v>
      </c>
      <c r="B246">
        <v>23.39</v>
      </c>
    </row>
    <row r="247" spans="1:2" x14ac:dyDescent="0.25">
      <c r="A247" s="35">
        <v>41047</v>
      </c>
      <c r="B247">
        <v>23.26</v>
      </c>
    </row>
    <row r="248" spans="1:2" x14ac:dyDescent="0.25">
      <c r="A248" s="35">
        <v>41045</v>
      </c>
      <c r="B248">
        <v>23.7</v>
      </c>
    </row>
    <row r="249" spans="1:2" x14ac:dyDescent="0.25">
      <c r="A249" s="35">
        <v>41044</v>
      </c>
      <c r="B249">
        <v>23.7</v>
      </c>
    </row>
    <row r="250" spans="1:2" x14ac:dyDescent="0.25">
      <c r="A250" s="35">
        <v>41043</v>
      </c>
      <c r="B250">
        <v>23.77</v>
      </c>
    </row>
    <row r="251" spans="1:2" x14ac:dyDescent="0.25">
      <c r="A251" s="35">
        <v>41040</v>
      </c>
      <c r="B251">
        <v>24.06</v>
      </c>
    </row>
    <row r="252" spans="1:2" x14ac:dyDescent="0.25">
      <c r="A252" s="35">
        <v>41039</v>
      </c>
      <c r="B252">
        <v>24.1</v>
      </c>
    </row>
    <row r="253" spans="1:2" x14ac:dyDescent="0.25">
      <c r="A253" s="35">
        <v>41038</v>
      </c>
      <c r="B253">
        <v>23.9</v>
      </c>
    </row>
    <row r="254" spans="1:2" x14ac:dyDescent="0.25">
      <c r="A254" s="35">
        <v>41037</v>
      </c>
      <c r="B254">
        <v>23.95</v>
      </c>
    </row>
    <row r="255" spans="1:2" x14ac:dyDescent="0.25">
      <c r="A255" s="35">
        <v>41036</v>
      </c>
      <c r="B255">
        <v>24.32</v>
      </c>
    </row>
    <row r="256" spans="1:2" x14ac:dyDescent="0.25">
      <c r="A256" s="35">
        <v>41031</v>
      </c>
      <c r="B256">
        <v>24.39</v>
      </c>
    </row>
    <row r="257" spans="1:2" x14ac:dyDescent="0.25">
      <c r="A257" s="35">
        <v>41026</v>
      </c>
      <c r="B257">
        <v>24.6</v>
      </c>
    </row>
    <row r="258" spans="1:2" x14ac:dyDescent="0.25">
      <c r="A258" s="35">
        <v>41025</v>
      </c>
      <c r="B258">
        <v>24.42</v>
      </c>
    </row>
    <row r="259" spans="1:2" x14ac:dyDescent="0.25">
      <c r="A259" s="35">
        <v>41024</v>
      </c>
      <c r="B259">
        <v>24.33</v>
      </c>
    </row>
    <row r="260" spans="1:2" x14ac:dyDescent="0.25">
      <c r="A260" s="35">
        <v>41023</v>
      </c>
      <c r="B260">
        <v>24.15</v>
      </c>
    </row>
    <row r="261" spans="1:2" x14ac:dyDescent="0.25">
      <c r="A261" s="35">
        <v>41022</v>
      </c>
      <c r="B261">
        <v>23.9</v>
      </c>
    </row>
    <row r="262" spans="1:2" x14ac:dyDescent="0.25">
      <c r="A262" s="35">
        <v>41019</v>
      </c>
      <c r="B262">
        <v>24.34</v>
      </c>
    </row>
    <row r="263" spans="1:2" x14ac:dyDescent="0.25">
      <c r="A263" s="35">
        <v>41018</v>
      </c>
      <c r="B263">
        <v>24.31</v>
      </c>
    </row>
    <row r="264" spans="1:2" x14ac:dyDescent="0.25">
      <c r="A264" s="35">
        <v>41017</v>
      </c>
      <c r="B264">
        <v>24.4</v>
      </c>
    </row>
    <row r="265" spans="1:2" x14ac:dyDescent="0.25">
      <c r="A265" s="35">
        <v>41016</v>
      </c>
      <c r="B265">
        <v>24.47</v>
      </c>
    </row>
    <row r="266" spans="1:2" x14ac:dyDescent="0.25">
      <c r="A266" s="35">
        <v>41015</v>
      </c>
      <c r="B266">
        <v>24.24</v>
      </c>
    </row>
    <row r="267" spans="1:2" x14ac:dyDescent="0.25">
      <c r="A267" s="35">
        <v>41012</v>
      </c>
      <c r="B267">
        <v>24</v>
      </c>
    </row>
    <row r="268" spans="1:2" x14ac:dyDescent="0.25">
      <c r="A268" s="35">
        <v>41011</v>
      </c>
      <c r="B268">
        <v>24.43</v>
      </c>
    </row>
    <row r="269" spans="1:2" x14ac:dyDescent="0.25">
      <c r="A269" s="35">
        <v>41010</v>
      </c>
      <c r="B269">
        <v>24.17</v>
      </c>
    </row>
    <row r="270" spans="1:2" x14ac:dyDescent="0.25">
      <c r="A270" s="35">
        <v>41009</v>
      </c>
      <c r="B270">
        <v>23.96</v>
      </c>
    </row>
    <row r="271" spans="1:2" x14ac:dyDescent="0.25">
      <c r="A271" s="35">
        <v>41004</v>
      </c>
      <c r="B271">
        <v>24.49</v>
      </c>
    </row>
    <row r="272" spans="1:2" x14ac:dyDescent="0.25">
      <c r="A272" s="35">
        <v>41003</v>
      </c>
      <c r="B272">
        <v>24.36</v>
      </c>
    </row>
    <row r="273" spans="1:2" x14ac:dyDescent="0.25">
      <c r="A273" s="35">
        <v>41002</v>
      </c>
      <c r="B273">
        <v>24.64</v>
      </c>
    </row>
    <row r="274" spans="1:2" x14ac:dyDescent="0.25">
      <c r="A274" s="35">
        <v>41001</v>
      </c>
      <c r="B274">
        <v>24.73</v>
      </c>
    </row>
    <row r="275" spans="1:2" x14ac:dyDescent="0.25">
      <c r="A275" s="35">
        <v>40998</v>
      </c>
      <c r="B275">
        <v>24.57</v>
      </c>
    </row>
    <row r="276" spans="1:2" x14ac:dyDescent="0.25">
      <c r="A276" s="35">
        <v>40997</v>
      </c>
      <c r="B276">
        <v>24.44</v>
      </c>
    </row>
    <row r="277" spans="1:2" x14ac:dyDescent="0.25">
      <c r="A277" s="35">
        <v>40996</v>
      </c>
      <c r="B277">
        <v>24.55</v>
      </c>
    </row>
    <row r="278" spans="1:2" x14ac:dyDescent="0.25">
      <c r="A278" s="35">
        <v>40995</v>
      </c>
      <c r="B278">
        <v>24.65</v>
      </c>
    </row>
    <row r="279" spans="1:2" x14ac:dyDescent="0.25">
      <c r="A279" s="35">
        <v>40994</v>
      </c>
      <c r="B279">
        <v>24.81</v>
      </c>
    </row>
    <row r="280" spans="1:2" x14ac:dyDescent="0.25">
      <c r="A280" s="35">
        <v>40991</v>
      </c>
      <c r="B280">
        <v>24.67</v>
      </c>
    </row>
    <row r="281" spans="1:2" x14ac:dyDescent="0.25">
      <c r="A281" s="35">
        <v>40990</v>
      </c>
      <c r="B281">
        <v>24.57</v>
      </c>
    </row>
    <row r="282" spans="1:2" x14ac:dyDescent="0.25">
      <c r="A282" s="35">
        <v>40989</v>
      </c>
      <c r="B282">
        <v>24.69</v>
      </c>
    </row>
    <row r="283" spans="1:2" x14ac:dyDescent="0.25">
      <c r="A283" s="35">
        <v>40987</v>
      </c>
      <c r="B283">
        <v>25.05</v>
      </c>
    </row>
    <row r="284" spans="1:2" x14ac:dyDescent="0.25">
      <c r="A284" s="35">
        <v>40984</v>
      </c>
      <c r="B284">
        <v>25.15</v>
      </c>
    </row>
    <row r="285" spans="1:2" x14ac:dyDescent="0.25">
      <c r="A285" s="35">
        <v>40983</v>
      </c>
      <c r="B285">
        <v>25.13</v>
      </c>
    </row>
    <row r="286" spans="1:2" x14ac:dyDescent="0.25">
      <c r="A286" s="35">
        <v>40982</v>
      </c>
      <c r="B286">
        <v>24.86</v>
      </c>
    </row>
    <row r="287" spans="1:2" x14ac:dyDescent="0.25">
      <c r="A287" s="35">
        <v>40981</v>
      </c>
      <c r="B287">
        <v>24.74</v>
      </c>
    </row>
    <row r="288" spans="1:2" x14ac:dyDescent="0.25">
      <c r="A288" s="35">
        <v>40980</v>
      </c>
      <c r="B288">
        <v>24.46</v>
      </c>
    </row>
    <row r="289" spans="1:2" x14ac:dyDescent="0.25">
      <c r="A289" s="35">
        <v>40977</v>
      </c>
      <c r="B289">
        <v>24.23</v>
      </c>
    </row>
    <row r="290" spans="1:2" x14ac:dyDescent="0.25">
      <c r="A290" s="35">
        <v>40976</v>
      </c>
      <c r="B290">
        <v>24.44</v>
      </c>
    </row>
    <row r="291" spans="1:2" x14ac:dyDescent="0.25">
      <c r="A291" s="35">
        <v>40975</v>
      </c>
      <c r="B291">
        <v>24.1</v>
      </c>
    </row>
    <row r="292" spans="1:2" x14ac:dyDescent="0.25">
      <c r="A292" s="35">
        <v>40974</v>
      </c>
      <c r="B292">
        <v>23.81</v>
      </c>
    </row>
    <row r="293" spans="1:2" x14ac:dyDescent="0.25">
      <c r="A293" s="35">
        <v>40973</v>
      </c>
      <c r="B293">
        <v>24.38</v>
      </c>
    </row>
    <row r="294" spans="1:2" x14ac:dyDescent="0.25">
      <c r="A294" s="35">
        <v>40970</v>
      </c>
      <c r="B294">
        <v>24.25</v>
      </c>
    </row>
    <row r="295" spans="1:2" x14ac:dyDescent="0.25">
      <c r="A295" s="35">
        <v>40969</v>
      </c>
      <c r="B295">
        <v>24.35</v>
      </c>
    </row>
    <row r="296" spans="1:2" x14ac:dyDescent="0.25">
      <c r="A296" s="35">
        <v>40968</v>
      </c>
      <c r="B296">
        <v>23.97</v>
      </c>
    </row>
    <row r="297" spans="1:2" x14ac:dyDescent="0.25">
      <c r="A297" s="35">
        <v>40967</v>
      </c>
      <c r="B297">
        <v>24.17</v>
      </c>
    </row>
    <row r="298" spans="1:2" x14ac:dyDescent="0.25">
      <c r="A298" s="35">
        <v>40966</v>
      </c>
      <c r="B298">
        <v>23.97</v>
      </c>
    </row>
    <row r="299" spans="1:2" x14ac:dyDescent="0.25">
      <c r="A299" s="35">
        <v>40963</v>
      </c>
      <c r="B299">
        <v>24.17</v>
      </c>
    </row>
    <row r="300" spans="1:2" x14ac:dyDescent="0.25">
      <c r="A300" s="35">
        <v>40962</v>
      </c>
      <c r="B300">
        <v>24.27</v>
      </c>
    </row>
    <row r="301" spans="1:2" x14ac:dyDescent="0.25">
      <c r="A301" s="35">
        <v>40961</v>
      </c>
      <c r="B301">
        <v>24.19</v>
      </c>
    </row>
    <row r="302" spans="1:2" x14ac:dyDescent="0.25">
      <c r="A302" s="35">
        <v>40960</v>
      </c>
      <c r="B302">
        <v>24.36</v>
      </c>
    </row>
    <row r="303" spans="1:2" x14ac:dyDescent="0.25">
      <c r="A303" s="35">
        <v>40956</v>
      </c>
      <c r="B303">
        <v>24.38</v>
      </c>
    </row>
    <row r="304" spans="1:2" x14ac:dyDescent="0.25">
      <c r="A304" s="35">
        <v>40955</v>
      </c>
      <c r="B304">
        <v>24.37</v>
      </c>
    </row>
    <row r="305" spans="1:2" x14ac:dyDescent="0.25">
      <c r="A305" s="35">
        <v>40954</v>
      </c>
      <c r="B305">
        <v>24.12</v>
      </c>
    </row>
    <row r="306" spans="1:2" x14ac:dyDescent="0.25">
      <c r="A306" s="35">
        <v>40953</v>
      </c>
      <c r="B306">
        <v>24.05</v>
      </c>
    </row>
    <row r="307" spans="1:2" x14ac:dyDescent="0.25">
      <c r="A307" s="35">
        <v>40952</v>
      </c>
      <c r="B307">
        <v>24</v>
      </c>
    </row>
    <row r="308" spans="1:2" x14ac:dyDescent="0.25">
      <c r="A308" s="35">
        <v>40949</v>
      </c>
      <c r="B308">
        <v>23.75</v>
      </c>
    </row>
    <row r="309" spans="1:2" x14ac:dyDescent="0.25">
      <c r="A309" s="35">
        <v>40948</v>
      </c>
      <c r="B309">
        <v>24.07</v>
      </c>
    </row>
    <row r="310" spans="1:2" x14ac:dyDescent="0.25">
      <c r="A310" s="35">
        <v>40947</v>
      </c>
      <c r="B310">
        <v>24.01</v>
      </c>
    </row>
    <row r="311" spans="1:2" x14ac:dyDescent="0.25">
      <c r="A311" s="35">
        <v>40946</v>
      </c>
      <c r="B311">
        <v>24.19</v>
      </c>
    </row>
    <row r="312" spans="1:2" x14ac:dyDescent="0.25">
      <c r="A312" s="35">
        <v>40945</v>
      </c>
      <c r="B312">
        <v>24.09</v>
      </c>
    </row>
    <row r="313" spans="1:2" x14ac:dyDescent="0.25">
      <c r="A313" s="35">
        <v>40942</v>
      </c>
      <c r="B313">
        <v>24.08</v>
      </c>
    </row>
    <row r="314" spans="1:2" x14ac:dyDescent="0.25">
      <c r="A314" s="35">
        <v>40940</v>
      </c>
      <c r="B314">
        <v>23.88</v>
      </c>
    </row>
    <row r="315" spans="1:2" x14ac:dyDescent="0.25">
      <c r="A315" s="35">
        <v>40939</v>
      </c>
      <c r="B315">
        <v>23.45</v>
      </c>
    </row>
    <row r="316" spans="1:2" x14ac:dyDescent="0.25">
      <c r="A316" s="35">
        <v>40938</v>
      </c>
      <c r="B316">
        <v>23.29</v>
      </c>
    </row>
    <row r="317" spans="1:2" x14ac:dyDescent="0.25">
      <c r="A317" s="35">
        <v>40934</v>
      </c>
      <c r="B317">
        <v>23.69</v>
      </c>
    </row>
    <row r="318" spans="1:2" x14ac:dyDescent="0.25">
      <c r="A318" s="35">
        <v>40933</v>
      </c>
      <c r="B318">
        <v>23.67</v>
      </c>
    </row>
    <row r="319" spans="1:2" x14ac:dyDescent="0.25">
      <c r="A319" s="35">
        <v>40932</v>
      </c>
      <c r="B319">
        <v>23.58</v>
      </c>
    </row>
    <row r="320" spans="1:2" x14ac:dyDescent="0.25">
      <c r="A320" s="35">
        <v>40931</v>
      </c>
      <c r="B320">
        <v>23.94</v>
      </c>
    </row>
    <row r="321" spans="1:2" x14ac:dyDescent="0.25">
      <c r="A321" s="35">
        <v>40928</v>
      </c>
      <c r="B321">
        <v>23.66</v>
      </c>
    </row>
    <row r="322" spans="1:2" x14ac:dyDescent="0.25">
      <c r="A322" s="35">
        <v>40927</v>
      </c>
      <c r="B322">
        <v>23.79</v>
      </c>
    </row>
    <row r="323" spans="1:2" x14ac:dyDescent="0.25">
      <c r="A323" s="35">
        <v>40926</v>
      </c>
      <c r="B323">
        <v>23.8</v>
      </c>
    </row>
    <row r="324" spans="1:2" x14ac:dyDescent="0.25">
      <c r="A324" s="35">
        <v>40925</v>
      </c>
      <c r="B324">
        <v>23.74</v>
      </c>
    </row>
    <row r="325" spans="1:2" x14ac:dyDescent="0.25">
      <c r="A325" s="35">
        <v>40921</v>
      </c>
      <c r="B325">
        <v>23.25</v>
      </c>
    </row>
    <row r="326" spans="1:2" x14ac:dyDescent="0.25">
      <c r="A326" s="35">
        <v>40920</v>
      </c>
      <c r="B326">
        <v>23.55</v>
      </c>
    </row>
    <row r="327" spans="1:2" x14ac:dyDescent="0.25">
      <c r="A327" s="35">
        <v>40919</v>
      </c>
      <c r="B327">
        <v>23.44</v>
      </c>
    </row>
    <row r="328" spans="1:2" x14ac:dyDescent="0.25">
      <c r="A328" s="35">
        <v>40918</v>
      </c>
      <c r="B328">
        <v>23.46</v>
      </c>
    </row>
    <row r="329" spans="1:2" x14ac:dyDescent="0.25">
      <c r="A329" s="35">
        <v>40914</v>
      </c>
      <c r="B329">
        <v>23.12</v>
      </c>
    </row>
    <row r="330" spans="1:2" x14ac:dyDescent="0.25">
      <c r="A330" s="35">
        <v>40913</v>
      </c>
      <c r="B330">
        <v>22.97</v>
      </c>
    </row>
    <row r="331" spans="1:2" x14ac:dyDescent="0.25">
      <c r="A331" s="35">
        <v>40912</v>
      </c>
      <c r="B331">
        <v>22.88</v>
      </c>
    </row>
    <row r="332" spans="1:2" x14ac:dyDescent="0.25">
      <c r="A332" s="35">
        <v>40907</v>
      </c>
      <c r="B332">
        <v>22.65</v>
      </c>
    </row>
    <row r="333" spans="1:2" x14ac:dyDescent="0.25">
      <c r="A333" s="35">
        <v>40906</v>
      </c>
      <c r="B333">
        <v>22.61</v>
      </c>
    </row>
    <row r="334" spans="1:2" x14ac:dyDescent="0.25">
      <c r="A334" s="35">
        <v>40905</v>
      </c>
      <c r="B334">
        <v>22.18</v>
      </c>
    </row>
    <row r="335" spans="1:2" x14ac:dyDescent="0.25">
      <c r="A335" s="35">
        <v>40904</v>
      </c>
      <c r="B335">
        <v>22.5</v>
      </c>
    </row>
    <row r="336" spans="1:2" x14ac:dyDescent="0.25">
      <c r="A336" s="35">
        <v>40899</v>
      </c>
      <c r="B336">
        <v>22.33</v>
      </c>
    </row>
    <row r="337" spans="1:2" x14ac:dyDescent="0.25">
      <c r="A337" s="35">
        <v>40898</v>
      </c>
      <c r="B337">
        <v>22.06</v>
      </c>
    </row>
    <row r="338" spans="1:2" x14ac:dyDescent="0.25">
      <c r="A338" s="35">
        <v>40897</v>
      </c>
      <c r="B338">
        <v>22.19</v>
      </c>
    </row>
    <row r="339" spans="1:2" x14ac:dyDescent="0.25">
      <c r="A339" s="35">
        <v>40896</v>
      </c>
      <c r="B339">
        <v>21.6</v>
      </c>
    </row>
    <row r="340" spans="1:2" x14ac:dyDescent="0.25">
      <c r="A340" s="35">
        <v>40893</v>
      </c>
      <c r="B340">
        <v>21.82</v>
      </c>
    </row>
    <row r="341" spans="1:2" x14ac:dyDescent="0.25">
      <c r="A341" s="35">
        <v>40892</v>
      </c>
      <c r="B341">
        <v>21.82</v>
      </c>
    </row>
    <row r="342" spans="1:2" x14ac:dyDescent="0.25">
      <c r="A342" s="35">
        <v>40891</v>
      </c>
      <c r="B342">
        <v>21.69</v>
      </c>
    </row>
    <row r="343" spans="1:2" x14ac:dyDescent="0.25">
      <c r="A343" s="35">
        <v>40890</v>
      </c>
      <c r="B343">
        <v>21.83</v>
      </c>
    </row>
    <row r="344" spans="1:2" x14ac:dyDescent="0.25">
      <c r="A344" s="35">
        <v>40889</v>
      </c>
      <c r="B344">
        <v>21.68</v>
      </c>
    </row>
    <row r="345" spans="1:2" x14ac:dyDescent="0.25">
      <c r="A345" s="35">
        <v>40886</v>
      </c>
      <c r="B345">
        <v>22.06</v>
      </c>
    </row>
    <row r="346" spans="1:2" x14ac:dyDescent="0.25">
      <c r="A346" s="35">
        <v>40885</v>
      </c>
      <c r="B346">
        <v>21.73</v>
      </c>
    </row>
    <row r="347" spans="1:2" x14ac:dyDescent="0.25">
      <c r="A347" s="35">
        <v>40884</v>
      </c>
      <c r="B347">
        <v>22.14</v>
      </c>
    </row>
    <row r="348" spans="1:2" x14ac:dyDescent="0.25">
      <c r="A348" s="35">
        <v>40883</v>
      </c>
      <c r="B348">
        <v>22.11</v>
      </c>
    </row>
    <row r="349" spans="1:2" x14ac:dyDescent="0.25">
      <c r="A349" s="35">
        <v>40882</v>
      </c>
      <c r="B349">
        <v>22.16</v>
      </c>
    </row>
    <row r="350" spans="1:2" x14ac:dyDescent="0.25">
      <c r="A350" s="35">
        <v>40879</v>
      </c>
      <c r="B350">
        <v>21.86</v>
      </c>
    </row>
    <row r="351" spans="1:2" x14ac:dyDescent="0.25">
      <c r="A351" s="35">
        <v>40878</v>
      </c>
      <c r="B351">
        <v>21.84</v>
      </c>
    </row>
    <row r="352" spans="1:2" x14ac:dyDescent="0.25">
      <c r="A352" s="35">
        <v>40877</v>
      </c>
      <c r="B352">
        <v>22.04</v>
      </c>
    </row>
    <row r="353" spans="1:2" x14ac:dyDescent="0.25">
      <c r="A353" s="35">
        <v>40876</v>
      </c>
      <c r="B353">
        <v>21.22</v>
      </c>
    </row>
    <row r="354" spans="1:2" x14ac:dyDescent="0.25">
      <c r="A354" s="35">
        <v>40875</v>
      </c>
      <c r="B354">
        <v>21.09</v>
      </c>
    </row>
    <row r="355" spans="1:2" x14ac:dyDescent="0.25">
      <c r="A355" s="35">
        <v>40872</v>
      </c>
      <c r="B355">
        <v>20.41</v>
      </c>
    </row>
    <row r="356" spans="1:2" x14ac:dyDescent="0.25">
      <c r="A356" s="35">
        <v>40869</v>
      </c>
      <c r="B356">
        <v>20.71</v>
      </c>
    </row>
    <row r="357" spans="1:2" x14ac:dyDescent="0.25">
      <c r="A357" s="35">
        <v>40868</v>
      </c>
      <c r="B357">
        <v>20.71</v>
      </c>
    </row>
    <row r="358" spans="1:2" x14ac:dyDescent="0.25">
      <c r="A358" s="35">
        <v>40865</v>
      </c>
      <c r="B358">
        <v>21.31</v>
      </c>
    </row>
    <row r="359" spans="1:2" x14ac:dyDescent="0.25">
      <c r="A359" s="35">
        <v>40864</v>
      </c>
      <c r="B359">
        <v>21.43</v>
      </c>
    </row>
    <row r="360" spans="1:2" x14ac:dyDescent="0.25">
      <c r="A360" s="35">
        <v>40863</v>
      </c>
      <c r="B360">
        <v>21.62</v>
      </c>
    </row>
    <row r="361" spans="1:2" x14ac:dyDescent="0.25">
      <c r="A361" s="35">
        <v>40862</v>
      </c>
      <c r="B361">
        <v>21.65</v>
      </c>
    </row>
    <row r="362" spans="1:2" x14ac:dyDescent="0.25">
      <c r="A362" s="35">
        <v>40861</v>
      </c>
      <c r="B362">
        <v>21.46</v>
      </c>
    </row>
    <row r="363" spans="1:2" x14ac:dyDescent="0.25">
      <c r="A363" s="35">
        <v>40857</v>
      </c>
      <c r="B363">
        <v>21.58</v>
      </c>
    </row>
    <row r="364" spans="1:2" x14ac:dyDescent="0.25">
      <c r="A364" s="35">
        <v>40856</v>
      </c>
      <c r="B364">
        <v>21.14</v>
      </c>
    </row>
    <row r="365" spans="1:2" x14ac:dyDescent="0.25">
      <c r="A365" s="35">
        <v>40855</v>
      </c>
      <c r="B365">
        <v>21.87</v>
      </c>
    </row>
    <row r="366" spans="1:2" x14ac:dyDescent="0.25">
      <c r="A366" s="35">
        <v>40854</v>
      </c>
      <c r="B366">
        <v>21.63</v>
      </c>
    </row>
    <row r="367" spans="1:2" x14ac:dyDescent="0.25">
      <c r="A367" s="35">
        <v>40851</v>
      </c>
      <c r="B367">
        <v>21.53</v>
      </c>
    </row>
    <row r="368" spans="1:2" x14ac:dyDescent="0.25">
      <c r="A368" s="35">
        <v>40849</v>
      </c>
      <c r="B368">
        <v>21.56</v>
      </c>
    </row>
    <row r="369" spans="1:2" x14ac:dyDescent="0.25">
      <c r="A369" s="35">
        <v>40847</v>
      </c>
      <c r="B369">
        <v>21.3</v>
      </c>
    </row>
    <row r="370" spans="1:2" x14ac:dyDescent="0.25">
      <c r="A370" s="35">
        <v>40844</v>
      </c>
      <c r="B370">
        <v>21.85</v>
      </c>
    </row>
    <row r="371" spans="1:2" x14ac:dyDescent="0.25">
      <c r="A371" s="35">
        <v>40843</v>
      </c>
      <c r="B371">
        <v>22.28</v>
      </c>
    </row>
    <row r="372" spans="1:2" x14ac:dyDescent="0.25">
      <c r="A372" s="35">
        <v>40842</v>
      </c>
      <c r="B372">
        <v>21.36</v>
      </c>
    </row>
    <row r="373" spans="1:2" x14ac:dyDescent="0.25">
      <c r="A373" s="35">
        <v>40841</v>
      </c>
      <c r="B373">
        <v>21.25</v>
      </c>
    </row>
    <row r="374" spans="1:2" x14ac:dyDescent="0.25">
      <c r="A374" s="35">
        <v>40840</v>
      </c>
      <c r="B374">
        <v>21.64</v>
      </c>
    </row>
    <row r="375" spans="1:2" x14ac:dyDescent="0.25">
      <c r="A375" s="35">
        <v>40837</v>
      </c>
      <c r="B375">
        <v>21.42</v>
      </c>
    </row>
    <row r="376" spans="1:2" x14ac:dyDescent="0.25">
      <c r="A376" s="35">
        <v>40836</v>
      </c>
      <c r="B376">
        <v>20.96</v>
      </c>
    </row>
    <row r="377" spans="1:2" x14ac:dyDescent="0.25">
      <c r="A377" s="35">
        <v>40835</v>
      </c>
      <c r="B377">
        <v>21.16</v>
      </c>
    </row>
    <row r="378" spans="1:2" x14ac:dyDescent="0.25">
      <c r="A378" s="35">
        <v>40834</v>
      </c>
      <c r="B378">
        <v>21.19</v>
      </c>
    </row>
    <row r="379" spans="1:2" x14ac:dyDescent="0.25">
      <c r="A379" s="35">
        <v>40833</v>
      </c>
      <c r="B379">
        <v>20.89</v>
      </c>
    </row>
    <row r="380" spans="1:2" x14ac:dyDescent="0.25">
      <c r="A380" s="35">
        <v>40830</v>
      </c>
      <c r="B380">
        <v>21.33</v>
      </c>
    </row>
    <row r="381" spans="1:2" x14ac:dyDescent="0.25">
      <c r="A381" s="35">
        <v>40829</v>
      </c>
      <c r="B381">
        <v>20.99</v>
      </c>
    </row>
    <row r="382" spans="1:2" x14ac:dyDescent="0.25">
      <c r="A382" s="35">
        <v>40828</v>
      </c>
      <c r="B382">
        <v>21.33</v>
      </c>
    </row>
    <row r="383" spans="1:2" x14ac:dyDescent="0.25">
      <c r="A383" s="35">
        <v>40827</v>
      </c>
      <c r="B383">
        <v>21.04</v>
      </c>
    </row>
    <row r="384" spans="1:2" x14ac:dyDescent="0.25">
      <c r="A384" s="35">
        <v>40823</v>
      </c>
      <c r="B384">
        <v>20.74</v>
      </c>
    </row>
    <row r="385" spans="1:2" x14ac:dyDescent="0.25">
      <c r="A385" s="35">
        <v>40822</v>
      </c>
      <c r="B385">
        <v>20.82</v>
      </c>
    </row>
    <row r="386" spans="1:2" x14ac:dyDescent="0.25">
      <c r="A386" s="35">
        <v>40821</v>
      </c>
      <c r="B386">
        <v>20.350000000000001</v>
      </c>
    </row>
    <row r="387" spans="1:2" x14ac:dyDescent="0.25">
      <c r="A387" s="35">
        <v>40820</v>
      </c>
      <c r="B387">
        <v>20.14</v>
      </c>
    </row>
    <row r="388" spans="1:2" x14ac:dyDescent="0.25">
      <c r="A388" s="35">
        <v>40816</v>
      </c>
      <c r="B388">
        <v>20.07</v>
      </c>
    </row>
    <row r="389" spans="1:2" x14ac:dyDescent="0.25">
      <c r="A389" s="35">
        <v>40815</v>
      </c>
      <c r="B389">
        <v>20.65</v>
      </c>
    </row>
    <row r="390" spans="1:2" x14ac:dyDescent="0.25">
      <c r="A390" s="35">
        <v>40814</v>
      </c>
      <c r="B390">
        <v>20.420000000000002</v>
      </c>
    </row>
    <row r="391" spans="1:2" x14ac:dyDescent="0.25">
      <c r="A391" s="35">
        <v>40813</v>
      </c>
      <c r="B391">
        <v>20.86</v>
      </c>
    </row>
    <row r="392" spans="1:2" x14ac:dyDescent="0.25">
      <c r="A392" s="35">
        <v>40812</v>
      </c>
      <c r="B392">
        <v>20.27</v>
      </c>
    </row>
    <row r="393" spans="1:2" x14ac:dyDescent="0.25">
      <c r="A393" s="35">
        <v>40808</v>
      </c>
      <c r="B393">
        <v>19.82</v>
      </c>
    </row>
    <row r="394" spans="1:2" x14ac:dyDescent="0.25">
      <c r="A394" s="35">
        <v>40807</v>
      </c>
      <c r="B394">
        <v>20.49</v>
      </c>
    </row>
    <row r="395" spans="1:2" x14ac:dyDescent="0.25">
      <c r="A395" s="35">
        <v>40806</v>
      </c>
      <c r="B395">
        <v>21.06</v>
      </c>
    </row>
    <row r="396" spans="1:2" x14ac:dyDescent="0.25">
      <c r="A396" s="35">
        <v>40802</v>
      </c>
      <c r="B396">
        <v>20.92</v>
      </c>
    </row>
    <row r="397" spans="1:2" x14ac:dyDescent="0.25">
      <c r="A397" s="35">
        <v>40801</v>
      </c>
      <c r="B397">
        <v>21.01</v>
      </c>
    </row>
    <row r="398" spans="1:2" x14ac:dyDescent="0.25">
      <c r="A398" s="35">
        <v>40800</v>
      </c>
      <c r="B398">
        <v>20.67</v>
      </c>
    </row>
    <row r="399" spans="1:2" x14ac:dyDescent="0.25">
      <c r="A399" s="35">
        <v>40799</v>
      </c>
      <c r="B399">
        <v>20.53</v>
      </c>
    </row>
    <row r="400" spans="1:2" x14ac:dyDescent="0.25">
      <c r="A400" s="35">
        <v>40798</v>
      </c>
      <c r="B400">
        <v>20.399999999999999</v>
      </c>
    </row>
    <row r="401" spans="1:2" x14ac:dyDescent="0.25">
      <c r="A401" s="35">
        <v>40795</v>
      </c>
      <c r="B401">
        <v>20.16</v>
      </c>
    </row>
    <row r="402" spans="1:2" x14ac:dyDescent="0.25">
      <c r="A402" s="35">
        <v>40794</v>
      </c>
      <c r="B402">
        <v>20.5</v>
      </c>
    </row>
    <row r="403" spans="1:2" x14ac:dyDescent="0.25">
      <c r="A403" s="35">
        <v>40793</v>
      </c>
      <c r="B403">
        <v>20.67</v>
      </c>
    </row>
    <row r="404" spans="1:2" x14ac:dyDescent="0.25">
      <c r="A404" s="35">
        <v>40792</v>
      </c>
      <c r="B404">
        <v>20.03</v>
      </c>
    </row>
    <row r="405" spans="1:2" x14ac:dyDescent="0.25">
      <c r="A405" s="35">
        <v>40788</v>
      </c>
      <c r="B405">
        <v>20.32</v>
      </c>
    </row>
    <row r="406" spans="1:2" x14ac:dyDescent="0.25">
      <c r="A406" s="35">
        <v>40787</v>
      </c>
      <c r="B406">
        <v>20.67</v>
      </c>
    </row>
    <row r="407" spans="1:2" x14ac:dyDescent="0.25">
      <c r="A407" s="35">
        <v>40786</v>
      </c>
      <c r="B407">
        <v>20.69</v>
      </c>
    </row>
    <row r="408" spans="1:2" x14ac:dyDescent="0.25">
      <c r="A408" s="35">
        <v>40785</v>
      </c>
      <c r="B408">
        <v>20.329999999999998</v>
      </c>
    </row>
    <row r="409" spans="1:2" x14ac:dyDescent="0.25">
      <c r="A409" s="35">
        <v>40784</v>
      </c>
      <c r="B409">
        <v>20.28</v>
      </c>
    </row>
    <row r="410" spans="1:2" x14ac:dyDescent="0.25">
      <c r="A410" s="35">
        <v>40781</v>
      </c>
      <c r="B410">
        <v>19.940000000000001</v>
      </c>
    </row>
    <row r="411" spans="1:2" x14ac:dyDescent="0.25">
      <c r="A411" s="35">
        <v>40780</v>
      </c>
      <c r="B411">
        <v>19.760000000000002</v>
      </c>
    </row>
    <row r="412" spans="1:2" x14ac:dyDescent="0.25">
      <c r="A412" s="35">
        <v>40779</v>
      </c>
      <c r="B412">
        <v>19.96</v>
      </c>
    </row>
    <row r="413" spans="1:2" x14ac:dyDescent="0.25">
      <c r="A413" s="35">
        <v>40778</v>
      </c>
      <c r="B413">
        <v>19.88</v>
      </c>
    </row>
    <row r="414" spans="1:2" x14ac:dyDescent="0.25">
      <c r="A414" s="35">
        <v>40777</v>
      </c>
      <c r="B414">
        <v>19.41</v>
      </c>
    </row>
    <row r="415" spans="1:2" x14ac:dyDescent="0.25">
      <c r="A415" s="35">
        <v>40774</v>
      </c>
      <c r="B415">
        <v>19.52</v>
      </c>
    </row>
    <row r="416" spans="1:2" x14ac:dyDescent="0.25">
      <c r="A416" s="35">
        <v>40773</v>
      </c>
      <c r="B416">
        <v>19.62</v>
      </c>
    </row>
    <row r="417" spans="1:2" x14ac:dyDescent="0.25">
      <c r="A417" s="35">
        <v>40772</v>
      </c>
      <c r="B417">
        <v>20.58</v>
      </c>
    </row>
    <row r="418" spans="1:2" x14ac:dyDescent="0.25">
      <c r="A418" s="35">
        <v>40771</v>
      </c>
      <c r="B418">
        <v>20.43</v>
      </c>
    </row>
    <row r="419" spans="1:2" x14ac:dyDescent="0.25">
      <c r="A419" s="35">
        <v>40767</v>
      </c>
      <c r="B419">
        <v>20.47</v>
      </c>
    </row>
    <row r="420" spans="1:2" x14ac:dyDescent="0.25">
      <c r="A420" s="35">
        <v>40766</v>
      </c>
      <c r="B420">
        <v>20.34</v>
      </c>
    </row>
    <row r="421" spans="1:2" x14ac:dyDescent="0.25">
      <c r="A421" s="35">
        <v>40765</v>
      </c>
      <c r="B421">
        <v>19.41</v>
      </c>
    </row>
    <row r="422" spans="1:2" x14ac:dyDescent="0.25">
      <c r="A422" s="35">
        <v>40764</v>
      </c>
      <c r="B422">
        <v>20.25</v>
      </c>
    </row>
    <row r="423" spans="1:2" x14ac:dyDescent="0.25">
      <c r="A423" s="35">
        <v>40763</v>
      </c>
      <c r="B423">
        <v>19.5</v>
      </c>
    </row>
    <row r="424" spans="1:2" x14ac:dyDescent="0.25">
      <c r="A424" s="35">
        <v>40760</v>
      </c>
      <c r="B424">
        <v>20.89</v>
      </c>
    </row>
    <row r="425" spans="1:2" x14ac:dyDescent="0.25">
      <c r="A425" s="35">
        <v>40759</v>
      </c>
      <c r="B425">
        <v>20.74</v>
      </c>
    </row>
    <row r="426" spans="1:2" x14ac:dyDescent="0.25">
      <c r="A426" s="35">
        <v>40758</v>
      </c>
      <c r="B426">
        <v>21.93</v>
      </c>
    </row>
    <row r="427" spans="1:2" x14ac:dyDescent="0.25">
      <c r="A427" s="35">
        <v>40757</v>
      </c>
      <c r="B427">
        <v>21.9</v>
      </c>
    </row>
    <row r="428" spans="1:2" x14ac:dyDescent="0.25">
      <c r="A428" s="35">
        <v>40756</v>
      </c>
      <c r="B428">
        <v>22.25</v>
      </c>
    </row>
    <row r="429" spans="1:2" x14ac:dyDescent="0.25">
      <c r="A429" s="35">
        <v>40753</v>
      </c>
      <c r="B429">
        <v>22.45</v>
      </c>
    </row>
    <row r="430" spans="1:2" x14ac:dyDescent="0.25">
      <c r="A430" s="35">
        <v>40752</v>
      </c>
      <c r="B430">
        <v>22.5</v>
      </c>
    </row>
    <row r="431" spans="1:2" x14ac:dyDescent="0.25">
      <c r="A431" s="35">
        <v>40751</v>
      </c>
      <c r="B431">
        <v>22.39</v>
      </c>
    </row>
    <row r="432" spans="1:2" x14ac:dyDescent="0.25">
      <c r="A432" s="35">
        <v>40750</v>
      </c>
      <c r="B432">
        <v>22.99</v>
      </c>
    </row>
    <row r="433" spans="1:2" x14ac:dyDescent="0.25">
      <c r="A433" s="35">
        <v>40749</v>
      </c>
      <c r="B433">
        <v>22.98</v>
      </c>
    </row>
    <row r="434" spans="1:2" x14ac:dyDescent="0.25">
      <c r="A434" s="35">
        <v>40746</v>
      </c>
      <c r="B434">
        <v>23.04</v>
      </c>
    </row>
    <row r="435" spans="1:2" x14ac:dyDescent="0.25">
      <c r="A435" s="35">
        <v>40745</v>
      </c>
      <c r="B435">
        <v>23.2</v>
      </c>
    </row>
    <row r="436" spans="1:2" x14ac:dyDescent="0.25">
      <c r="A436" s="35">
        <v>40744</v>
      </c>
      <c r="B436">
        <v>23</v>
      </c>
    </row>
    <row r="437" spans="1:2" x14ac:dyDescent="0.25">
      <c r="A437" s="35">
        <v>40743</v>
      </c>
      <c r="B437">
        <v>22.94</v>
      </c>
    </row>
    <row r="438" spans="1:2" x14ac:dyDescent="0.25">
      <c r="A438" s="35">
        <v>40739</v>
      </c>
      <c r="B438">
        <v>22.82</v>
      </c>
    </row>
    <row r="439" spans="1:2" x14ac:dyDescent="0.25">
      <c r="A439" s="35">
        <v>40738</v>
      </c>
      <c r="B439">
        <v>22.61</v>
      </c>
    </row>
    <row r="440" spans="1:2" x14ac:dyDescent="0.25">
      <c r="A440" s="35">
        <v>40737</v>
      </c>
      <c r="B440">
        <v>23.23</v>
      </c>
    </row>
    <row r="441" spans="1:2" x14ac:dyDescent="0.25">
      <c r="A441" s="35">
        <v>40736</v>
      </c>
      <c r="B441">
        <v>22.92</v>
      </c>
    </row>
    <row r="442" spans="1:2" x14ac:dyDescent="0.25">
      <c r="A442" s="35">
        <v>40735</v>
      </c>
      <c r="B442">
        <v>22.78</v>
      </c>
    </row>
    <row r="443" spans="1:2" x14ac:dyDescent="0.25">
      <c r="A443" s="35">
        <v>40732</v>
      </c>
      <c r="B443">
        <v>23.03</v>
      </c>
    </row>
    <row r="444" spans="1:2" x14ac:dyDescent="0.25">
      <c r="A444" s="35">
        <v>40731</v>
      </c>
      <c r="B444">
        <v>23.23</v>
      </c>
    </row>
    <row r="445" spans="1:2" x14ac:dyDescent="0.25">
      <c r="A445" s="35">
        <v>40730</v>
      </c>
      <c r="B445">
        <v>22.88</v>
      </c>
    </row>
    <row r="446" spans="1:2" x14ac:dyDescent="0.25">
      <c r="A446" s="35">
        <v>40729</v>
      </c>
      <c r="B446">
        <v>22.78</v>
      </c>
    </row>
    <row r="447" spans="1:2" x14ac:dyDescent="0.25">
      <c r="A447" s="35">
        <v>40725</v>
      </c>
      <c r="B447">
        <v>22.85</v>
      </c>
    </row>
    <row r="448" spans="1:2" x14ac:dyDescent="0.25">
      <c r="A448" s="35">
        <v>40724</v>
      </c>
      <c r="B448">
        <v>22.65</v>
      </c>
    </row>
    <row r="449" spans="1:2" x14ac:dyDescent="0.25">
      <c r="A449" s="35">
        <v>40723</v>
      </c>
      <c r="B449">
        <v>22.52</v>
      </c>
    </row>
    <row r="450" spans="1:2" x14ac:dyDescent="0.25">
      <c r="A450" s="35">
        <v>40722</v>
      </c>
      <c r="B450">
        <v>22.29</v>
      </c>
    </row>
    <row r="451" spans="1:2" x14ac:dyDescent="0.25">
      <c r="A451" s="35">
        <v>40721</v>
      </c>
      <c r="B451">
        <v>22.27</v>
      </c>
    </row>
    <row r="452" spans="1:2" x14ac:dyDescent="0.25">
      <c r="A452" s="35">
        <v>40718</v>
      </c>
      <c r="B452">
        <v>22.01</v>
      </c>
    </row>
    <row r="453" spans="1:2" x14ac:dyDescent="0.25">
      <c r="A453" s="35">
        <v>40716</v>
      </c>
      <c r="B453">
        <v>22.24</v>
      </c>
    </row>
    <row r="454" spans="1:2" x14ac:dyDescent="0.25">
      <c r="A454" s="35">
        <v>40715</v>
      </c>
      <c r="B454">
        <v>22.3</v>
      </c>
    </row>
    <row r="455" spans="1:2" x14ac:dyDescent="0.25">
      <c r="A455" s="35">
        <v>40714</v>
      </c>
      <c r="B455">
        <v>22.1</v>
      </c>
    </row>
    <row r="456" spans="1:2" x14ac:dyDescent="0.25">
      <c r="A456" s="35">
        <v>40711</v>
      </c>
      <c r="B456">
        <v>22.18</v>
      </c>
    </row>
    <row r="457" spans="1:2" x14ac:dyDescent="0.25">
      <c r="A457" s="35">
        <v>40710</v>
      </c>
      <c r="B457">
        <v>22.08</v>
      </c>
    </row>
    <row r="458" spans="1:2" x14ac:dyDescent="0.25">
      <c r="A458" s="35">
        <v>40709</v>
      </c>
      <c r="B458">
        <v>21.89</v>
      </c>
    </row>
    <row r="459" spans="1:2" x14ac:dyDescent="0.25">
      <c r="A459" s="35">
        <v>40708</v>
      </c>
      <c r="B459">
        <v>22.28</v>
      </c>
    </row>
    <row r="460" spans="1:2" x14ac:dyDescent="0.25">
      <c r="A460" s="35">
        <v>40704</v>
      </c>
      <c r="B460">
        <v>21.8</v>
      </c>
    </row>
    <row r="461" spans="1:2" x14ac:dyDescent="0.25">
      <c r="A461" s="35">
        <v>40703</v>
      </c>
      <c r="B461">
        <v>22.04</v>
      </c>
    </row>
    <row r="462" spans="1:2" x14ac:dyDescent="0.25">
      <c r="A462" s="35">
        <v>40702</v>
      </c>
      <c r="B462">
        <v>21.81</v>
      </c>
    </row>
    <row r="463" spans="1:2" x14ac:dyDescent="0.25">
      <c r="A463" s="35">
        <v>40701</v>
      </c>
      <c r="B463">
        <v>22.11</v>
      </c>
    </row>
    <row r="464" spans="1:2" x14ac:dyDescent="0.25">
      <c r="A464" s="35" t="s">
        <v>40</v>
      </c>
    </row>
  </sheetData>
  <phoneticPr fontId="5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workbookViewId="0"/>
  </sheetViews>
  <sheetFormatPr baseColWidth="10" defaultRowHeight="15" x14ac:dyDescent="0.25"/>
  <cols>
    <col min="1" max="1" width="59.5703125" bestFit="1" customWidth="1"/>
    <col min="2" max="2" width="29.7109375" bestFit="1" customWidth="1"/>
    <col min="3" max="3" width="8.5703125" customWidth="1"/>
    <col min="4" max="4" width="20" bestFit="1" customWidth="1"/>
    <col min="5" max="5" width="8.7109375" customWidth="1"/>
    <col min="6" max="6" width="10.28515625" customWidth="1"/>
  </cols>
  <sheetData>
    <row r="1" spans="1:6" x14ac:dyDescent="0.25">
      <c r="A1" t="s">
        <v>57</v>
      </c>
    </row>
    <row r="2" spans="1:6" x14ac:dyDescent="0.25">
      <c r="A2" t="s">
        <v>41</v>
      </c>
    </row>
    <row r="3" spans="1:6" x14ac:dyDescent="0.25">
      <c r="A3" t="s">
        <v>18</v>
      </c>
      <c r="B3" t="s">
        <v>42</v>
      </c>
      <c r="C3" t="s">
        <v>19</v>
      </c>
      <c r="D3" t="s">
        <v>43</v>
      </c>
      <c r="E3" t="s">
        <v>20</v>
      </c>
      <c r="F3" t="s">
        <v>21</v>
      </c>
    </row>
    <row r="4" spans="1:6" x14ac:dyDescent="0.25">
      <c r="A4" t="s">
        <v>22</v>
      </c>
      <c r="B4" t="s">
        <v>44</v>
      </c>
      <c r="C4" t="s">
        <v>23</v>
      </c>
      <c r="D4" t="s">
        <v>45</v>
      </c>
      <c r="E4" t="s">
        <v>25</v>
      </c>
      <c r="F4" t="s">
        <v>26</v>
      </c>
    </row>
    <row r="5" spans="1:6" x14ac:dyDescent="0.25">
      <c r="C5" t="s">
        <v>24</v>
      </c>
    </row>
    <row r="7" spans="1:6" x14ac:dyDescent="0.25">
      <c r="A7" t="s">
        <v>27</v>
      </c>
    </row>
    <row r="8" spans="1:6" x14ac:dyDescent="0.25">
      <c r="A8" t="s">
        <v>28</v>
      </c>
      <c r="B8" t="s">
        <v>29</v>
      </c>
    </row>
    <row r="9" spans="1:6" x14ac:dyDescent="0.25">
      <c r="A9" s="35">
        <v>41431</v>
      </c>
      <c r="B9">
        <v>148.22</v>
      </c>
    </row>
    <row r="10" spans="1:6" x14ac:dyDescent="0.25">
      <c r="A10" s="35">
        <v>41430</v>
      </c>
      <c r="B10">
        <v>148.62</v>
      </c>
    </row>
    <row r="11" spans="1:6" x14ac:dyDescent="0.25">
      <c r="A11" s="35">
        <v>41429</v>
      </c>
      <c r="B11">
        <v>148.02000000000001</v>
      </c>
    </row>
    <row r="12" spans="1:6" x14ac:dyDescent="0.25">
      <c r="A12" s="35">
        <v>41428</v>
      </c>
      <c r="B12">
        <v>148.41999999999999</v>
      </c>
    </row>
    <row r="13" spans="1:6" x14ac:dyDescent="0.25">
      <c r="A13" s="35">
        <v>41425</v>
      </c>
      <c r="B13">
        <v>148.59</v>
      </c>
    </row>
    <row r="14" spans="1:6" x14ac:dyDescent="0.25">
      <c r="A14" s="35">
        <v>41423</v>
      </c>
      <c r="B14">
        <v>148.33000000000001</v>
      </c>
    </row>
    <row r="15" spans="1:6" x14ac:dyDescent="0.25">
      <c r="A15" s="35">
        <v>41422</v>
      </c>
      <c r="B15">
        <v>148.66</v>
      </c>
    </row>
    <row r="16" spans="1:6" x14ac:dyDescent="0.25">
      <c r="A16" s="35">
        <v>41421</v>
      </c>
      <c r="B16">
        <v>149.22</v>
      </c>
    </row>
    <row r="17" spans="1:2" x14ac:dyDescent="0.25">
      <c r="A17" s="35">
        <v>41418</v>
      </c>
      <c r="B17">
        <v>150.06</v>
      </c>
    </row>
    <row r="18" spans="1:2" x14ac:dyDescent="0.25">
      <c r="A18" s="35">
        <v>41417</v>
      </c>
      <c r="B18">
        <v>149.46</v>
      </c>
    </row>
    <row r="19" spans="1:2" x14ac:dyDescent="0.25">
      <c r="A19" s="35">
        <v>41416</v>
      </c>
      <c r="B19">
        <v>149.63999999999999</v>
      </c>
    </row>
    <row r="20" spans="1:2" x14ac:dyDescent="0.25">
      <c r="A20" s="35">
        <v>41415</v>
      </c>
      <c r="B20">
        <v>149.19</v>
      </c>
    </row>
    <row r="21" spans="1:2" x14ac:dyDescent="0.25">
      <c r="A21" s="35">
        <v>41411</v>
      </c>
      <c r="B21">
        <v>151.16999999999999</v>
      </c>
    </row>
    <row r="22" spans="1:2" x14ac:dyDescent="0.25">
      <c r="A22" s="35">
        <v>41410</v>
      </c>
      <c r="B22">
        <v>150.91999999999999</v>
      </c>
    </row>
    <row r="23" spans="1:2" x14ac:dyDescent="0.25">
      <c r="A23" s="35">
        <v>41409</v>
      </c>
      <c r="B23">
        <v>149.9</v>
      </c>
    </row>
    <row r="24" spans="1:2" x14ac:dyDescent="0.25">
      <c r="A24" s="35">
        <v>41408</v>
      </c>
      <c r="B24">
        <v>150.33000000000001</v>
      </c>
    </row>
    <row r="25" spans="1:2" x14ac:dyDescent="0.25">
      <c r="A25" s="35">
        <v>41407</v>
      </c>
      <c r="B25">
        <v>150.47</v>
      </c>
    </row>
    <row r="26" spans="1:2" x14ac:dyDescent="0.25">
      <c r="A26" s="35">
        <v>41404</v>
      </c>
      <c r="B26">
        <v>150.22999999999999</v>
      </c>
    </row>
    <row r="27" spans="1:2" x14ac:dyDescent="0.25">
      <c r="A27" s="35">
        <v>41402</v>
      </c>
      <c r="B27">
        <v>152.44</v>
      </c>
    </row>
    <row r="28" spans="1:2" x14ac:dyDescent="0.25">
      <c r="A28" s="35">
        <v>41401</v>
      </c>
      <c r="B28">
        <v>151.66999999999999</v>
      </c>
    </row>
    <row r="29" spans="1:2" x14ac:dyDescent="0.25">
      <c r="A29" s="35">
        <v>41400</v>
      </c>
      <c r="B29">
        <v>152.84</v>
      </c>
    </row>
    <row r="30" spans="1:2" x14ac:dyDescent="0.25">
      <c r="A30" s="35">
        <v>41397</v>
      </c>
      <c r="B30">
        <v>152.81</v>
      </c>
    </row>
    <row r="31" spans="1:2" x14ac:dyDescent="0.25">
      <c r="A31" s="35">
        <v>41396</v>
      </c>
      <c r="B31">
        <v>155.24</v>
      </c>
    </row>
    <row r="32" spans="1:2" x14ac:dyDescent="0.25">
      <c r="A32" s="35">
        <v>41394</v>
      </c>
      <c r="B32">
        <v>154.24</v>
      </c>
    </row>
    <row r="33" spans="1:2" x14ac:dyDescent="0.25">
      <c r="A33" s="35">
        <v>41393</v>
      </c>
      <c r="B33">
        <v>154.11000000000001</v>
      </c>
    </row>
    <row r="34" spans="1:2" x14ac:dyDescent="0.25">
      <c r="A34" s="35">
        <v>41390</v>
      </c>
      <c r="B34">
        <v>153.74</v>
      </c>
    </row>
    <row r="35" spans="1:2" x14ac:dyDescent="0.25">
      <c r="A35" s="35">
        <v>41389</v>
      </c>
      <c r="B35">
        <v>153.16</v>
      </c>
    </row>
    <row r="36" spans="1:2" x14ac:dyDescent="0.25">
      <c r="A36" s="35">
        <v>41388</v>
      </c>
      <c r="B36">
        <v>152.97999999999999</v>
      </c>
    </row>
    <row r="37" spans="1:2" x14ac:dyDescent="0.25">
      <c r="A37" s="35">
        <v>41387</v>
      </c>
      <c r="B37">
        <v>152.63999999999999</v>
      </c>
    </row>
    <row r="38" spans="1:2" x14ac:dyDescent="0.25">
      <c r="A38" s="35">
        <v>41386</v>
      </c>
      <c r="B38">
        <v>152.9</v>
      </c>
    </row>
    <row r="39" spans="1:2" x14ac:dyDescent="0.25">
      <c r="A39" s="35">
        <v>41383</v>
      </c>
      <c r="B39">
        <v>152.13999999999999</v>
      </c>
    </row>
    <row r="40" spans="1:2" x14ac:dyDescent="0.25">
      <c r="A40" s="35">
        <v>41382</v>
      </c>
      <c r="B40">
        <v>152.61000000000001</v>
      </c>
    </row>
    <row r="41" spans="1:2" x14ac:dyDescent="0.25">
      <c r="A41" s="35">
        <v>41381</v>
      </c>
      <c r="B41">
        <v>152.51</v>
      </c>
    </row>
    <row r="42" spans="1:2" x14ac:dyDescent="0.25">
      <c r="A42" s="35">
        <v>41380</v>
      </c>
      <c r="B42">
        <v>152.15</v>
      </c>
    </row>
    <row r="43" spans="1:2" x14ac:dyDescent="0.25">
      <c r="A43" s="35">
        <v>41379</v>
      </c>
      <c r="B43">
        <v>152.58000000000001</v>
      </c>
    </row>
    <row r="44" spans="1:2" x14ac:dyDescent="0.25">
      <c r="A44" s="35">
        <v>41376</v>
      </c>
      <c r="B44">
        <v>152.26</v>
      </c>
    </row>
    <row r="45" spans="1:2" x14ac:dyDescent="0.25">
      <c r="A45" s="35">
        <v>41375</v>
      </c>
      <c r="B45">
        <v>151.55000000000001</v>
      </c>
    </row>
    <row r="46" spans="1:2" x14ac:dyDescent="0.25">
      <c r="A46" s="35">
        <v>41374</v>
      </c>
      <c r="B46">
        <v>152.12</v>
      </c>
    </row>
    <row r="47" spans="1:2" x14ac:dyDescent="0.25">
      <c r="A47" s="35">
        <v>41373</v>
      </c>
      <c r="B47">
        <v>153.35</v>
      </c>
    </row>
    <row r="48" spans="1:2" x14ac:dyDescent="0.25">
      <c r="A48" s="35">
        <v>41372</v>
      </c>
      <c r="B48">
        <v>153.99</v>
      </c>
    </row>
    <row r="49" spans="1:2" x14ac:dyDescent="0.25">
      <c r="A49" s="35">
        <v>41369</v>
      </c>
      <c r="B49">
        <v>154.13999999999999</v>
      </c>
    </row>
    <row r="50" spans="1:2" x14ac:dyDescent="0.25">
      <c r="A50" s="35">
        <v>41368</v>
      </c>
      <c r="B50">
        <v>151.85</v>
      </c>
    </row>
    <row r="51" spans="1:2" x14ac:dyDescent="0.25">
      <c r="A51" s="35">
        <v>41367</v>
      </c>
      <c r="B51">
        <v>151.21</v>
      </c>
    </row>
    <row r="52" spans="1:2" x14ac:dyDescent="0.25">
      <c r="A52" s="35">
        <v>41366</v>
      </c>
      <c r="B52">
        <v>151.09</v>
      </c>
    </row>
    <row r="53" spans="1:2" x14ac:dyDescent="0.25">
      <c r="A53" s="35">
        <v>41361</v>
      </c>
      <c r="B53">
        <v>151.53</v>
      </c>
    </row>
    <row r="54" spans="1:2" x14ac:dyDescent="0.25">
      <c r="A54" s="35">
        <v>41360</v>
      </c>
      <c r="B54">
        <v>151.91999999999999</v>
      </c>
    </row>
    <row r="55" spans="1:2" x14ac:dyDescent="0.25">
      <c r="A55" s="35">
        <v>41359</v>
      </c>
      <c r="B55">
        <v>150.63</v>
      </c>
    </row>
    <row r="56" spans="1:2" x14ac:dyDescent="0.25">
      <c r="A56" s="35">
        <v>41358</v>
      </c>
      <c r="B56">
        <v>150.75</v>
      </c>
    </row>
    <row r="57" spans="1:2" x14ac:dyDescent="0.25">
      <c r="A57" s="35">
        <v>41355</v>
      </c>
      <c r="B57">
        <v>150.59</v>
      </c>
    </row>
    <row r="58" spans="1:2" x14ac:dyDescent="0.25">
      <c r="A58" s="35">
        <v>41354</v>
      </c>
      <c r="B58">
        <v>150.9</v>
      </c>
    </row>
    <row r="59" spans="1:2" x14ac:dyDescent="0.25">
      <c r="A59" s="35">
        <v>41353</v>
      </c>
      <c r="B59">
        <v>150.28</v>
      </c>
    </row>
    <row r="60" spans="1:2" x14ac:dyDescent="0.25">
      <c r="A60" s="35">
        <v>41352</v>
      </c>
      <c r="B60">
        <v>150.96</v>
      </c>
    </row>
    <row r="61" spans="1:2" x14ac:dyDescent="0.25">
      <c r="A61" s="35">
        <v>41351</v>
      </c>
      <c r="B61">
        <v>149.34</v>
      </c>
    </row>
    <row r="62" spans="1:2" x14ac:dyDescent="0.25">
      <c r="A62" s="35">
        <v>41348</v>
      </c>
      <c r="B62">
        <v>148.36000000000001</v>
      </c>
    </row>
    <row r="63" spans="1:2" x14ac:dyDescent="0.25">
      <c r="A63" s="35">
        <v>41347</v>
      </c>
      <c r="B63">
        <v>148.04</v>
      </c>
    </row>
    <row r="64" spans="1:2" x14ac:dyDescent="0.25">
      <c r="A64" s="35">
        <v>41346</v>
      </c>
      <c r="B64">
        <v>148.12</v>
      </c>
    </row>
    <row r="65" spans="1:2" x14ac:dyDescent="0.25">
      <c r="A65" s="35">
        <v>41345</v>
      </c>
      <c r="B65">
        <v>148.11000000000001</v>
      </c>
    </row>
    <row r="66" spans="1:2" x14ac:dyDescent="0.25">
      <c r="A66" s="35">
        <v>41344</v>
      </c>
      <c r="B66">
        <v>147.63999999999999</v>
      </c>
    </row>
    <row r="67" spans="1:2" x14ac:dyDescent="0.25">
      <c r="A67" s="35">
        <v>41341</v>
      </c>
      <c r="B67">
        <v>147.47999999999999</v>
      </c>
    </row>
    <row r="68" spans="1:2" x14ac:dyDescent="0.25">
      <c r="A68" s="35">
        <v>41340</v>
      </c>
      <c r="B68">
        <v>148.08000000000001</v>
      </c>
    </row>
    <row r="69" spans="1:2" x14ac:dyDescent="0.25">
      <c r="A69" s="35">
        <v>41339</v>
      </c>
      <c r="B69">
        <v>148.62</v>
      </c>
    </row>
    <row r="70" spans="1:2" x14ac:dyDescent="0.25">
      <c r="A70" s="35">
        <v>41338</v>
      </c>
      <c r="B70">
        <v>148.68</v>
      </c>
    </row>
    <row r="71" spans="1:2" x14ac:dyDescent="0.25">
      <c r="A71" s="35">
        <v>41337</v>
      </c>
      <c r="B71">
        <v>149.51</v>
      </c>
    </row>
    <row r="72" spans="1:2" x14ac:dyDescent="0.25">
      <c r="A72" s="35">
        <v>41334</v>
      </c>
      <c r="B72">
        <v>149.59</v>
      </c>
    </row>
    <row r="73" spans="1:2" x14ac:dyDescent="0.25">
      <c r="A73" s="35">
        <v>41333</v>
      </c>
      <c r="B73">
        <v>148.71</v>
      </c>
    </row>
    <row r="74" spans="1:2" x14ac:dyDescent="0.25">
      <c r="A74" s="35">
        <v>41332</v>
      </c>
      <c r="B74">
        <v>148.94999999999999</v>
      </c>
    </row>
    <row r="75" spans="1:2" x14ac:dyDescent="0.25">
      <c r="A75" s="35">
        <v>41331</v>
      </c>
      <c r="B75">
        <v>148.63999999999999</v>
      </c>
    </row>
    <row r="76" spans="1:2" x14ac:dyDescent="0.25">
      <c r="A76" s="35">
        <v>41330</v>
      </c>
      <c r="B76">
        <v>146.63</v>
      </c>
    </row>
    <row r="77" spans="1:2" x14ac:dyDescent="0.25">
      <c r="A77" s="35">
        <v>41327</v>
      </c>
      <c r="B77">
        <v>146.9</v>
      </c>
    </row>
    <row r="78" spans="1:2" x14ac:dyDescent="0.25">
      <c r="A78" s="35">
        <v>41326</v>
      </c>
      <c r="B78">
        <v>146.74</v>
      </c>
    </row>
    <row r="79" spans="1:2" x14ac:dyDescent="0.25">
      <c r="A79" s="35">
        <v>41325</v>
      </c>
      <c r="B79">
        <v>145.49</v>
      </c>
    </row>
    <row r="80" spans="1:2" x14ac:dyDescent="0.25">
      <c r="A80" s="35">
        <v>41324</v>
      </c>
      <c r="B80">
        <v>146.4</v>
      </c>
    </row>
    <row r="81" spans="1:2" x14ac:dyDescent="0.25">
      <c r="A81" s="35">
        <v>41323</v>
      </c>
      <c r="B81">
        <v>146.46</v>
      </c>
    </row>
    <row r="82" spans="1:2" x14ac:dyDescent="0.25">
      <c r="A82" s="35">
        <v>41320</v>
      </c>
      <c r="B82">
        <v>145.83000000000001</v>
      </c>
    </row>
    <row r="83" spans="1:2" x14ac:dyDescent="0.25">
      <c r="A83" s="35">
        <v>41319</v>
      </c>
      <c r="B83">
        <v>146.22</v>
      </c>
    </row>
    <row r="84" spans="1:2" x14ac:dyDescent="0.25">
      <c r="A84" s="35">
        <v>41318</v>
      </c>
      <c r="B84">
        <v>145.62</v>
      </c>
    </row>
    <row r="85" spans="1:2" x14ac:dyDescent="0.25">
      <c r="A85" s="35">
        <v>41317</v>
      </c>
      <c r="B85">
        <v>146.43</v>
      </c>
    </row>
    <row r="86" spans="1:2" x14ac:dyDescent="0.25">
      <c r="A86" s="35">
        <v>41316</v>
      </c>
      <c r="B86">
        <v>146.94</v>
      </c>
    </row>
    <row r="87" spans="1:2" x14ac:dyDescent="0.25">
      <c r="A87" s="35">
        <v>41313</v>
      </c>
      <c r="B87">
        <v>147.15</v>
      </c>
    </row>
    <row r="88" spans="1:2" x14ac:dyDescent="0.25">
      <c r="A88" s="35">
        <v>41312</v>
      </c>
      <c r="B88">
        <v>147.09</v>
      </c>
    </row>
    <row r="89" spans="1:2" x14ac:dyDescent="0.25">
      <c r="A89" s="35">
        <v>41311</v>
      </c>
      <c r="B89">
        <v>146.94999999999999</v>
      </c>
    </row>
    <row r="90" spans="1:2" x14ac:dyDescent="0.25">
      <c r="A90" s="35">
        <v>41310</v>
      </c>
      <c r="B90">
        <v>146.71</v>
      </c>
    </row>
    <row r="91" spans="1:2" x14ac:dyDescent="0.25">
      <c r="A91" s="35">
        <v>41309</v>
      </c>
      <c r="B91">
        <v>147.61000000000001</v>
      </c>
    </row>
    <row r="92" spans="1:2" x14ac:dyDescent="0.25">
      <c r="A92" s="35">
        <v>41306</v>
      </c>
      <c r="B92">
        <v>146.54</v>
      </c>
    </row>
    <row r="93" spans="1:2" x14ac:dyDescent="0.25">
      <c r="A93" s="35">
        <v>41305</v>
      </c>
      <c r="B93">
        <v>146.75</v>
      </c>
    </row>
    <row r="94" spans="1:2" x14ac:dyDescent="0.25">
      <c r="A94" s="35">
        <v>41304</v>
      </c>
      <c r="B94">
        <v>145.87</v>
      </c>
    </row>
    <row r="95" spans="1:2" x14ac:dyDescent="0.25">
      <c r="A95" s="35">
        <v>41303</v>
      </c>
      <c r="B95">
        <v>146</v>
      </c>
    </row>
    <row r="96" spans="1:2" x14ac:dyDescent="0.25">
      <c r="A96" s="35">
        <v>41302</v>
      </c>
      <c r="B96">
        <v>145.69</v>
      </c>
    </row>
    <row r="97" spans="1:2" x14ac:dyDescent="0.25">
      <c r="A97" s="35">
        <v>41299</v>
      </c>
      <c r="B97">
        <v>146.36000000000001</v>
      </c>
    </row>
    <row r="98" spans="1:2" x14ac:dyDescent="0.25">
      <c r="A98" s="35">
        <v>41298</v>
      </c>
      <c r="B98">
        <v>147.08000000000001</v>
      </c>
    </row>
    <row r="99" spans="1:2" x14ac:dyDescent="0.25">
      <c r="A99" s="35">
        <v>41297</v>
      </c>
      <c r="B99">
        <v>148.01</v>
      </c>
    </row>
    <row r="100" spans="1:2" x14ac:dyDescent="0.25">
      <c r="A100" s="35">
        <v>41296</v>
      </c>
      <c r="B100">
        <v>147.74</v>
      </c>
    </row>
    <row r="101" spans="1:2" x14ac:dyDescent="0.25">
      <c r="A101" s="35">
        <v>41295</v>
      </c>
      <c r="B101">
        <v>147.66</v>
      </c>
    </row>
    <row r="102" spans="1:2" x14ac:dyDescent="0.25">
      <c r="A102" s="35">
        <v>41292</v>
      </c>
      <c r="B102">
        <v>148.25</v>
      </c>
    </row>
    <row r="103" spans="1:2" x14ac:dyDescent="0.25">
      <c r="A103" s="35">
        <v>41291</v>
      </c>
      <c r="B103">
        <v>146.61000000000001</v>
      </c>
    </row>
    <row r="104" spans="1:2" x14ac:dyDescent="0.25">
      <c r="A104" s="35">
        <v>41290</v>
      </c>
      <c r="B104">
        <v>147.26</v>
      </c>
    </row>
    <row r="105" spans="1:2" x14ac:dyDescent="0.25">
      <c r="A105" s="35">
        <v>41289</v>
      </c>
      <c r="B105">
        <v>147.24</v>
      </c>
    </row>
    <row r="106" spans="1:2" x14ac:dyDescent="0.25">
      <c r="A106" s="35">
        <v>41288</v>
      </c>
      <c r="B106">
        <v>146.28</v>
      </c>
    </row>
    <row r="107" spans="1:2" x14ac:dyDescent="0.25">
      <c r="A107" s="35">
        <v>41285</v>
      </c>
      <c r="B107">
        <v>145.5</v>
      </c>
    </row>
    <row r="108" spans="1:2" x14ac:dyDescent="0.25">
      <c r="A108" s="35">
        <v>41284</v>
      </c>
      <c r="B108">
        <v>146.01</v>
      </c>
    </row>
    <row r="109" spans="1:2" x14ac:dyDescent="0.25">
      <c r="A109" s="35">
        <v>41283</v>
      </c>
      <c r="B109">
        <v>147.66999999999999</v>
      </c>
    </row>
    <row r="110" spans="1:2" x14ac:dyDescent="0.25">
      <c r="A110" s="35">
        <v>41282</v>
      </c>
      <c r="B110">
        <v>147.68</v>
      </c>
    </row>
    <row r="111" spans="1:2" x14ac:dyDescent="0.25">
      <c r="A111" s="35">
        <v>41281</v>
      </c>
      <c r="B111">
        <v>146.93</v>
      </c>
    </row>
    <row r="112" spans="1:2" x14ac:dyDescent="0.25">
      <c r="A112" s="35">
        <v>41278</v>
      </c>
      <c r="B112">
        <v>146.16</v>
      </c>
    </row>
    <row r="113" spans="1:2" x14ac:dyDescent="0.25">
      <c r="A113" s="35">
        <v>41277</v>
      </c>
      <c r="B113">
        <v>147.72</v>
      </c>
    </row>
    <row r="114" spans="1:2" x14ac:dyDescent="0.25">
      <c r="A114" s="35">
        <v>41276</v>
      </c>
      <c r="B114">
        <v>148.75</v>
      </c>
    </row>
    <row r="115" spans="1:2" x14ac:dyDescent="0.25">
      <c r="A115" s="35">
        <v>41271</v>
      </c>
      <c r="B115">
        <v>151.46</v>
      </c>
    </row>
    <row r="116" spans="1:2" x14ac:dyDescent="0.25">
      <c r="A116" s="35">
        <v>41270</v>
      </c>
      <c r="B116">
        <v>151.35</v>
      </c>
    </row>
    <row r="117" spans="1:2" x14ac:dyDescent="0.25">
      <c r="A117" s="35">
        <v>41264</v>
      </c>
      <c r="B117">
        <v>149.57</v>
      </c>
    </row>
    <row r="118" spans="1:2" x14ac:dyDescent="0.25">
      <c r="A118" s="35">
        <v>41263</v>
      </c>
      <c r="B118">
        <v>149.04</v>
      </c>
    </row>
    <row r="119" spans="1:2" x14ac:dyDescent="0.25">
      <c r="A119" s="35">
        <v>41262</v>
      </c>
      <c r="B119">
        <v>148.25</v>
      </c>
    </row>
    <row r="120" spans="1:2" x14ac:dyDescent="0.25">
      <c r="A120" s="35">
        <v>41261</v>
      </c>
      <c r="B120">
        <v>148.83000000000001</v>
      </c>
    </row>
    <row r="121" spans="1:2" x14ac:dyDescent="0.25">
      <c r="A121" s="35">
        <v>41260</v>
      </c>
      <c r="B121">
        <v>149.44</v>
      </c>
    </row>
    <row r="122" spans="1:2" x14ac:dyDescent="0.25">
      <c r="A122" s="35">
        <v>41257</v>
      </c>
      <c r="B122">
        <v>149.47999999999999</v>
      </c>
    </row>
    <row r="123" spans="1:2" x14ac:dyDescent="0.25">
      <c r="A123" s="35">
        <v>41256</v>
      </c>
      <c r="B123">
        <v>149.5</v>
      </c>
    </row>
    <row r="124" spans="1:2" x14ac:dyDescent="0.25">
      <c r="A124" s="35">
        <v>41255</v>
      </c>
      <c r="B124">
        <v>149.74</v>
      </c>
    </row>
    <row r="125" spans="1:2" x14ac:dyDescent="0.25">
      <c r="A125" s="35">
        <v>41254</v>
      </c>
      <c r="B125">
        <v>149.65</v>
      </c>
    </row>
    <row r="126" spans="1:2" x14ac:dyDescent="0.25">
      <c r="A126" s="35">
        <v>41253</v>
      </c>
      <c r="B126">
        <v>149.93</v>
      </c>
    </row>
    <row r="127" spans="1:2" x14ac:dyDescent="0.25">
      <c r="A127" s="35">
        <v>41250</v>
      </c>
      <c r="B127">
        <v>149.84</v>
      </c>
    </row>
    <row r="128" spans="1:2" x14ac:dyDescent="0.25">
      <c r="A128" s="35">
        <v>41249</v>
      </c>
      <c r="B128">
        <v>150.27000000000001</v>
      </c>
    </row>
    <row r="129" spans="1:2" x14ac:dyDescent="0.25">
      <c r="A129" s="35">
        <v>41248</v>
      </c>
      <c r="B129">
        <v>149.69999999999999</v>
      </c>
    </row>
    <row r="130" spans="1:2" x14ac:dyDescent="0.25">
      <c r="A130" s="35">
        <v>41247</v>
      </c>
      <c r="B130">
        <v>148.75</v>
      </c>
    </row>
    <row r="131" spans="1:2" x14ac:dyDescent="0.25">
      <c r="A131" s="35">
        <v>41246</v>
      </c>
      <c r="B131">
        <v>148.18</v>
      </c>
    </row>
    <row r="132" spans="1:2" x14ac:dyDescent="0.25">
      <c r="A132" s="35">
        <v>41243</v>
      </c>
      <c r="B132">
        <v>148.66</v>
      </c>
    </row>
    <row r="133" spans="1:2" x14ac:dyDescent="0.25">
      <c r="A133" s="35">
        <v>41242</v>
      </c>
      <c r="B133">
        <v>148.76</v>
      </c>
    </row>
    <row r="134" spans="1:2" x14ac:dyDescent="0.25">
      <c r="A134" s="35">
        <v>41241</v>
      </c>
      <c r="B134">
        <v>149.03</v>
      </c>
    </row>
    <row r="135" spans="1:2" x14ac:dyDescent="0.25">
      <c r="A135" s="35">
        <v>41240</v>
      </c>
      <c r="B135">
        <v>147.88</v>
      </c>
    </row>
    <row r="136" spans="1:2" x14ac:dyDescent="0.25">
      <c r="A136" s="35">
        <v>41239</v>
      </c>
      <c r="B136">
        <v>147.97</v>
      </c>
    </row>
    <row r="137" spans="1:2" x14ac:dyDescent="0.25">
      <c r="A137" s="35">
        <v>41236</v>
      </c>
      <c r="B137">
        <v>147.16999999999999</v>
      </c>
    </row>
    <row r="138" spans="1:2" x14ac:dyDescent="0.25">
      <c r="A138" s="35">
        <v>41235</v>
      </c>
      <c r="B138">
        <v>147.47</v>
      </c>
    </row>
    <row r="139" spans="1:2" x14ac:dyDescent="0.25">
      <c r="A139" s="35">
        <v>41234</v>
      </c>
      <c r="B139">
        <v>147.63999999999999</v>
      </c>
    </row>
    <row r="140" spans="1:2" x14ac:dyDescent="0.25">
      <c r="A140" s="35">
        <v>41233</v>
      </c>
      <c r="B140">
        <v>148.15</v>
      </c>
    </row>
    <row r="141" spans="1:2" x14ac:dyDescent="0.25">
      <c r="A141" s="35">
        <v>41232</v>
      </c>
      <c r="B141">
        <v>149.11000000000001</v>
      </c>
    </row>
    <row r="142" spans="1:2" x14ac:dyDescent="0.25">
      <c r="A142" s="35">
        <v>41229</v>
      </c>
      <c r="B142">
        <v>149.52000000000001</v>
      </c>
    </row>
    <row r="143" spans="1:2" x14ac:dyDescent="0.25">
      <c r="A143" s="35">
        <v>41228</v>
      </c>
      <c r="B143">
        <v>149.34</v>
      </c>
    </row>
    <row r="144" spans="1:2" x14ac:dyDescent="0.25">
      <c r="A144" s="35">
        <v>41227</v>
      </c>
      <c r="B144">
        <v>149.72</v>
      </c>
    </row>
    <row r="145" spans="1:2" x14ac:dyDescent="0.25">
      <c r="A145" s="35">
        <v>41226</v>
      </c>
      <c r="B145">
        <v>149.96</v>
      </c>
    </row>
    <row r="146" spans="1:2" x14ac:dyDescent="0.25">
      <c r="A146" s="35">
        <v>41225</v>
      </c>
      <c r="B146">
        <v>149.97999999999999</v>
      </c>
    </row>
    <row r="147" spans="1:2" x14ac:dyDescent="0.25">
      <c r="A147" s="35">
        <v>41222</v>
      </c>
      <c r="B147">
        <v>149.99</v>
      </c>
    </row>
    <row r="148" spans="1:2" x14ac:dyDescent="0.25">
      <c r="A148" s="35">
        <v>41221</v>
      </c>
      <c r="B148">
        <v>149.85</v>
      </c>
    </row>
    <row r="149" spans="1:2" x14ac:dyDescent="0.25">
      <c r="A149" s="35">
        <v>41220</v>
      </c>
      <c r="B149">
        <v>149.63</v>
      </c>
    </row>
    <row r="150" spans="1:2" x14ac:dyDescent="0.25">
      <c r="A150" s="35">
        <v>41219</v>
      </c>
      <c r="B150">
        <v>148.61000000000001</v>
      </c>
    </row>
    <row r="151" spans="1:2" x14ac:dyDescent="0.25">
      <c r="A151" s="35">
        <v>41218</v>
      </c>
      <c r="B151">
        <v>148.80000000000001</v>
      </c>
    </row>
    <row r="152" spans="1:2" x14ac:dyDescent="0.25">
      <c r="A152" s="35">
        <v>41215</v>
      </c>
      <c r="B152">
        <v>148.41999999999999</v>
      </c>
    </row>
    <row r="153" spans="1:2" x14ac:dyDescent="0.25">
      <c r="A153" s="35">
        <v>41213</v>
      </c>
      <c r="B153">
        <v>147.72999999999999</v>
      </c>
    </row>
    <row r="154" spans="1:2" x14ac:dyDescent="0.25">
      <c r="A154" s="35">
        <v>41212</v>
      </c>
      <c r="B154">
        <v>147.24</v>
      </c>
    </row>
    <row r="155" spans="1:2" x14ac:dyDescent="0.25">
      <c r="A155" s="35">
        <v>41211</v>
      </c>
      <c r="B155">
        <v>147.53</v>
      </c>
    </row>
    <row r="156" spans="1:2" x14ac:dyDescent="0.25">
      <c r="A156" s="35">
        <v>41208</v>
      </c>
      <c r="B156">
        <v>145.83000000000001</v>
      </c>
    </row>
    <row r="157" spans="1:2" x14ac:dyDescent="0.25">
      <c r="A157" s="35">
        <v>41207</v>
      </c>
      <c r="B157">
        <v>145.05000000000001</v>
      </c>
    </row>
    <row r="158" spans="1:2" x14ac:dyDescent="0.25">
      <c r="A158" s="35">
        <v>41206</v>
      </c>
      <c r="B158">
        <v>145.33000000000001</v>
      </c>
    </row>
    <row r="159" spans="1:2" x14ac:dyDescent="0.25">
      <c r="A159" s="35">
        <v>41205</v>
      </c>
      <c r="B159">
        <v>145.31</v>
      </c>
    </row>
    <row r="160" spans="1:2" x14ac:dyDescent="0.25">
      <c r="A160" s="35">
        <v>41204</v>
      </c>
      <c r="B160">
        <v>144.69999999999999</v>
      </c>
    </row>
    <row r="161" spans="1:2" x14ac:dyDescent="0.25">
      <c r="A161" s="35">
        <v>41201</v>
      </c>
      <c r="B161">
        <v>145.24</v>
      </c>
    </row>
    <row r="162" spans="1:2" x14ac:dyDescent="0.25">
      <c r="A162" s="35">
        <v>41200</v>
      </c>
      <c r="B162">
        <v>144.4</v>
      </c>
    </row>
    <row r="163" spans="1:2" x14ac:dyDescent="0.25">
      <c r="A163" s="35">
        <v>41199</v>
      </c>
      <c r="B163">
        <v>144.03</v>
      </c>
    </row>
    <row r="164" spans="1:2" x14ac:dyDescent="0.25">
      <c r="A164" s="35">
        <v>41198</v>
      </c>
      <c r="B164">
        <v>146.04</v>
      </c>
    </row>
    <row r="165" spans="1:2" x14ac:dyDescent="0.25">
      <c r="A165" s="35">
        <v>41197</v>
      </c>
      <c r="B165">
        <v>147.46</v>
      </c>
    </row>
    <row r="166" spans="1:2" x14ac:dyDescent="0.25">
      <c r="A166" s="35">
        <v>41194</v>
      </c>
      <c r="B166">
        <v>147.99</v>
      </c>
    </row>
    <row r="167" spans="1:2" x14ac:dyDescent="0.25">
      <c r="A167" s="35">
        <v>41193</v>
      </c>
      <c r="B167">
        <v>146.86000000000001</v>
      </c>
    </row>
    <row r="168" spans="1:2" x14ac:dyDescent="0.25">
      <c r="A168" s="35">
        <v>41192</v>
      </c>
      <c r="B168">
        <v>147.06</v>
      </c>
    </row>
    <row r="169" spans="1:2" x14ac:dyDescent="0.25">
      <c r="A169" s="35">
        <v>41191</v>
      </c>
      <c r="B169">
        <v>147.18</v>
      </c>
    </row>
    <row r="170" spans="1:2" x14ac:dyDescent="0.25">
      <c r="A170" s="35">
        <v>41190</v>
      </c>
      <c r="B170">
        <v>147.26</v>
      </c>
    </row>
    <row r="171" spans="1:2" x14ac:dyDescent="0.25">
      <c r="A171" s="35">
        <v>41187</v>
      </c>
      <c r="B171">
        <v>146.13999999999999</v>
      </c>
    </row>
    <row r="172" spans="1:2" x14ac:dyDescent="0.25">
      <c r="A172" s="35">
        <v>41186</v>
      </c>
      <c r="B172">
        <v>147.65</v>
      </c>
    </row>
    <row r="173" spans="1:2" x14ac:dyDescent="0.25">
      <c r="A173" s="35">
        <v>41184</v>
      </c>
      <c r="B173">
        <v>147.34</v>
      </c>
    </row>
    <row r="174" spans="1:2" x14ac:dyDescent="0.25">
      <c r="A174" s="35">
        <v>41183</v>
      </c>
      <c r="B174">
        <v>147.69</v>
      </c>
    </row>
    <row r="175" spans="1:2" x14ac:dyDescent="0.25">
      <c r="A175" s="35">
        <v>41180</v>
      </c>
      <c r="B175">
        <v>148.46</v>
      </c>
    </row>
    <row r="176" spans="1:2" x14ac:dyDescent="0.25">
      <c r="A176" s="35">
        <v>41179</v>
      </c>
      <c r="B176">
        <v>148.09</v>
      </c>
    </row>
    <row r="177" spans="1:2" x14ac:dyDescent="0.25">
      <c r="A177" s="35">
        <v>41178</v>
      </c>
      <c r="B177">
        <v>147.80000000000001</v>
      </c>
    </row>
    <row r="178" spans="1:2" x14ac:dyDescent="0.25">
      <c r="A178" s="35">
        <v>41177</v>
      </c>
      <c r="B178">
        <v>144.79</v>
      </c>
    </row>
    <row r="179" spans="1:2" x14ac:dyDescent="0.25">
      <c r="A179" s="35">
        <v>41176</v>
      </c>
      <c r="B179">
        <v>145.19</v>
      </c>
    </row>
    <row r="180" spans="1:2" x14ac:dyDescent="0.25">
      <c r="A180" s="35">
        <v>41173</v>
      </c>
      <c r="B180">
        <v>144.63999999999999</v>
      </c>
    </row>
    <row r="181" spans="1:2" x14ac:dyDescent="0.25">
      <c r="A181" s="35">
        <v>41172</v>
      </c>
      <c r="B181">
        <v>145.26</v>
      </c>
    </row>
    <row r="182" spans="1:2" x14ac:dyDescent="0.25">
      <c r="A182" s="35">
        <v>41171</v>
      </c>
      <c r="B182">
        <v>144.26</v>
      </c>
    </row>
    <row r="183" spans="1:2" x14ac:dyDescent="0.25">
      <c r="A183" s="35">
        <v>41170</v>
      </c>
      <c r="B183">
        <v>144.19999999999999</v>
      </c>
    </row>
    <row r="184" spans="1:2" x14ac:dyDescent="0.25">
      <c r="A184" s="35">
        <v>41169</v>
      </c>
      <c r="B184">
        <v>143.26</v>
      </c>
    </row>
    <row r="185" spans="1:2" x14ac:dyDescent="0.25">
      <c r="A185" s="35">
        <v>41166</v>
      </c>
      <c r="B185">
        <v>142.21</v>
      </c>
    </row>
    <row r="186" spans="1:2" x14ac:dyDescent="0.25">
      <c r="A186" s="35">
        <v>41165</v>
      </c>
      <c r="B186">
        <v>145.01</v>
      </c>
    </row>
    <row r="187" spans="1:2" x14ac:dyDescent="0.25">
      <c r="A187" s="35">
        <v>41164</v>
      </c>
      <c r="B187">
        <v>143.63999999999999</v>
      </c>
    </row>
    <row r="188" spans="1:2" x14ac:dyDescent="0.25">
      <c r="A188" s="35">
        <v>41163</v>
      </c>
      <c r="B188">
        <v>145.41</v>
      </c>
    </row>
    <row r="189" spans="1:2" x14ac:dyDescent="0.25">
      <c r="A189" s="35">
        <v>41162</v>
      </c>
      <c r="B189">
        <v>145.27000000000001</v>
      </c>
    </row>
    <row r="190" spans="1:2" x14ac:dyDescent="0.25">
      <c r="A190" s="35">
        <v>41159</v>
      </c>
      <c r="B190">
        <v>146.29</v>
      </c>
    </row>
    <row r="191" spans="1:2" x14ac:dyDescent="0.25">
      <c r="A191" s="35">
        <v>41158</v>
      </c>
      <c r="B191">
        <v>145.61000000000001</v>
      </c>
    </row>
    <row r="192" spans="1:2" x14ac:dyDescent="0.25">
      <c r="A192" s="35">
        <v>41157</v>
      </c>
      <c r="B192">
        <v>148.38</v>
      </c>
    </row>
    <row r="193" spans="1:2" x14ac:dyDescent="0.25">
      <c r="A193" s="35">
        <v>41156</v>
      </c>
      <c r="B193">
        <v>149.93</v>
      </c>
    </row>
    <row r="194" spans="1:2" x14ac:dyDescent="0.25">
      <c r="A194" s="35">
        <v>41155</v>
      </c>
      <c r="B194">
        <v>150.03</v>
      </c>
    </row>
    <row r="195" spans="1:2" x14ac:dyDescent="0.25">
      <c r="A195" s="35">
        <v>41152</v>
      </c>
      <c r="B195">
        <v>150.71</v>
      </c>
    </row>
    <row r="196" spans="1:2" x14ac:dyDescent="0.25">
      <c r="A196" s="35">
        <v>41151</v>
      </c>
      <c r="B196">
        <v>150.99</v>
      </c>
    </row>
    <row r="197" spans="1:2" x14ac:dyDescent="0.25">
      <c r="A197" s="35">
        <v>41150</v>
      </c>
      <c r="B197">
        <v>149.84</v>
      </c>
    </row>
    <row r="198" spans="1:2" x14ac:dyDescent="0.25">
      <c r="A198" s="35">
        <v>41149</v>
      </c>
      <c r="B198">
        <v>150.41</v>
      </c>
    </row>
    <row r="199" spans="1:2" x14ac:dyDescent="0.25">
      <c r="A199" s="35">
        <v>41148</v>
      </c>
      <c r="B199">
        <v>150.16</v>
      </c>
    </row>
    <row r="200" spans="1:2" x14ac:dyDescent="0.25">
      <c r="A200" s="35">
        <v>41145</v>
      </c>
      <c r="B200">
        <v>150.51</v>
      </c>
    </row>
    <row r="201" spans="1:2" x14ac:dyDescent="0.25">
      <c r="A201" s="35">
        <v>41144</v>
      </c>
      <c r="B201">
        <v>149.75</v>
      </c>
    </row>
    <row r="202" spans="1:2" x14ac:dyDescent="0.25">
      <c r="A202" s="35">
        <v>41143</v>
      </c>
      <c r="B202">
        <v>148.35</v>
      </c>
    </row>
    <row r="203" spans="1:2" x14ac:dyDescent="0.25">
      <c r="A203" s="35">
        <v>41142</v>
      </c>
      <c r="B203">
        <v>145.69</v>
      </c>
    </row>
    <row r="204" spans="1:2" x14ac:dyDescent="0.25">
      <c r="A204" s="35">
        <v>41141</v>
      </c>
      <c r="B204">
        <v>146.83000000000001</v>
      </c>
    </row>
    <row r="205" spans="1:2" x14ac:dyDescent="0.25">
      <c r="A205" s="35">
        <v>41138</v>
      </c>
      <c r="B205">
        <v>147.09</v>
      </c>
    </row>
    <row r="206" spans="1:2" x14ac:dyDescent="0.25">
      <c r="A206" s="35">
        <v>41137</v>
      </c>
      <c r="B206">
        <v>146.32</v>
      </c>
    </row>
    <row r="207" spans="1:2" x14ac:dyDescent="0.25">
      <c r="A207" s="35">
        <v>41135</v>
      </c>
      <c r="B207">
        <v>147.15</v>
      </c>
    </row>
    <row r="208" spans="1:2" x14ac:dyDescent="0.25">
      <c r="A208" s="35">
        <v>41134</v>
      </c>
      <c r="B208">
        <v>148.49</v>
      </c>
    </row>
    <row r="209" spans="1:2" x14ac:dyDescent="0.25">
      <c r="A209" s="35">
        <v>41131</v>
      </c>
      <c r="B209">
        <v>148.94</v>
      </c>
    </row>
    <row r="210" spans="1:2" x14ac:dyDescent="0.25">
      <c r="A210" s="35">
        <v>41130</v>
      </c>
      <c r="B210">
        <v>147.56</v>
      </c>
    </row>
    <row r="211" spans="1:2" x14ac:dyDescent="0.25">
      <c r="A211" s="35">
        <v>41129</v>
      </c>
      <c r="B211">
        <v>147.93</v>
      </c>
    </row>
    <row r="212" spans="1:2" x14ac:dyDescent="0.25">
      <c r="A212" s="35">
        <v>41128</v>
      </c>
      <c r="B212">
        <v>147.22999999999999</v>
      </c>
    </row>
    <row r="213" spans="1:2" x14ac:dyDescent="0.25">
      <c r="A213" s="35">
        <v>41127</v>
      </c>
      <c r="B213">
        <v>148.96</v>
      </c>
    </row>
    <row r="214" spans="1:2" x14ac:dyDescent="0.25">
      <c r="A214" s="35">
        <v>41124</v>
      </c>
      <c r="B214">
        <v>148.61000000000001</v>
      </c>
    </row>
    <row r="215" spans="1:2" x14ac:dyDescent="0.25">
      <c r="A215" s="35">
        <v>41123</v>
      </c>
      <c r="B215">
        <v>151.78</v>
      </c>
    </row>
    <row r="216" spans="1:2" x14ac:dyDescent="0.25">
      <c r="A216" s="35">
        <v>41122</v>
      </c>
      <c r="B216">
        <v>149.04</v>
      </c>
    </row>
    <row r="217" spans="1:2" x14ac:dyDescent="0.25">
      <c r="A217" s="35">
        <v>41121</v>
      </c>
      <c r="B217">
        <v>151.12</v>
      </c>
    </row>
    <row r="218" spans="1:2" x14ac:dyDescent="0.25">
      <c r="A218" s="35">
        <v>41120</v>
      </c>
      <c r="B218">
        <v>148.34</v>
      </c>
    </row>
    <row r="219" spans="1:2" x14ac:dyDescent="0.25">
      <c r="A219" s="35">
        <v>41117</v>
      </c>
      <c r="B219">
        <v>148.16</v>
      </c>
    </row>
    <row r="220" spans="1:2" x14ac:dyDescent="0.25">
      <c r="A220" s="35">
        <v>41116</v>
      </c>
      <c r="B220">
        <v>149.59</v>
      </c>
    </row>
    <row r="221" spans="1:2" x14ac:dyDescent="0.25">
      <c r="A221" s="35">
        <v>41115</v>
      </c>
      <c r="B221">
        <v>150.41</v>
      </c>
    </row>
    <row r="222" spans="1:2" x14ac:dyDescent="0.25">
      <c r="A222" s="35">
        <v>41114</v>
      </c>
      <c r="B222">
        <v>150.94999999999999</v>
      </c>
    </row>
    <row r="223" spans="1:2" x14ac:dyDescent="0.25">
      <c r="A223" s="35">
        <v>41113</v>
      </c>
      <c r="B223">
        <v>152.22</v>
      </c>
    </row>
    <row r="224" spans="1:2" x14ac:dyDescent="0.25">
      <c r="A224" s="35">
        <v>41110</v>
      </c>
      <c r="B224">
        <v>152.71</v>
      </c>
    </row>
    <row r="225" spans="1:2" x14ac:dyDescent="0.25">
      <c r="A225" s="35">
        <v>41109</v>
      </c>
      <c r="B225">
        <v>151.85</v>
      </c>
    </row>
    <row r="226" spans="1:2" x14ac:dyDescent="0.25">
      <c r="A226" s="35">
        <v>41108</v>
      </c>
      <c r="B226">
        <v>152.13</v>
      </c>
    </row>
    <row r="227" spans="1:2" x14ac:dyDescent="0.25">
      <c r="A227" s="35">
        <v>41107</v>
      </c>
      <c r="B227">
        <v>151.58000000000001</v>
      </c>
    </row>
    <row r="228" spans="1:2" x14ac:dyDescent="0.25">
      <c r="A228" s="35">
        <v>41106</v>
      </c>
      <c r="B228">
        <v>151.04</v>
      </c>
    </row>
    <row r="229" spans="1:2" x14ac:dyDescent="0.25">
      <c r="A229" s="35">
        <v>41103</v>
      </c>
      <c r="B229">
        <v>150.72</v>
      </c>
    </row>
    <row r="230" spans="1:2" x14ac:dyDescent="0.25">
      <c r="A230" s="35">
        <v>41102</v>
      </c>
      <c r="B230">
        <v>150.69999999999999</v>
      </c>
    </row>
    <row r="231" spans="1:2" x14ac:dyDescent="0.25">
      <c r="A231" s="35">
        <v>41101</v>
      </c>
      <c r="B231">
        <v>150.06</v>
      </c>
    </row>
    <row r="232" spans="1:2" x14ac:dyDescent="0.25">
      <c r="A232" s="35">
        <v>41100</v>
      </c>
      <c r="B232">
        <v>149.32</v>
      </c>
    </row>
    <row r="233" spans="1:2" x14ac:dyDescent="0.25">
      <c r="A233" s="35">
        <v>41099</v>
      </c>
      <c r="B233">
        <v>149.02000000000001</v>
      </c>
    </row>
    <row r="234" spans="1:2" x14ac:dyDescent="0.25">
      <c r="A234" s="35">
        <v>41096</v>
      </c>
      <c r="B234">
        <v>148.99</v>
      </c>
    </row>
    <row r="235" spans="1:2" x14ac:dyDescent="0.25">
      <c r="A235" s="35">
        <v>41095</v>
      </c>
      <c r="B235">
        <v>147.22</v>
      </c>
    </row>
    <row r="236" spans="1:2" x14ac:dyDescent="0.25">
      <c r="A236" s="35">
        <v>41094</v>
      </c>
      <c r="B236">
        <v>146.11000000000001</v>
      </c>
    </row>
    <row r="237" spans="1:2" x14ac:dyDescent="0.25">
      <c r="A237" s="35">
        <v>41093</v>
      </c>
      <c r="B237">
        <v>144.56</v>
      </c>
    </row>
    <row r="238" spans="1:2" x14ac:dyDescent="0.25">
      <c r="A238" s="35">
        <v>41092</v>
      </c>
      <c r="B238">
        <v>145.61000000000001</v>
      </c>
    </row>
    <row r="239" spans="1:2" x14ac:dyDescent="0.25">
      <c r="A239" s="35">
        <v>41089</v>
      </c>
      <c r="B239">
        <v>144.72</v>
      </c>
    </row>
    <row r="240" spans="1:2" x14ac:dyDescent="0.25">
      <c r="A240" s="35">
        <v>41088</v>
      </c>
      <c r="B240">
        <v>145.93</v>
      </c>
    </row>
    <row r="241" spans="1:2" x14ac:dyDescent="0.25">
      <c r="A241" s="35">
        <v>41087</v>
      </c>
      <c r="B241">
        <v>145.63</v>
      </c>
    </row>
    <row r="242" spans="1:2" x14ac:dyDescent="0.25">
      <c r="A242" s="35">
        <v>41086</v>
      </c>
      <c r="B242">
        <v>146.71</v>
      </c>
    </row>
    <row r="243" spans="1:2" x14ac:dyDescent="0.25">
      <c r="A243" s="35">
        <v>41085</v>
      </c>
      <c r="B243">
        <v>148.13</v>
      </c>
    </row>
    <row r="244" spans="1:2" x14ac:dyDescent="0.25">
      <c r="A244" s="35">
        <v>41082</v>
      </c>
      <c r="B244">
        <v>146.28</v>
      </c>
    </row>
    <row r="245" spans="1:2" x14ac:dyDescent="0.25">
      <c r="A245" s="35">
        <v>41081</v>
      </c>
      <c r="B245">
        <v>147.41</v>
      </c>
    </row>
    <row r="246" spans="1:2" x14ac:dyDescent="0.25">
      <c r="A246" s="35">
        <v>41080</v>
      </c>
      <c r="B246">
        <v>145.46</v>
      </c>
    </row>
    <row r="247" spans="1:2" x14ac:dyDescent="0.25">
      <c r="A247" s="35">
        <v>41079</v>
      </c>
      <c r="B247">
        <v>146.69999999999999</v>
      </c>
    </row>
    <row r="248" spans="1:2" x14ac:dyDescent="0.25">
      <c r="A248" s="35">
        <v>41078</v>
      </c>
      <c r="B248">
        <v>149.16999999999999</v>
      </c>
    </row>
    <row r="249" spans="1:2" x14ac:dyDescent="0.25">
      <c r="A249" s="35">
        <v>41075</v>
      </c>
      <c r="B249">
        <v>148.79</v>
      </c>
    </row>
    <row r="250" spans="1:2" x14ac:dyDescent="0.25">
      <c r="A250" s="35">
        <v>41074</v>
      </c>
      <c r="B250">
        <v>146.72</v>
      </c>
    </row>
    <row r="251" spans="1:2" x14ac:dyDescent="0.25">
      <c r="A251" s="35">
        <v>41073</v>
      </c>
      <c r="B251">
        <v>146.65</v>
      </c>
    </row>
    <row r="252" spans="1:2" x14ac:dyDescent="0.25">
      <c r="A252" s="35">
        <v>41072</v>
      </c>
      <c r="B252">
        <v>148.94</v>
      </c>
    </row>
    <row r="253" spans="1:2" x14ac:dyDescent="0.25">
      <c r="A253" s="35">
        <v>41071</v>
      </c>
      <c r="B253">
        <v>152.05000000000001</v>
      </c>
    </row>
    <row r="254" spans="1:2" x14ac:dyDescent="0.25">
      <c r="A254" s="35">
        <v>41068</v>
      </c>
      <c r="B254">
        <v>151.83000000000001</v>
      </c>
    </row>
    <row r="255" spans="1:2" x14ac:dyDescent="0.25">
      <c r="A255" s="35">
        <v>41066</v>
      </c>
      <c r="B255">
        <v>152.97</v>
      </c>
    </row>
    <row r="256" spans="1:2" x14ac:dyDescent="0.25">
      <c r="A256" s="35">
        <v>41065</v>
      </c>
      <c r="B256">
        <v>155.86000000000001</v>
      </c>
    </row>
    <row r="257" spans="1:2" x14ac:dyDescent="0.25">
      <c r="A257" s="35">
        <v>41064</v>
      </c>
      <c r="B257">
        <v>155.87</v>
      </c>
    </row>
    <row r="258" spans="1:2" x14ac:dyDescent="0.25">
      <c r="A258" s="35">
        <v>41061</v>
      </c>
      <c r="B258">
        <v>156.72</v>
      </c>
    </row>
    <row r="259" spans="1:2" x14ac:dyDescent="0.25">
      <c r="A259" s="35">
        <v>41060</v>
      </c>
      <c r="B259">
        <v>155.26</v>
      </c>
    </row>
    <row r="260" spans="1:2" x14ac:dyDescent="0.25">
      <c r="A260" s="35">
        <v>41059</v>
      </c>
      <c r="B260">
        <v>153.62</v>
      </c>
    </row>
    <row r="261" spans="1:2" x14ac:dyDescent="0.25">
      <c r="A261" s="35">
        <v>41058</v>
      </c>
      <c r="B261">
        <v>151.07</v>
      </c>
    </row>
    <row r="262" spans="1:2" x14ac:dyDescent="0.25">
      <c r="A262" s="35">
        <v>41054</v>
      </c>
      <c r="B262">
        <v>150.30000000000001</v>
      </c>
    </row>
    <row r="263" spans="1:2" x14ac:dyDescent="0.25">
      <c r="A263" s="35">
        <v>41053</v>
      </c>
      <c r="B263">
        <v>150.05000000000001</v>
      </c>
    </row>
    <row r="264" spans="1:2" x14ac:dyDescent="0.25">
      <c r="A264" s="35">
        <v>41052</v>
      </c>
      <c r="B264">
        <v>149.69999999999999</v>
      </c>
    </row>
    <row r="265" spans="1:2" x14ac:dyDescent="0.25">
      <c r="A265" s="35">
        <v>41051</v>
      </c>
      <c r="B265">
        <v>147.47</v>
      </c>
    </row>
    <row r="266" spans="1:2" x14ac:dyDescent="0.25">
      <c r="A266" s="35">
        <v>41050</v>
      </c>
      <c r="B266">
        <v>148.11000000000001</v>
      </c>
    </row>
    <row r="267" spans="1:2" x14ac:dyDescent="0.25">
      <c r="A267" s="35">
        <v>41047</v>
      </c>
      <c r="B267">
        <v>147.91999999999999</v>
      </c>
    </row>
    <row r="268" spans="1:2" x14ac:dyDescent="0.25">
      <c r="A268" s="35">
        <v>41045</v>
      </c>
      <c r="B268">
        <v>146.62</v>
      </c>
    </row>
    <row r="269" spans="1:2" x14ac:dyDescent="0.25">
      <c r="A269" s="35">
        <v>41044</v>
      </c>
      <c r="B269">
        <v>147.16999999999999</v>
      </c>
    </row>
    <row r="270" spans="1:2" x14ac:dyDescent="0.25">
      <c r="A270" s="35">
        <v>41043</v>
      </c>
      <c r="B270">
        <v>147.21</v>
      </c>
    </row>
    <row r="271" spans="1:2" x14ac:dyDescent="0.25">
      <c r="A271" s="35">
        <v>41040</v>
      </c>
      <c r="B271">
        <v>145.72</v>
      </c>
    </row>
    <row r="272" spans="1:2" x14ac:dyDescent="0.25">
      <c r="A272" s="35">
        <v>41039</v>
      </c>
      <c r="B272">
        <v>145.09</v>
      </c>
    </row>
    <row r="273" spans="1:2" x14ac:dyDescent="0.25">
      <c r="A273" s="35">
        <v>41038</v>
      </c>
      <c r="B273">
        <v>145.11000000000001</v>
      </c>
    </row>
    <row r="274" spans="1:2" x14ac:dyDescent="0.25">
      <c r="A274" s="35">
        <v>41037</v>
      </c>
      <c r="B274">
        <v>144.66</v>
      </c>
    </row>
    <row r="275" spans="1:2" x14ac:dyDescent="0.25">
      <c r="A275" s="35">
        <v>41036</v>
      </c>
      <c r="B275">
        <v>143.29</v>
      </c>
    </row>
    <row r="276" spans="1:2" x14ac:dyDescent="0.25">
      <c r="A276" s="35">
        <v>41033</v>
      </c>
      <c r="B276">
        <v>143.47</v>
      </c>
    </row>
    <row r="277" spans="1:2" x14ac:dyDescent="0.25">
      <c r="A277" s="35">
        <v>41032</v>
      </c>
      <c r="B277">
        <v>142.80000000000001</v>
      </c>
    </row>
    <row r="278" spans="1:2" x14ac:dyDescent="0.25">
      <c r="A278" s="35">
        <v>41031</v>
      </c>
      <c r="B278">
        <v>142.91</v>
      </c>
    </row>
    <row r="279" spans="1:2" x14ac:dyDescent="0.25">
      <c r="A279" s="35">
        <v>41029</v>
      </c>
      <c r="B279">
        <v>142.15</v>
      </c>
    </row>
    <row r="280" spans="1:2" x14ac:dyDescent="0.25">
      <c r="A280" s="35">
        <v>41026</v>
      </c>
      <c r="B280">
        <v>141.37</v>
      </c>
    </row>
    <row r="281" spans="1:2" x14ac:dyDescent="0.25">
      <c r="A281" s="35">
        <v>41025</v>
      </c>
      <c r="B281">
        <v>141.51</v>
      </c>
    </row>
    <row r="282" spans="1:2" x14ac:dyDescent="0.25">
      <c r="A282" s="35">
        <v>41024</v>
      </c>
      <c r="B282">
        <v>140.53</v>
      </c>
    </row>
    <row r="283" spans="1:2" x14ac:dyDescent="0.25">
      <c r="A283" s="35">
        <v>41023</v>
      </c>
      <c r="B283">
        <v>141.38999999999999</v>
      </c>
    </row>
    <row r="284" spans="1:2" x14ac:dyDescent="0.25">
      <c r="A284" s="35">
        <v>41022</v>
      </c>
      <c r="B284">
        <v>142.59</v>
      </c>
    </row>
    <row r="285" spans="1:2" x14ac:dyDescent="0.25">
      <c r="A285" s="35">
        <v>41019</v>
      </c>
      <c r="B285">
        <v>141.58000000000001</v>
      </c>
    </row>
    <row r="286" spans="1:2" x14ac:dyDescent="0.25">
      <c r="A286" s="35">
        <v>41018</v>
      </c>
      <c r="B286">
        <v>142.01</v>
      </c>
    </row>
    <row r="287" spans="1:2" x14ac:dyDescent="0.25">
      <c r="A287" s="35">
        <v>41017</v>
      </c>
      <c r="B287">
        <v>141.69</v>
      </c>
    </row>
    <row r="288" spans="1:2" x14ac:dyDescent="0.25">
      <c r="A288" s="35">
        <v>41016</v>
      </c>
      <c r="B288">
        <v>140.87</v>
      </c>
    </row>
    <row r="289" spans="1:2" x14ac:dyDescent="0.25">
      <c r="A289" s="35">
        <v>41015</v>
      </c>
      <c r="B289">
        <v>141.68</v>
      </c>
    </row>
    <row r="290" spans="1:2" x14ac:dyDescent="0.25">
      <c r="A290" s="35">
        <v>41012</v>
      </c>
      <c r="B290">
        <v>141.55000000000001</v>
      </c>
    </row>
    <row r="291" spans="1:2" x14ac:dyDescent="0.25">
      <c r="A291" s="35">
        <v>41011</v>
      </c>
      <c r="B291">
        <v>140.57</v>
      </c>
    </row>
    <row r="292" spans="1:2" x14ac:dyDescent="0.25">
      <c r="A292" s="35">
        <v>41010</v>
      </c>
      <c r="B292">
        <v>141.09</v>
      </c>
    </row>
    <row r="293" spans="1:2" x14ac:dyDescent="0.25">
      <c r="A293" s="35">
        <v>41009</v>
      </c>
      <c r="B293">
        <v>141.9</v>
      </c>
    </row>
    <row r="294" spans="1:2" x14ac:dyDescent="0.25">
      <c r="A294" s="35">
        <v>41004</v>
      </c>
      <c r="B294">
        <v>140.16</v>
      </c>
    </row>
    <row r="295" spans="1:2" x14ac:dyDescent="0.25">
      <c r="A295" s="35">
        <v>41003</v>
      </c>
      <c r="B295">
        <v>139.19999999999999</v>
      </c>
    </row>
    <row r="296" spans="1:2" x14ac:dyDescent="0.25">
      <c r="A296" s="35">
        <v>41002</v>
      </c>
      <c r="B296">
        <v>139.32</v>
      </c>
    </row>
    <row r="297" spans="1:2" x14ac:dyDescent="0.25">
      <c r="A297" s="35">
        <v>41001</v>
      </c>
      <c r="B297">
        <v>139.80000000000001</v>
      </c>
    </row>
    <row r="298" spans="1:2" x14ac:dyDescent="0.25">
      <c r="A298" s="35">
        <v>40998</v>
      </c>
      <c r="B298">
        <v>139.77000000000001</v>
      </c>
    </row>
    <row r="299" spans="1:2" x14ac:dyDescent="0.25">
      <c r="A299" s="35">
        <v>40997</v>
      </c>
      <c r="B299">
        <v>139.16999999999999</v>
      </c>
    </row>
    <row r="300" spans="1:2" x14ac:dyDescent="0.25">
      <c r="A300" s="35">
        <v>40996</v>
      </c>
      <c r="B300">
        <v>138.62</v>
      </c>
    </row>
    <row r="301" spans="1:2" x14ac:dyDescent="0.25">
      <c r="A301" s="35">
        <v>40995</v>
      </c>
      <c r="B301">
        <v>138.01</v>
      </c>
    </row>
    <row r="302" spans="1:2" x14ac:dyDescent="0.25">
      <c r="A302" s="35">
        <v>40994</v>
      </c>
      <c r="B302">
        <v>137.34</v>
      </c>
    </row>
    <row r="303" spans="1:2" x14ac:dyDescent="0.25">
      <c r="A303" s="35">
        <v>40991</v>
      </c>
      <c r="B303">
        <v>138.38</v>
      </c>
    </row>
    <row r="304" spans="1:2" x14ac:dyDescent="0.25">
      <c r="A304" s="35">
        <v>40990</v>
      </c>
      <c r="B304">
        <v>137.86000000000001</v>
      </c>
    </row>
    <row r="305" spans="1:2" x14ac:dyDescent="0.25">
      <c r="A305" s="35">
        <v>40989</v>
      </c>
      <c r="B305">
        <v>136.71</v>
      </c>
    </row>
    <row r="306" spans="1:2" x14ac:dyDescent="0.25">
      <c r="A306" s="35">
        <v>40988</v>
      </c>
      <c r="B306">
        <v>135.43</v>
      </c>
    </row>
    <row r="307" spans="1:2" x14ac:dyDescent="0.25">
      <c r="A307" s="35">
        <v>40987</v>
      </c>
      <c r="B307">
        <v>135.25</v>
      </c>
    </row>
    <row r="308" spans="1:2" x14ac:dyDescent="0.25">
      <c r="A308" s="35">
        <v>40984</v>
      </c>
      <c r="B308">
        <v>134.58000000000001</v>
      </c>
    </row>
    <row r="309" spans="1:2" x14ac:dyDescent="0.25">
      <c r="A309" s="35">
        <v>40983</v>
      </c>
      <c r="B309">
        <v>135.99</v>
      </c>
    </row>
    <row r="310" spans="1:2" x14ac:dyDescent="0.25">
      <c r="A310" s="35">
        <v>40982</v>
      </c>
      <c r="B310">
        <v>136.16</v>
      </c>
    </row>
    <row r="311" spans="1:2" x14ac:dyDescent="0.25">
      <c r="A311" s="35">
        <v>40981</v>
      </c>
      <c r="B311">
        <v>138.76</v>
      </c>
    </row>
    <row r="312" spans="1:2" x14ac:dyDescent="0.25">
      <c r="A312" s="35">
        <v>40980</v>
      </c>
      <c r="B312">
        <v>139.71</v>
      </c>
    </row>
    <row r="313" spans="1:2" x14ac:dyDescent="0.25">
      <c r="A313" s="35">
        <v>40977</v>
      </c>
      <c r="B313">
        <v>139.52000000000001</v>
      </c>
    </row>
    <row r="314" spans="1:2" x14ac:dyDescent="0.25">
      <c r="A314" s="35">
        <v>40976</v>
      </c>
      <c r="B314">
        <v>139.24</v>
      </c>
    </row>
    <row r="315" spans="1:2" x14ac:dyDescent="0.25">
      <c r="A315" s="35">
        <v>40975</v>
      </c>
      <c r="B315">
        <v>139.72999999999999</v>
      </c>
    </row>
    <row r="316" spans="1:2" x14ac:dyDescent="0.25">
      <c r="A316" s="35">
        <v>40974</v>
      </c>
      <c r="B316">
        <v>139.63</v>
      </c>
    </row>
    <row r="317" spans="1:2" x14ac:dyDescent="0.25">
      <c r="A317" s="35">
        <v>40973</v>
      </c>
      <c r="B317">
        <v>139.24</v>
      </c>
    </row>
    <row r="318" spans="1:2" x14ac:dyDescent="0.25">
      <c r="A318" s="35">
        <v>40970</v>
      </c>
      <c r="B318">
        <v>139.93</v>
      </c>
    </row>
    <row r="319" spans="1:2" x14ac:dyDescent="0.25">
      <c r="A319" s="35">
        <v>40969</v>
      </c>
      <c r="B319">
        <v>138.72999999999999</v>
      </c>
    </row>
    <row r="320" spans="1:2" x14ac:dyDescent="0.25">
      <c r="A320" s="35">
        <v>40968</v>
      </c>
      <c r="B320">
        <v>139.75</v>
      </c>
    </row>
    <row r="321" spans="1:2" x14ac:dyDescent="0.25">
      <c r="A321" s="35">
        <v>40967</v>
      </c>
      <c r="B321">
        <v>140.16999999999999</v>
      </c>
    </row>
    <row r="322" spans="1:2" x14ac:dyDescent="0.25">
      <c r="A322" s="35">
        <v>40966</v>
      </c>
      <c r="B322">
        <v>139.75</v>
      </c>
    </row>
    <row r="323" spans="1:2" x14ac:dyDescent="0.25">
      <c r="A323" s="35">
        <v>40963</v>
      </c>
      <c r="B323">
        <v>138.81</v>
      </c>
    </row>
    <row r="324" spans="1:2" x14ac:dyDescent="0.25">
      <c r="A324" s="35">
        <v>40962</v>
      </c>
      <c r="B324">
        <v>138.84</v>
      </c>
    </row>
    <row r="325" spans="1:2" x14ac:dyDescent="0.25">
      <c r="A325" s="35">
        <v>40961</v>
      </c>
      <c r="B325">
        <v>137.84</v>
      </c>
    </row>
    <row r="326" spans="1:2" x14ac:dyDescent="0.25">
      <c r="A326" s="35">
        <v>40960</v>
      </c>
      <c r="B326">
        <v>137.04</v>
      </c>
    </row>
    <row r="327" spans="1:2" x14ac:dyDescent="0.25">
      <c r="A327" s="35">
        <v>40959</v>
      </c>
      <c r="B327">
        <v>137.22999999999999</v>
      </c>
    </row>
    <row r="328" spans="1:2" x14ac:dyDescent="0.25">
      <c r="A328" s="35">
        <v>40956</v>
      </c>
      <c r="B328">
        <v>137.88</v>
      </c>
    </row>
    <row r="329" spans="1:2" x14ac:dyDescent="0.25">
      <c r="A329" s="35">
        <v>40955</v>
      </c>
      <c r="B329">
        <v>138.75</v>
      </c>
    </row>
    <row r="330" spans="1:2" x14ac:dyDescent="0.25">
      <c r="A330" s="35">
        <v>40954</v>
      </c>
      <c r="B330">
        <v>138.71</v>
      </c>
    </row>
    <row r="331" spans="1:2" x14ac:dyDescent="0.25">
      <c r="A331" s="35">
        <v>40953</v>
      </c>
      <c r="B331">
        <v>137.66</v>
      </c>
    </row>
    <row r="332" spans="1:2" x14ac:dyDescent="0.25">
      <c r="A332" s="35">
        <v>40952</v>
      </c>
      <c r="B332">
        <v>137.13</v>
      </c>
    </row>
    <row r="333" spans="1:2" x14ac:dyDescent="0.25">
      <c r="A333" s="35">
        <v>40949</v>
      </c>
      <c r="B333">
        <v>136.94999999999999</v>
      </c>
    </row>
    <row r="334" spans="1:2" x14ac:dyDescent="0.25">
      <c r="A334" s="35">
        <v>40948</v>
      </c>
      <c r="B334">
        <v>134.97999999999999</v>
      </c>
    </row>
    <row r="335" spans="1:2" x14ac:dyDescent="0.25">
      <c r="A335" s="35">
        <v>40947</v>
      </c>
      <c r="B335">
        <v>136.57</v>
      </c>
    </row>
    <row r="336" spans="1:2" x14ac:dyDescent="0.25">
      <c r="A336" s="35">
        <v>40946</v>
      </c>
      <c r="B336">
        <v>136.88999999999999</v>
      </c>
    </row>
    <row r="337" spans="1:2" x14ac:dyDescent="0.25">
      <c r="A337" s="35">
        <v>40945</v>
      </c>
      <c r="B337">
        <v>138.16999999999999</v>
      </c>
    </row>
    <row r="338" spans="1:2" x14ac:dyDescent="0.25">
      <c r="A338" s="35">
        <v>40942</v>
      </c>
      <c r="B338">
        <v>137.41999999999999</v>
      </c>
    </row>
    <row r="339" spans="1:2" x14ac:dyDescent="0.25">
      <c r="A339" s="35">
        <v>40940</v>
      </c>
      <c r="B339">
        <v>138.94</v>
      </c>
    </row>
    <row r="340" spans="1:2" x14ac:dyDescent="0.25">
      <c r="A340" s="35">
        <v>40939</v>
      </c>
      <c r="B340">
        <v>139.07</v>
      </c>
    </row>
    <row r="341" spans="1:2" x14ac:dyDescent="0.25">
      <c r="A341" s="35">
        <v>40938</v>
      </c>
      <c r="B341">
        <v>139.08000000000001</v>
      </c>
    </row>
    <row r="342" spans="1:2" x14ac:dyDescent="0.25">
      <c r="A342" s="35">
        <v>40935</v>
      </c>
      <c r="B342">
        <v>137.56</v>
      </c>
    </row>
    <row r="343" spans="1:2" x14ac:dyDescent="0.25">
      <c r="A343" s="35">
        <v>40934</v>
      </c>
      <c r="B343">
        <v>137.35</v>
      </c>
    </row>
    <row r="344" spans="1:2" x14ac:dyDescent="0.25">
      <c r="A344" s="35">
        <v>40933</v>
      </c>
      <c r="B344">
        <v>136.35</v>
      </c>
    </row>
    <row r="345" spans="1:2" x14ac:dyDescent="0.25">
      <c r="A345" s="35">
        <v>40932</v>
      </c>
      <c r="B345">
        <v>135.52000000000001</v>
      </c>
    </row>
    <row r="346" spans="1:2" x14ac:dyDescent="0.25">
      <c r="A346" s="35">
        <v>40931</v>
      </c>
      <c r="B346">
        <v>136.15</v>
      </c>
    </row>
    <row r="347" spans="1:2" x14ac:dyDescent="0.25">
      <c r="A347" s="35">
        <v>40928</v>
      </c>
      <c r="B347">
        <v>137.59</v>
      </c>
    </row>
    <row r="348" spans="1:2" x14ac:dyDescent="0.25">
      <c r="A348" s="35">
        <v>40927</v>
      </c>
      <c r="B348">
        <v>138.78</v>
      </c>
    </row>
    <row r="349" spans="1:2" x14ac:dyDescent="0.25">
      <c r="A349" s="35">
        <v>40926</v>
      </c>
      <c r="B349">
        <v>140.03</v>
      </c>
    </row>
    <row r="350" spans="1:2" x14ac:dyDescent="0.25">
      <c r="A350" s="35">
        <v>40925</v>
      </c>
      <c r="B350">
        <v>140.07</v>
      </c>
    </row>
    <row r="351" spans="1:2" x14ac:dyDescent="0.25">
      <c r="A351" s="35">
        <v>40924</v>
      </c>
      <c r="B351">
        <v>140.78</v>
      </c>
    </row>
    <row r="352" spans="1:2" x14ac:dyDescent="0.25">
      <c r="A352" s="35">
        <v>40921</v>
      </c>
      <c r="B352">
        <v>140.97</v>
      </c>
    </row>
    <row r="353" spans="1:2" x14ac:dyDescent="0.25">
      <c r="A353" s="35">
        <v>40920</v>
      </c>
      <c r="B353">
        <v>139.56</v>
      </c>
    </row>
    <row r="354" spans="1:2" x14ac:dyDescent="0.25">
      <c r="A354" s="35">
        <v>40919</v>
      </c>
      <c r="B354">
        <v>139.72</v>
      </c>
    </row>
    <row r="355" spans="1:2" x14ac:dyDescent="0.25">
      <c r="A355" s="35">
        <v>40918</v>
      </c>
      <c r="B355">
        <v>138.88</v>
      </c>
    </row>
    <row r="356" spans="1:2" x14ac:dyDescent="0.25">
      <c r="A356" s="35">
        <v>40917</v>
      </c>
      <c r="B356">
        <v>139.33000000000001</v>
      </c>
    </row>
    <row r="357" spans="1:2" x14ac:dyDescent="0.25">
      <c r="A357" s="35">
        <v>40914</v>
      </c>
      <c r="B357">
        <v>139.13999999999999</v>
      </c>
    </row>
    <row r="358" spans="1:2" x14ac:dyDescent="0.25">
      <c r="A358" s="35">
        <v>40913</v>
      </c>
      <c r="B358">
        <v>139.41999999999999</v>
      </c>
    </row>
    <row r="359" spans="1:2" x14ac:dyDescent="0.25">
      <c r="A359" s="35">
        <v>40912</v>
      </c>
      <c r="B359">
        <v>138.11000000000001</v>
      </c>
    </row>
    <row r="360" spans="1:2" x14ac:dyDescent="0.25">
      <c r="A360" s="35">
        <v>40911</v>
      </c>
      <c r="B360">
        <v>138.43</v>
      </c>
    </row>
    <row r="361" spans="1:2" x14ac:dyDescent="0.25">
      <c r="A361" s="35">
        <v>40910</v>
      </c>
      <c r="B361">
        <v>138.6</v>
      </c>
    </row>
    <row r="362" spans="1:2" x14ac:dyDescent="0.25">
      <c r="A362" s="35">
        <v>40907</v>
      </c>
      <c r="B362">
        <v>140.07</v>
      </c>
    </row>
    <row r="363" spans="1:2" x14ac:dyDescent="0.25">
      <c r="A363" s="35">
        <v>40906</v>
      </c>
      <c r="B363">
        <v>139.94999999999999</v>
      </c>
    </row>
    <row r="364" spans="1:2" x14ac:dyDescent="0.25">
      <c r="A364" s="35">
        <v>40905</v>
      </c>
      <c r="B364">
        <v>138.9</v>
      </c>
    </row>
    <row r="365" spans="1:2" x14ac:dyDescent="0.25">
      <c r="A365" s="35">
        <v>40904</v>
      </c>
      <c r="B365">
        <v>138.61000000000001</v>
      </c>
    </row>
    <row r="366" spans="1:2" x14ac:dyDescent="0.25">
      <c r="A366" s="35">
        <v>40900</v>
      </c>
      <c r="B366">
        <v>137.72</v>
      </c>
    </row>
    <row r="367" spans="1:2" x14ac:dyDescent="0.25">
      <c r="A367" s="35">
        <v>40899</v>
      </c>
      <c r="B367">
        <v>137.96</v>
      </c>
    </row>
    <row r="368" spans="1:2" x14ac:dyDescent="0.25">
      <c r="A368" s="35">
        <v>40898</v>
      </c>
      <c r="B368">
        <v>137.91</v>
      </c>
    </row>
    <row r="369" spans="1:2" x14ac:dyDescent="0.25">
      <c r="A369" s="35">
        <v>40897</v>
      </c>
      <c r="B369">
        <v>137.69999999999999</v>
      </c>
    </row>
    <row r="370" spans="1:2" x14ac:dyDescent="0.25">
      <c r="A370" s="35">
        <v>40896</v>
      </c>
      <c r="B370">
        <v>139.16999999999999</v>
      </c>
    </row>
    <row r="371" spans="1:2" x14ac:dyDescent="0.25">
      <c r="A371" s="35">
        <v>40893</v>
      </c>
      <c r="B371">
        <v>139.27000000000001</v>
      </c>
    </row>
    <row r="372" spans="1:2" x14ac:dyDescent="0.25">
      <c r="A372" s="35">
        <v>40892</v>
      </c>
      <c r="B372">
        <v>138.15</v>
      </c>
    </row>
    <row r="373" spans="1:2" x14ac:dyDescent="0.25">
      <c r="A373" s="35">
        <v>40891</v>
      </c>
      <c r="B373">
        <v>138.84</v>
      </c>
    </row>
    <row r="374" spans="1:2" x14ac:dyDescent="0.25">
      <c r="A374" s="35">
        <v>40890</v>
      </c>
      <c r="B374">
        <v>136.32</v>
      </c>
    </row>
    <row r="375" spans="1:2" x14ac:dyDescent="0.25">
      <c r="A375" s="35">
        <v>40889</v>
      </c>
      <c r="B375">
        <v>135.86000000000001</v>
      </c>
    </row>
    <row r="376" spans="1:2" x14ac:dyDescent="0.25">
      <c r="A376" s="35">
        <v>40886</v>
      </c>
      <c r="B376">
        <v>133.41999999999999</v>
      </c>
    </row>
    <row r="377" spans="1:2" x14ac:dyDescent="0.25">
      <c r="A377" s="35">
        <v>40885</v>
      </c>
      <c r="B377">
        <v>135.29</v>
      </c>
    </row>
    <row r="378" spans="1:2" x14ac:dyDescent="0.25">
      <c r="A378" s="35">
        <v>40884</v>
      </c>
      <c r="B378">
        <v>134.61000000000001</v>
      </c>
    </row>
    <row r="379" spans="1:2" x14ac:dyDescent="0.25">
      <c r="A379" s="35">
        <v>40883</v>
      </c>
      <c r="B379">
        <v>132.72</v>
      </c>
    </row>
    <row r="380" spans="1:2" x14ac:dyDescent="0.25">
      <c r="A380" s="35">
        <v>40882</v>
      </c>
      <c r="B380">
        <v>132.5</v>
      </c>
    </row>
    <row r="381" spans="1:2" x14ac:dyDescent="0.25">
      <c r="A381" s="35">
        <v>40879</v>
      </c>
      <c r="B381">
        <v>132.61000000000001</v>
      </c>
    </row>
    <row r="382" spans="1:2" x14ac:dyDescent="0.25">
      <c r="A382" s="35">
        <v>40878</v>
      </c>
      <c r="B382">
        <v>131.38999999999999</v>
      </c>
    </row>
    <row r="383" spans="1:2" x14ac:dyDescent="0.25">
      <c r="A383" s="35">
        <v>40877</v>
      </c>
      <c r="B383">
        <v>129.13999999999999</v>
      </c>
    </row>
    <row r="384" spans="1:2" x14ac:dyDescent="0.25">
      <c r="A384" s="35">
        <v>40876</v>
      </c>
      <c r="B384">
        <v>128.88</v>
      </c>
    </row>
    <row r="385" spans="1:2" x14ac:dyDescent="0.25">
      <c r="A385" s="35">
        <v>40875</v>
      </c>
      <c r="B385">
        <v>129.9</v>
      </c>
    </row>
    <row r="386" spans="1:2" x14ac:dyDescent="0.25">
      <c r="A386" s="35">
        <v>40872</v>
      </c>
      <c r="B386">
        <v>130.72999999999999</v>
      </c>
    </row>
    <row r="387" spans="1:2" x14ac:dyDescent="0.25">
      <c r="A387" s="35">
        <v>40871</v>
      </c>
      <c r="B387">
        <v>131.69999999999999</v>
      </c>
    </row>
    <row r="388" spans="1:2" x14ac:dyDescent="0.25">
      <c r="A388" s="35">
        <v>40870</v>
      </c>
      <c r="B388">
        <v>133.16</v>
      </c>
    </row>
    <row r="389" spans="1:2" x14ac:dyDescent="0.25">
      <c r="A389" s="35">
        <v>40869</v>
      </c>
      <c r="B389">
        <v>135.47</v>
      </c>
    </row>
    <row r="390" spans="1:2" x14ac:dyDescent="0.25">
      <c r="A390" s="35">
        <v>40868</v>
      </c>
      <c r="B390">
        <v>136.04</v>
      </c>
    </row>
    <row r="391" spans="1:2" x14ac:dyDescent="0.25">
      <c r="A391" s="35">
        <v>40865</v>
      </c>
      <c r="B391">
        <v>134.97999999999999</v>
      </c>
    </row>
    <row r="392" spans="1:2" x14ac:dyDescent="0.25">
      <c r="A392" s="35">
        <v>40864</v>
      </c>
      <c r="B392">
        <v>136.52000000000001</v>
      </c>
    </row>
    <row r="393" spans="1:2" x14ac:dyDescent="0.25">
      <c r="A393" s="35">
        <v>40863</v>
      </c>
      <c r="B393">
        <v>138.09</v>
      </c>
    </row>
    <row r="394" spans="1:2" x14ac:dyDescent="0.25">
      <c r="A394" s="35">
        <v>40862</v>
      </c>
      <c r="B394">
        <v>138.79</v>
      </c>
    </row>
    <row r="395" spans="1:2" x14ac:dyDescent="0.25">
      <c r="A395" s="35">
        <v>40861</v>
      </c>
      <c r="B395">
        <v>138.01</v>
      </c>
    </row>
    <row r="396" spans="1:2" x14ac:dyDescent="0.25">
      <c r="A396" s="35">
        <v>40858</v>
      </c>
      <c r="B396">
        <v>136.47</v>
      </c>
    </row>
    <row r="397" spans="1:2" x14ac:dyDescent="0.25">
      <c r="A397" s="35">
        <v>40857</v>
      </c>
      <c r="B397">
        <v>138.24</v>
      </c>
    </row>
    <row r="398" spans="1:2" x14ac:dyDescent="0.25">
      <c r="A398" s="35">
        <v>40856</v>
      </c>
      <c r="B398">
        <v>138.68</v>
      </c>
    </row>
    <row r="399" spans="1:2" x14ac:dyDescent="0.25">
      <c r="A399" s="35">
        <v>40855</v>
      </c>
      <c r="B399">
        <v>136.37</v>
      </c>
    </row>
    <row r="400" spans="1:2" x14ac:dyDescent="0.25">
      <c r="A400" s="35">
        <v>40854</v>
      </c>
      <c r="B400">
        <v>135.84</v>
      </c>
    </row>
    <row r="401" spans="1:2" x14ac:dyDescent="0.25">
      <c r="A401" s="35">
        <v>40851</v>
      </c>
      <c r="B401">
        <v>135.11000000000001</v>
      </c>
    </row>
    <row r="402" spans="1:2" x14ac:dyDescent="0.25">
      <c r="A402" s="35">
        <v>40850</v>
      </c>
      <c r="B402">
        <v>133.79</v>
      </c>
    </row>
    <row r="403" spans="1:2" x14ac:dyDescent="0.25">
      <c r="A403" s="35">
        <v>40849</v>
      </c>
      <c r="B403">
        <v>134.99</v>
      </c>
    </row>
    <row r="404" spans="1:2" x14ac:dyDescent="0.25">
      <c r="A404" s="35">
        <v>40847</v>
      </c>
      <c r="B404">
        <v>132.26</v>
      </c>
    </row>
    <row r="405" spans="1:2" x14ac:dyDescent="0.25">
      <c r="A405" s="35">
        <v>40844</v>
      </c>
      <c r="B405">
        <v>129.56</v>
      </c>
    </row>
    <row r="406" spans="1:2" x14ac:dyDescent="0.25">
      <c r="A406" s="35">
        <v>40843</v>
      </c>
      <c r="B406">
        <v>129.72</v>
      </c>
    </row>
    <row r="407" spans="1:2" x14ac:dyDescent="0.25">
      <c r="A407" s="35">
        <v>40842</v>
      </c>
      <c r="B407">
        <v>133.38</v>
      </c>
    </row>
    <row r="408" spans="1:2" x14ac:dyDescent="0.25">
      <c r="A408" s="35">
        <v>40841</v>
      </c>
      <c r="B408">
        <v>132.76</v>
      </c>
    </row>
    <row r="409" spans="1:2" x14ac:dyDescent="0.25">
      <c r="A409" s="35">
        <v>40840</v>
      </c>
      <c r="B409">
        <v>131.88</v>
      </c>
    </row>
    <row r="410" spans="1:2" x14ac:dyDescent="0.25">
      <c r="A410" s="35">
        <v>40837</v>
      </c>
      <c r="B410">
        <v>131.93</v>
      </c>
    </row>
    <row r="411" spans="1:2" x14ac:dyDescent="0.25">
      <c r="A411" s="35">
        <v>40836</v>
      </c>
      <c r="B411">
        <v>132.72999999999999</v>
      </c>
    </row>
    <row r="412" spans="1:2" x14ac:dyDescent="0.25">
      <c r="A412" s="35">
        <v>40835</v>
      </c>
      <c r="B412">
        <v>132.11000000000001</v>
      </c>
    </row>
    <row r="413" spans="1:2" x14ac:dyDescent="0.25">
      <c r="A413" s="35">
        <v>40834</v>
      </c>
      <c r="B413">
        <v>133.16</v>
      </c>
    </row>
    <row r="414" spans="1:2" x14ac:dyDescent="0.25">
      <c r="A414" s="35">
        <v>40833</v>
      </c>
      <c r="B414">
        <v>131.76</v>
      </c>
    </row>
    <row r="415" spans="1:2" x14ac:dyDescent="0.25">
      <c r="A415" s="35">
        <v>40830</v>
      </c>
      <c r="B415">
        <v>129.81</v>
      </c>
    </row>
    <row r="416" spans="1:2" x14ac:dyDescent="0.25">
      <c r="A416" s="35">
        <v>40829</v>
      </c>
      <c r="B416">
        <v>131.44</v>
      </c>
    </row>
    <row r="417" spans="1:2" x14ac:dyDescent="0.25">
      <c r="A417" s="35">
        <v>40828</v>
      </c>
      <c r="B417">
        <v>130.08000000000001</v>
      </c>
    </row>
    <row r="418" spans="1:2" x14ac:dyDescent="0.25">
      <c r="A418" s="35">
        <v>40827</v>
      </c>
      <c r="B418">
        <v>132.37</v>
      </c>
    </row>
    <row r="419" spans="1:2" x14ac:dyDescent="0.25">
      <c r="A419" s="35">
        <v>40826</v>
      </c>
      <c r="B419">
        <v>132.54</v>
      </c>
    </row>
    <row r="420" spans="1:2" x14ac:dyDescent="0.25">
      <c r="A420" s="35">
        <v>40823</v>
      </c>
      <c r="B420">
        <v>133.30000000000001</v>
      </c>
    </row>
    <row r="421" spans="1:2" x14ac:dyDescent="0.25">
      <c r="A421" s="35">
        <v>40822</v>
      </c>
      <c r="B421">
        <v>133.86000000000001</v>
      </c>
    </row>
    <row r="422" spans="1:2" x14ac:dyDescent="0.25">
      <c r="A422" s="35">
        <v>40821</v>
      </c>
      <c r="B422">
        <v>136.05000000000001</v>
      </c>
    </row>
    <row r="423" spans="1:2" x14ac:dyDescent="0.25">
      <c r="A423" s="35">
        <v>40820</v>
      </c>
      <c r="B423">
        <v>138.15</v>
      </c>
    </row>
    <row r="424" spans="1:2" x14ac:dyDescent="0.25">
      <c r="A424" s="35">
        <v>40816</v>
      </c>
      <c r="B424">
        <v>135.41999999999999</v>
      </c>
    </row>
    <row r="425" spans="1:2" x14ac:dyDescent="0.25">
      <c r="A425" s="35">
        <v>40815</v>
      </c>
      <c r="B425">
        <v>133.44</v>
      </c>
    </row>
    <row r="426" spans="1:2" x14ac:dyDescent="0.25">
      <c r="A426" s="35">
        <v>40814</v>
      </c>
      <c r="B426">
        <v>133.94999999999999</v>
      </c>
    </row>
    <row r="427" spans="1:2" x14ac:dyDescent="0.25">
      <c r="A427" s="35">
        <v>40813</v>
      </c>
      <c r="B427">
        <v>134.53</v>
      </c>
    </row>
    <row r="428" spans="1:2" x14ac:dyDescent="0.25">
      <c r="A428" s="35">
        <v>40812</v>
      </c>
      <c r="B428">
        <v>137.44</v>
      </c>
    </row>
    <row r="429" spans="1:2" x14ac:dyDescent="0.25">
      <c r="A429" s="35">
        <v>40809</v>
      </c>
      <c r="B429">
        <v>138.71</v>
      </c>
    </row>
    <row r="430" spans="1:2" x14ac:dyDescent="0.25">
      <c r="A430" s="35">
        <v>40808</v>
      </c>
      <c r="B430">
        <v>138.66</v>
      </c>
    </row>
    <row r="431" spans="1:2" x14ac:dyDescent="0.25">
      <c r="A431" s="35">
        <v>40807</v>
      </c>
      <c r="B431">
        <v>136.61000000000001</v>
      </c>
    </row>
    <row r="432" spans="1:2" x14ac:dyDescent="0.25">
      <c r="A432" s="35">
        <v>40806</v>
      </c>
      <c r="B432">
        <v>136.05000000000001</v>
      </c>
    </row>
    <row r="433" spans="1:2" x14ac:dyDescent="0.25">
      <c r="A433" s="35">
        <v>40805</v>
      </c>
      <c r="B433">
        <v>135.99</v>
      </c>
    </row>
    <row r="434" spans="1:2" x14ac:dyDescent="0.25">
      <c r="A434" s="35">
        <v>40802</v>
      </c>
      <c r="B434">
        <v>134.66999999999999</v>
      </c>
    </row>
    <row r="435" spans="1:2" x14ac:dyDescent="0.25">
      <c r="A435" s="35">
        <v>40801</v>
      </c>
      <c r="B435">
        <v>132.83000000000001</v>
      </c>
    </row>
    <row r="436" spans="1:2" x14ac:dyDescent="0.25">
      <c r="A436" s="35">
        <v>40800</v>
      </c>
      <c r="B436">
        <v>134.52000000000001</v>
      </c>
    </row>
    <row r="437" spans="1:2" x14ac:dyDescent="0.25">
      <c r="A437" s="35">
        <v>40799</v>
      </c>
      <c r="B437">
        <v>135.81</v>
      </c>
    </row>
    <row r="438" spans="1:2" x14ac:dyDescent="0.25">
      <c r="A438" s="35">
        <v>40798</v>
      </c>
      <c r="B438">
        <v>135.85</v>
      </c>
    </row>
    <row r="439" spans="1:2" x14ac:dyDescent="0.25">
      <c r="A439" s="35">
        <v>40795</v>
      </c>
      <c r="B439">
        <v>134.74</v>
      </c>
    </row>
    <row r="440" spans="1:2" x14ac:dyDescent="0.25">
      <c r="A440" s="35">
        <v>40794</v>
      </c>
      <c r="B440">
        <v>132.34</v>
      </c>
    </row>
    <row r="441" spans="1:2" x14ac:dyDescent="0.25">
      <c r="A441" s="35">
        <v>40793</v>
      </c>
      <c r="B441">
        <v>131.88</v>
      </c>
    </row>
    <row r="442" spans="1:2" x14ac:dyDescent="0.25">
      <c r="A442" s="35">
        <v>40792</v>
      </c>
      <c r="B442">
        <v>132.56</v>
      </c>
    </row>
    <row r="443" spans="1:2" x14ac:dyDescent="0.25">
      <c r="A443" s="35">
        <v>40791</v>
      </c>
      <c r="B443">
        <v>132.09</v>
      </c>
    </row>
    <row r="444" spans="1:2" x14ac:dyDescent="0.25">
      <c r="A444" s="35">
        <v>40788</v>
      </c>
      <c r="B444">
        <v>129.88999999999999</v>
      </c>
    </row>
    <row r="445" spans="1:2" x14ac:dyDescent="0.25">
      <c r="A445" s="35">
        <v>40787</v>
      </c>
      <c r="B445">
        <v>128.36000000000001</v>
      </c>
    </row>
    <row r="446" spans="1:2" x14ac:dyDescent="0.25">
      <c r="A446" s="35">
        <v>40786</v>
      </c>
      <c r="B446">
        <v>127.31</v>
      </c>
    </row>
    <row r="447" spans="1:2" x14ac:dyDescent="0.25">
      <c r="A447" s="35">
        <v>40785</v>
      </c>
      <c r="B447">
        <v>128.76</v>
      </c>
    </row>
    <row r="448" spans="1:2" x14ac:dyDescent="0.25">
      <c r="A448" s="35">
        <v>40784</v>
      </c>
      <c r="B448">
        <v>127.48</v>
      </c>
    </row>
    <row r="449" spans="1:2" x14ac:dyDescent="0.25">
      <c r="A449" s="35">
        <v>40781</v>
      </c>
      <c r="B449">
        <v>128.91999999999999</v>
      </c>
    </row>
    <row r="450" spans="1:2" x14ac:dyDescent="0.25">
      <c r="A450" s="35">
        <v>40780</v>
      </c>
      <c r="B450">
        <v>128.22</v>
      </c>
    </row>
    <row r="451" spans="1:2" x14ac:dyDescent="0.25">
      <c r="A451" s="35">
        <v>40779</v>
      </c>
      <c r="B451">
        <v>128.11000000000001</v>
      </c>
    </row>
    <row r="452" spans="1:2" x14ac:dyDescent="0.25">
      <c r="A452" s="35">
        <v>40778</v>
      </c>
      <c r="B452">
        <v>129.51</v>
      </c>
    </row>
    <row r="453" spans="1:2" x14ac:dyDescent="0.25">
      <c r="A453" s="35">
        <v>40777</v>
      </c>
      <c r="B453">
        <v>129.47999999999999</v>
      </c>
    </row>
    <row r="454" spans="1:2" x14ac:dyDescent="0.25">
      <c r="A454" s="35">
        <v>40774</v>
      </c>
      <c r="B454">
        <v>129.5</v>
      </c>
    </row>
    <row r="455" spans="1:2" x14ac:dyDescent="0.25">
      <c r="A455" s="35">
        <v>40773</v>
      </c>
      <c r="B455">
        <v>129.11000000000001</v>
      </c>
    </row>
    <row r="456" spans="1:2" x14ac:dyDescent="0.25">
      <c r="A456" s="35">
        <v>40772</v>
      </c>
      <c r="B456">
        <v>126.22</v>
      </c>
    </row>
    <row r="457" spans="1:2" x14ac:dyDescent="0.25">
      <c r="A457" s="35">
        <v>40771</v>
      </c>
      <c r="B457">
        <v>125.02</v>
      </c>
    </row>
    <row r="458" spans="1:2" x14ac:dyDescent="0.25">
      <c r="A458" s="35">
        <v>40767</v>
      </c>
      <c r="B458">
        <v>125.6</v>
      </c>
    </row>
    <row r="459" spans="1:2" x14ac:dyDescent="0.25">
      <c r="A459" s="35">
        <v>40766</v>
      </c>
      <c r="B459">
        <v>126.43</v>
      </c>
    </row>
    <row r="460" spans="1:2" x14ac:dyDescent="0.25">
      <c r="A460" s="35">
        <v>40765</v>
      </c>
      <c r="B460">
        <v>127.67</v>
      </c>
    </row>
    <row r="461" spans="1:2" x14ac:dyDescent="0.25">
      <c r="A461" s="35">
        <v>40764</v>
      </c>
      <c r="B461">
        <v>125.76</v>
      </c>
    </row>
    <row r="462" spans="1:2" x14ac:dyDescent="0.25">
      <c r="A462" s="35">
        <v>40763</v>
      </c>
      <c r="B462">
        <v>126.87</v>
      </c>
    </row>
    <row r="463" spans="1:2" x14ac:dyDescent="0.25">
      <c r="A463" s="35">
        <v>40760</v>
      </c>
      <c r="B463">
        <v>125.96</v>
      </c>
    </row>
    <row r="464" spans="1:2" x14ac:dyDescent="0.25">
      <c r="A464" s="35">
        <v>40759</v>
      </c>
      <c r="B464">
        <v>126.37</v>
      </c>
    </row>
    <row r="465" spans="1:2" x14ac:dyDescent="0.25">
      <c r="A465" s="35">
        <v>40758</v>
      </c>
      <c r="B465">
        <v>125.1</v>
      </c>
    </row>
    <row r="466" spans="1:2" x14ac:dyDescent="0.25">
      <c r="A466" s="35">
        <v>40757</v>
      </c>
      <c r="B466">
        <v>125.01</v>
      </c>
    </row>
    <row r="467" spans="1:2" x14ac:dyDescent="0.25">
      <c r="A467" s="35">
        <v>40756</v>
      </c>
      <c r="B467">
        <v>123.74</v>
      </c>
    </row>
    <row r="468" spans="1:2" x14ac:dyDescent="0.25">
      <c r="A468" s="35">
        <v>40753</v>
      </c>
      <c r="B468">
        <v>122.92</v>
      </c>
    </row>
    <row r="469" spans="1:2" x14ac:dyDescent="0.25">
      <c r="A469" s="35">
        <v>40752</v>
      </c>
      <c r="B469">
        <v>121.57</v>
      </c>
    </row>
    <row r="470" spans="1:2" x14ac:dyDescent="0.25">
      <c r="A470" s="35">
        <v>40751</v>
      </c>
      <c r="B470">
        <v>121.57</v>
      </c>
    </row>
    <row r="471" spans="1:2" x14ac:dyDescent="0.25">
      <c r="A471" s="35">
        <v>40750</v>
      </c>
      <c r="B471">
        <v>120.04</v>
      </c>
    </row>
    <row r="472" spans="1:2" x14ac:dyDescent="0.25">
      <c r="A472" s="35">
        <v>40749</v>
      </c>
      <c r="B472">
        <v>119.62</v>
      </c>
    </row>
    <row r="473" spans="1:2" x14ac:dyDescent="0.25">
      <c r="A473" s="35">
        <v>40746</v>
      </c>
      <c r="B473">
        <v>119.09</v>
      </c>
    </row>
    <row r="474" spans="1:2" x14ac:dyDescent="0.25">
      <c r="A474" s="35">
        <v>40745</v>
      </c>
      <c r="B474">
        <v>118.08</v>
      </c>
    </row>
    <row r="475" spans="1:2" x14ac:dyDescent="0.25">
      <c r="A475" s="35">
        <v>40744</v>
      </c>
      <c r="B475">
        <v>119.84</v>
      </c>
    </row>
    <row r="476" spans="1:2" x14ac:dyDescent="0.25">
      <c r="A476" s="35">
        <v>40743</v>
      </c>
      <c r="B476">
        <v>121.44</v>
      </c>
    </row>
    <row r="477" spans="1:2" x14ac:dyDescent="0.25">
      <c r="A477" s="35">
        <v>40742</v>
      </c>
      <c r="B477">
        <v>122.33</v>
      </c>
    </row>
    <row r="478" spans="1:2" x14ac:dyDescent="0.25">
      <c r="A478" s="35">
        <v>40739</v>
      </c>
      <c r="B478">
        <v>121.4</v>
      </c>
    </row>
    <row r="479" spans="1:2" x14ac:dyDescent="0.25">
      <c r="A479" s="35">
        <v>40738</v>
      </c>
      <c r="B479">
        <v>120.45</v>
      </c>
    </row>
    <row r="480" spans="1:2" x14ac:dyDescent="0.25">
      <c r="A480" s="35">
        <v>40737</v>
      </c>
      <c r="B480">
        <v>120.54</v>
      </c>
    </row>
    <row r="481" spans="1:2" x14ac:dyDescent="0.25">
      <c r="A481" s="35">
        <v>40736</v>
      </c>
      <c r="B481">
        <v>121.74</v>
      </c>
    </row>
    <row r="482" spans="1:2" x14ac:dyDescent="0.25">
      <c r="A482" s="35">
        <v>40735</v>
      </c>
      <c r="B482">
        <v>122.18</v>
      </c>
    </row>
    <row r="483" spans="1:2" x14ac:dyDescent="0.25">
      <c r="A483" s="35">
        <v>40732</v>
      </c>
      <c r="B483">
        <v>119.61</v>
      </c>
    </row>
    <row r="484" spans="1:2" x14ac:dyDescent="0.25">
      <c r="A484" s="35">
        <v>40731</v>
      </c>
      <c r="B484">
        <v>117.55</v>
      </c>
    </row>
    <row r="485" spans="1:2" x14ac:dyDescent="0.25">
      <c r="A485" s="35">
        <v>40730</v>
      </c>
      <c r="B485">
        <v>118.2</v>
      </c>
    </row>
    <row r="486" spans="1:2" x14ac:dyDescent="0.25">
      <c r="A486" s="35">
        <v>40729</v>
      </c>
      <c r="B486">
        <v>116.89</v>
      </c>
    </row>
    <row r="487" spans="1:2" x14ac:dyDescent="0.25">
      <c r="A487" s="35">
        <v>40728</v>
      </c>
      <c r="B487">
        <v>116.44</v>
      </c>
    </row>
    <row r="488" spans="1:2" x14ac:dyDescent="0.25">
      <c r="A488" s="35">
        <v>40725</v>
      </c>
      <c r="B488">
        <v>116.08</v>
      </c>
    </row>
    <row r="489" spans="1:2" x14ac:dyDescent="0.25">
      <c r="A489" s="35">
        <v>40724</v>
      </c>
      <c r="B489">
        <v>115.66</v>
      </c>
    </row>
    <row r="490" spans="1:2" x14ac:dyDescent="0.25">
      <c r="A490" s="35">
        <v>40723</v>
      </c>
      <c r="B490">
        <v>116.26</v>
      </c>
    </row>
    <row r="491" spans="1:2" x14ac:dyDescent="0.25">
      <c r="A491" s="35">
        <v>40722</v>
      </c>
      <c r="B491">
        <v>117.16</v>
      </c>
    </row>
    <row r="492" spans="1:2" x14ac:dyDescent="0.25">
      <c r="A492" s="35">
        <v>40721</v>
      </c>
      <c r="B492">
        <v>117.66</v>
      </c>
    </row>
    <row r="493" spans="1:2" x14ac:dyDescent="0.25">
      <c r="A493" s="35">
        <v>40718</v>
      </c>
      <c r="B493">
        <v>118.58</v>
      </c>
    </row>
    <row r="494" spans="1:2" x14ac:dyDescent="0.25">
      <c r="A494" s="35">
        <v>40716</v>
      </c>
      <c r="B494">
        <v>116.82</v>
      </c>
    </row>
    <row r="495" spans="1:2" x14ac:dyDescent="0.25">
      <c r="A495" s="35">
        <v>40715</v>
      </c>
      <c r="B495">
        <v>116.67</v>
      </c>
    </row>
    <row r="496" spans="1:2" x14ac:dyDescent="0.25">
      <c r="A496" s="35">
        <v>40714</v>
      </c>
      <c r="B496">
        <v>117.31</v>
      </c>
    </row>
    <row r="497" spans="1:2" x14ac:dyDescent="0.25">
      <c r="A497" s="35">
        <v>40711</v>
      </c>
      <c r="B497">
        <v>117.55</v>
      </c>
    </row>
    <row r="498" spans="1:2" x14ac:dyDescent="0.25">
      <c r="A498" s="35">
        <v>40710</v>
      </c>
      <c r="B498">
        <v>117.97</v>
      </c>
    </row>
    <row r="499" spans="1:2" x14ac:dyDescent="0.25">
      <c r="A499" s="35">
        <v>40709</v>
      </c>
      <c r="B499">
        <v>117.62</v>
      </c>
    </row>
    <row r="500" spans="1:2" x14ac:dyDescent="0.25">
      <c r="A500" s="35">
        <v>40708</v>
      </c>
      <c r="B500">
        <v>117.14</v>
      </c>
    </row>
    <row r="501" spans="1:2" x14ac:dyDescent="0.25">
      <c r="A501" s="35">
        <v>40704</v>
      </c>
      <c r="B501">
        <v>118.07</v>
      </c>
    </row>
    <row r="502" spans="1:2" x14ac:dyDescent="0.25">
      <c r="A502" s="35">
        <v>40703</v>
      </c>
      <c r="B502">
        <v>117.23</v>
      </c>
    </row>
    <row r="503" spans="1:2" x14ac:dyDescent="0.25">
      <c r="A503" s="35">
        <v>40702</v>
      </c>
      <c r="B503">
        <v>116.96</v>
      </c>
    </row>
    <row r="504" spans="1:2" x14ac:dyDescent="0.25">
      <c r="A504" s="35">
        <v>40701</v>
      </c>
      <c r="B504">
        <v>116.55</v>
      </c>
    </row>
    <row r="505" spans="1:2" x14ac:dyDescent="0.25">
      <c r="A505" s="35" t="s">
        <v>46</v>
      </c>
    </row>
  </sheetData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0"/>
  <sheetViews>
    <sheetView workbookViewId="0"/>
  </sheetViews>
  <sheetFormatPr baseColWidth="10" defaultRowHeight="15" x14ac:dyDescent="0.25"/>
  <cols>
    <col min="1" max="1" width="64.7109375" bestFit="1" customWidth="1"/>
    <col min="2" max="2" width="29.7109375" bestFit="1" customWidth="1"/>
    <col min="3" max="3" width="8.5703125" customWidth="1"/>
    <col min="4" max="4" width="23.140625" bestFit="1" customWidth="1"/>
    <col min="5" max="5" width="8.7109375" customWidth="1"/>
    <col min="6" max="6" width="10.28515625" customWidth="1"/>
  </cols>
  <sheetData>
    <row r="1" spans="1:6" x14ac:dyDescent="0.25">
      <c r="A1" t="s">
        <v>57</v>
      </c>
    </row>
    <row r="2" spans="1:6" x14ac:dyDescent="0.25">
      <c r="A2" t="s">
        <v>47</v>
      </c>
    </row>
    <row r="3" spans="1:6" x14ac:dyDescent="0.25">
      <c r="A3" t="s">
        <v>18</v>
      </c>
      <c r="B3" t="s">
        <v>48</v>
      </c>
      <c r="C3" t="s">
        <v>19</v>
      </c>
      <c r="D3" t="s">
        <v>49</v>
      </c>
      <c r="E3" t="s">
        <v>20</v>
      </c>
      <c r="F3" t="s">
        <v>21</v>
      </c>
    </row>
    <row r="4" spans="1:6" x14ac:dyDescent="0.25">
      <c r="A4" t="s">
        <v>22</v>
      </c>
      <c r="B4" t="s">
        <v>50</v>
      </c>
      <c r="C4" t="s">
        <v>23</v>
      </c>
      <c r="D4" t="s">
        <v>51</v>
      </c>
      <c r="E4" t="s">
        <v>25</v>
      </c>
      <c r="F4" t="s">
        <v>26</v>
      </c>
    </row>
    <row r="5" spans="1:6" x14ac:dyDescent="0.25">
      <c r="C5" t="s">
        <v>24</v>
      </c>
    </row>
    <row r="7" spans="1:6" x14ac:dyDescent="0.25">
      <c r="A7" t="s">
        <v>27</v>
      </c>
    </row>
    <row r="8" spans="1:6" x14ac:dyDescent="0.25">
      <c r="A8" t="s">
        <v>28</v>
      </c>
      <c r="B8" t="s">
        <v>29</v>
      </c>
    </row>
    <row r="9" spans="1:6" x14ac:dyDescent="0.25">
      <c r="A9" s="35">
        <v>41431</v>
      </c>
      <c r="B9">
        <v>103.97</v>
      </c>
    </row>
    <row r="10" spans="1:6" x14ac:dyDescent="0.25">
      <c r="A10" s="35">
        <v>41430</v>
      </c>
      <c r="B10">
        <v>104.56</v>
      </c>
    </row>
    <row r="11" spans="1:6" x14ac:dyDescent="0.25">
      <c r="A11" s="35">
        <v>41429</v>
      </c>
      <c r="B11">
        <v>104.12</v>
      </c>
    </row>
    <row r="12" spans="1:6" x14ac:dyDescent="0.25">
      <c r="A12" s="35">
        <v>41428</v>
      </c>
      <c r="B12">
        <v>104.59</v>
      </c>
    </row>
    <row r="13" spans="1:6" x14ac:dyDescent="0.25">
      <c r="A13" s="35">
        <v>41425</v>
      </c>
      <c r="B13">
        <v>102.89</v>
      </c>
    </row>
    <row r="14" spans="1:6" x14ac:dyDescent="0.25">
      <c r="A14" s="35">
        <v>41423</v>
      </c>
      <c r="B14">
        <v>105.04</v>
      </c>
    </row>
    <row r="15" spans="1:6" x14ac:dyDescent="0.25">
      <c r="A15" s="35">
        <v>41422</v>
      </c>
      <c r="B15">
        <v>104.88</v>
      </c>
    </row>
    <row r="16" spans="1:6" x14ac:dyDescent="0.25">
      <c r="A16" s="35">
        <v>41418</v>
      </c>
      <c r="B16">
        <v>104.22</v>
      </c>
    </row>
    <row r="17" spans="1:2" x14ac:dyDescent="0.25">
      <c r="A17" s="35">
        <v>41417</v>
      </c>
      <c r="B17">
        <v>105.26</v>
      </c>
    </row>
    <row r="18" spans="1:2" x14ac:dyDescent="0.25">
      <c r="A18" s="35">
        <v>41416</v>
      </c>
      <c r="B18">
        <v>105.33</v>
      </c>
    </row>
    <row r="19" spans="1:2" x14ac:dyDescent="0.25">
      <c r="A19" s="35">
        <v>41415</v>
      </c>
      <c r="B19">
        <v>105.46</v>
      </c>
    </row>
    <row r="20" spans="1:2" x14ac:dyDescent="0.25">
      <c r="A20" s="35">
        <v>41411</v>
      </c>
      <c r="B20">
        <v>104.78</v>
      </c>
    </row>
    <row r="21" spans="1:2" x14ac:dyDescent="0.25">
      <c r="A21" s="35">
        <v>41410</v>
      </c>
      <c r="B21">
        <v>104.58</v>
      </c>
    </row>
    <row r="22" spans="1:2" x14ac:dyDescent="0.25">
      <c r="A22" s="35">
        <v>41409</v>
      </c>
      <c r="B22">
        <v>103.9</v>
      </c>
    </row>
    <row r="23" spans="1:2" x14ac:dyDescent="0.25">
      <c r="A23" s="35">
        <v>41408</v>
      </c>
      <c r="B23">
        <v>104.19</v>
      </c>
    </row>
    <row r="24" spans="1:2" x14ac:dyDescent="0.25">
      <c r="A24" s="35">
        <v>41407</v>
      </c>
      <c r="B24">
        <v>104.55</v>
      </c>
    </row>
    <row r="25" spans="1:2" x14ac:dyDescent="0.25">
      <c r="A25" s="35">
        <v>41404</v>
      </c>
      <c r="B25">
        <v>103.95</v>
      </c>
    </row>
    <row r="26" spans="1:2" x14ac:dyDescent="0.25">
      <c r="A26" s="35">
        <v>41402</v>
      </c>
      <c r="B26">
        <v>104.74</v>
      </c>
    </row>
    <row r="27" spans="1:2" x14ac:dyDescent="0.25">
      <c r="A27" s="35">
        <v>41401</v>
      </c>
      <c r="B27">
        <v>103.53</v>
      </c>
    </row>
    <row r="28" spans="1:2" x14ac:dyDescent="0.25">
      <c r="A28" s="35">
        <v>41397</v>
      </c>
      <c r="B28">
        <v>104.31</v>
      </c>
    </row>
    <row r="29" spans="1:2" x14ac:dyDescent="0.25">
      <c r="A29" s="35">
        <v>41396</v>
      </c>
      <c r="B29">
        <v>101.43</v>
      </c>
    </row>
    <row r="30" spans="1:2" x14ac:dyDescent="0.25">
      <c r="A30" s="35">
        <v>41394</v>
      </c>
      <c r="B30">
        <v>104.33</v>
      </c>
    </row>
    <row r="31" spans="1:2" x14ac:dyDescent="0.25">
      <c r="A31" s="35">
        <v>41393</v>
      </c>
      <c r="B31">
        <v>105.7</v>
      </c>
    </row>
    <row r="32" spans="1:2" x14ac:dyDescent="0.25">
      <c r="A32" s="35">
        <v>41390</v>
      </c>
      <c r="B32">
        <v>104.33</v>
      </c>
    </row>
    <row r="33" spans="1:2" x14ac:dyDescent="0.25">
      <c r="A33" s="35">
        <v>41389</v>
      </c>
      <c r="B33">
        <v>105.12</v>
      </c>
    </row>
    <row r="34" spans="1:2" x14ac:dyDescent="0.25">
      <c r="A34" s="35">
        <v>41388</v>
      </c>
      <c r="B34">
        <v>103.4</v>
      </c>
    </row>
    <row r="35" spans="1:2" x14ac:dyDescent="0.25">
      <c r="A35" s="35">
        <v>41387</v>
      </c>
      <c r="B35">
        <v>102.08</v>
      </c>
    </row>
    <row r="36" spans="1:2" x14ac:dyDescent="0.25">
      <c r="A36" s="35">
        <v>41386</v>
      </c>
      <c r="B36">
        <v>102.76</v>
      </c>
    </row>
    <row r="37" spans="1:2" x14ac:dyDescent="0.25">
      <c r="A37" s="35">
        <v>41383</v>
      </c>
      <c r="B37">
        <v>102.59</v>
      </c>
    </row>
    <row r="38" spans="1:2" x14ac:dyDescent="0.25">
      <c r="A38" s="35">
        <v>41382</v>
      </c>
      <c r="B38">
        <v>103.06</v>
      </c>
    </row>
    <row r="39" spans="1:2" x14ac:dyDescent="0.25">
      <c r="A39" s="35">
        <v>41381</v>
      </c>
      <c r="B39">
        <v>100.85</v>
      </c>
    </row>
    <row r="40" spans="1:2" x14ac:dyDescent="0.25">
      <c r="A40" s="35">
        <v>41380</v>
      </c>
      <c r="B40">
        <v>103.16</v>
      </c>
    </row>
    <row r="41" spans="1:2" x14ac:dyDescent="0.25">
      <c r="A41" s="35">
        <v>41379</v>
      </c>
      <c r="B41">
        <v>101.93</v>
      </c>
    </row>
    <row r="42" spans="1:2" x14ac:dyDescent="0.25">
      <c r="A42" s="35">
        <v>41376</v>
      </c>
      <c r="B42">
        <v>105.55</v>
      </c>
    </row>
    <row r="43" spans="1:2" x14ac:dyDescent="0.25">
      <c r="A43" s="35">
        <v>41375</v>
      </c>
      <c r="B43">
        <v>108.56</v>
      </c>
    </row>
    <row r="44" spans="1:2" x14ac:dyDescent="0.25">
      <c r="A44" s="35">
        <v>41374</v>
      </c>
      <c r="B44">
        <v>108.14</v>
      </c>
    </row>
    <row r="45" spans="1:2" x14ac:dyDescent="0.25">
      <c r="A45" s="35">
        <v>41373</v>
      </c>
      <c r="B45">
        <v>109.08</v>
      </c>
    </row>
    <row r="46" spans="1:2" x14ac:dyDescent="0.25">
      <c r="A46" s="35">
        <v>41372</v>
      </c>
      <c r="B46">
        <v>108.35</v>
      </c>
    </row>
    <row r="47" spans="1:2" x14ac:dyDescent="0.25">
      <c r="A47" s="35">
        <v>41369</v>
      </c>
      <c r="B47">
        <v>108.72</v>
      </c>
    </row>
    <row r="48" spans="1:2" x14ac:dyDescent="0.25">
      <c r="A48" s="35">
        <v>41368</v>
      </c>
      <c r="B48">
        <v>109.01</v>
      </c>
    </row>
    <row r="49" spans="1:2" x14ac:dyDescent="0.25">
      <c r="A49" s="35">
        <v>41367</v>
      </c>
      <c r="B49">
        <v>109.85</v>
      </c>
    </row>
    <row r="50" spans="1:2" x14ac:dyDescent="0.25">
      <c r="A50" s="35">
        <v>41366</v>
      </c>
      <c r="B50">
        <v>111.46</v>
      </c>
    </row>
    <row r="51" spans="1:2" x14ac:dyDescent="0.25">
      <c r="A51" s="35">
        <v>41361</v>
      </c>
      <c r="B51">
        <v>113.08</v>
      </c>
    </row>
    <row r="52" spans="1:2" x14ac:dyDescent="0.25">
      <c r="A52" s="35">
        <v>41360</v>
      </c>
      <c r="B52">
        <v>112.82</v>
      </c>
    </row>
    <row r="53" spans="1:2" x14ac:dyDescent="0.25">
      <c r="A53" s="35">
        <v>41359</v>
      </c>
      <c r="B53">
        <v>112.21</v>
      </c>
    </row>
    <row r="54" spans="1:2" x14ac:dyDescent="0.25">
      <c r="A54" s="35">
        <v>41358</v>
      </c>
      <c r="B54">
        <v>110.75</v>
      </c>
    </row>
    <row r="55" spans="1:2" x14ac:dyDescent="0.25">
      <c r="A55" s="35">
        <v>41355</v>
      </c>
      <c r="B55">
        <v>112.08</v>
      </c>
    </row>
    <row r="56" spans="1:2" x14ac:dyDescent="0.25">
      <c r="A56" s="35">
        <v>41354</v>
      </c>
      <c r="B56">
        <v>111.37</v>
      </c>
    </row>
    <row r="57" spans="1:2" x14ac:dyDescent="0.25">
      <c r="A57" s="35">
        <v>41353</v>
      </c>
      <c r="B57">
        <v>112.23</v>
      </c>
    </row>
    <row r="58" spans="1:2" x14ac:dyDescent="0.25">
      <c r="A58" s="35">
        <v>41352</v>
      </c>
      <c r="B58">
        <v>110.63</v>
      </c>
    </row>
    <row r="59" spans="1:2" x14ac:dyDescent="0.25">
      <c r="A59" s="35">
        <v>41351</v>
      </c>
      <c r="B59">
        <v>111.9</v>
      </c>
    </row>
    <row r="60" spans="1:2" x14ac:dyDescent="0.25">
      <c r="A60" s="35">
        <v>41348</v>
      </c>
      <c r="B60">
        <v>111.66</v>
      </c>
    </row>
    <row r="61" spans="1:2" x14ac:dyDescent="0.25">
      <c r="A61" s="35">
        <v>41347</v>
      </c>
      <c r="B61">
        <v>112.07</v>
      </c>
    </row>
    <row r="62" spans="1:2" x14ac:dyDescent="0.25">
      <c r="A62" s="35">
        <v>41346</v>
      </c>
      <c r="B62">
        <v>110.88</v>
      </c>
    </row>
    <row r="63" spans="1:2" x14ac:dyDescent="0.25">
      <c r="A63" s="35">
        <v>41345</v>
      </c>
      <c r="B63">
        <v>111.27</v>
      </c>
    </row>
    <row r="64" spans="1:2" x14ac:dyDescent="0.25">
      <c r="A64" s="35">
        <v>41344</v>
      </c>
      <c r="B64">
        <v>111.19</v>
      </c>
    </row>
    <row r="65" spans="1:2" x14ac:dyDescent="0.25">
      <c r="A65" s="35">
        <v>41341</v>
      </c>
      <c r="B65">
        <v>110.25</v>
      </c>
    </row>
    <row r="66" spans="1:2" x14ac:dyDescent="0.25">
      <c r="A66" s="35">
        <v>41340</v>
      </c>
      <c r="B66">
        <v>110.97</v>
      </c>
    </row>
    <row r="67" spans="1:2" x14ac:dyDescent="0.25">
      <c r="A67" s="35">
        <v>41339</v>
      </c>
      <c r="B67">
        <v>109.26</v>
      </c>
    </row>
    <row r="68" spans="1:2" x14ac:dyDescent="0.25">
      <c r="A68" s="35">
        <v>41338</v>
      </c>
      <c r="B68">
        <v>109.93</v>
      </c>
    </row>
    <row r="69" spans="1:2" x14ac:dyDescent="0.25">
      <c r="A69" s="35">
        <v>41337</v>
      </c>
      <c r="B69">
        <v>109.18</v>
      </c>
    </row>
    <row r="70" spans="1:2" x14ac:dyDescent="0.25">
      <c r="A70" s="35">
        <v>41334</v>
      </c>
      <c r="B70">
        <v>108.96</v>
      </c>
    </row>
    <row r="71" spans="1:2" x14ac:dyDescent="0.25">
      <c r="A71" s="35">
        <v>41333</v>
      </c>
      <c r="B71">
        <v>109.37</v>
      </c>
    </row>
    <row r="72" spans="1:2" x14ac:dyDescent="0.25">
      <c r="A72" s="35">
        <v>41332</v>
      </c>
      <c r="B72">
        <v>110.92</v>
      </c>
    </row>
    <row r="73" spans="1:2" x14ac:dyDescent="0.25">
      <c r="A73" s="35">
        <v>41331</v>
      </c>
      <c r="B73">
        <v>111.45</v>
      </c>
    </row>
    <row r="74" spans="1:2" x14ac:dyDescent="0.25">
      <c r="A74" s="35">
        <v>41330</v>
      </c>
      <c r="B74">
        <v>110.76</v>
      </c>
    </row>
    <row r="75" spans="1:2" x14ac:dyDescent="0.25">
      <c r="A75" s="35">
        <v>41327</v>
      </c>
      <c r="B75">
        <v>110.04</v>
      </c>
    </row>
    <row r="76" spans="1:2" x14ac:dyDescent="0.25">
      <c r="A76" s="35">
        <v>41326</v>
      </c>
      <c r="B76">
        <v>109.46</v>
      </c>
    </row>
    <row r="77" spans="1:2" x14ac:dyDescent="0.25">
      <c r="A77" s="35">
        <v>41325</v>
      </c>
      <c r="B77">
        <v>109.87</v>
      </c>
    </row>
    <row r="78" spans="1:2" x14ac:dyDescent="0.25">
      <c r="A78" s="35">
        <v>41324</v>
      </c>
      <c r="B78">
        <v>112.02</v>
      </c>
    </row>
    <row r="79" spans="1:2" x14ac:dyDescent="0.25">
      <c r="A79" s="35">
        <v>41320</v>
      </c>
      <c r="B79">
        <v>112.6</v>
      </c>
    </row>
    <row r="80" spans="1:2" x14ac:dyDescent="0.25">
      <c r="A80" s="35">
        <v>41319</v>
      </c>
      <c r="B80">
        <v>112.7</v>
      </c>
    </row>
    <row r="81" spans="1:2" x14ac:dyDescent="0.25">
      <c r="A81" s="35">
        <v>41318</v>
      </c>
      <c r="B81">
        <v>113.4</v>
      </c>
    </row>
    <row r="82" spans="1:2" x14ac:dyDescent="0.25">
      <c r="A82" s="35">
        <v>41317</v>
      </c>
      <c r="B82">
        <v>113.59</v>
      </c>
    </row>
    <row r="83" spans="1:2" x14ac:dyDescent="0.25">
      <c r="A83" s="35">
        <v>41316</v>
      </c>
      <c r="B83">
        <v>113.39</v>
      </c>
    </row>
    <row r="84" spans="1:2" x14ac:dyDescent="0.25">
      <c r="A84" s="35">
        <v>41313</v>
      </c>
      <c r="B84">
        <v>113.75</v>
      </c>
    </row>
    <row r="85" spans="1:2" x14ac:dyDescent="0.25">
      <c r="A85" s="35">
        <v>41312</v>
      </c>
      <c r="B85">
        <v>112.01</v>
      </c>
    </row>
    <row r="86" spans="1:2" x14ac:dyDescent="0.25">
      <c r="A86" s="35">
        <v>41311</v>
      </c>
      <c r="B86">
        <v>112.4</v>
      </c>
    </row>
    <row r="87" spans="1:2" x14ac:dyDescent="0.25">
      <c r="A87" s="35">
        <v>41310</v>
      </c>
      <c r="B87">
        <v>113.04</v>
      </c>
    </row>
    <row r="88" spans="1:2" x14ac:dyDescent="0.25">
      <c r="A88" s="35">
        <v>41309</v>
      </c>
      <c r="B88">
        <v>111.44</v>
      </c>
    </row>
    <row r="89" spans="1:2" x14ac:dyDescent="0.25">
      <c r="A89" s="35">
        <v>41306</v>
      </c>
      <c r="B89">
        <v>111.92</v>
      </c>
    </row>
    <row r="90" spans="1:2" x14ac:dyDescent="0.25">
      <c r="A90" s="35">
        <v>41305</v>
      </c>
      <c r="B90">
        <v>111.14</v>
      </c>
    </row>
    <row r="91" spans="1:2" x14ac:dyDescent="0.25">
      <c r="A91" s="35">
        <v>41304</v>
      </c>
      <c r="B91">
        <v>112.45</v>
      </c>
    </row>
    <row r="92" spans="1:2" x14ac:dyDescent="0.25">
      <c r="A92" s="35">
        <v>41303</v>
      </c>
      <c r="B92">
        <v>111.15</v>
      </c>
    </row>
    <row r="93" spans="1:2" x14ac:dyDescent="0.25">
      <c r="A93" s="35">
        <v>41302</v>
      </c>
      <c r="B93">
        <v>110.12</v>
      </c>
    </row>
    <row r="94" spans="1:2" x14ac:dyDescent="0.25">
      <c r="A94" s="35">
        <v>41299</v>
      </c>
      <c r="B94">
        <v>111.41</v>
      </c>
    </row>
    <row r="95" spans="1:2" x14ac:dyDescent="0.25">
      <c r="A95" s="35">
        <v>41298</v>
      </c>
      <c r="B95">
        <v>112.19</v>
      </c>
    </row>
    <row r="96" spans="1:2" x14ac:dyDescent="0.25">
      <c r="A96" s="35">
        <v>41297</v>
      </c>
      <c r="B96">
        <v>112.61</v>
      </c>
    </row>
    <row r="97" spans="1:2" x14ac:dyDescent="0.25">
      <c r="A97" s="35">
        <v>41296</v>
      </c>
      <c r="B97">
        <v>112.56</v>
      </c>
    </row>
    <row r="98" spans="1:2" x14ac:dyDescent="0.25">
      <c r="A98" s="35">
        <v>41292</v>
      </c>
      <c r="B98">
        <v>111.3</v>
      </c>
    </row>
    <row r="99" spans="1:2" x14ac:dyDescent="0.25">
      <c r="A99" s="35">
        <v>41291</v>
      </c>
      <c r="B99">
        <v>111.84</v>
      </c>
    </row>
    <row r="100" spans="1:2" x14ac:dyDescent="0.25">
      <c r="A100" s="35">
        <v>41290</v>
      </c>
      <c r="B100">
        <v>110.76</v>
      </c>
    </row>
    <row r="101" spans="1:2" x14ac:dyDescent="0.25">
      <c r="A101" s="35">
        <v>41289</v>
      </c>
      <c r="B101">
        <v>110.18</v>
      </c>
    </row>
    <row r="102" spans="1:2" x14ac:dyDescent="0.25">
      <c r="A102" s="35">
        <v>41288</v>
      </c>
      <c r="B102">
        <v>109.66</v>
      </c>
    </row>
    <row r="103" spans="1:2" x14ac:dyDescent="0.25">
      <c r="A103" s="35">
        <v>41285</v>
      </c>
      <c r="B103">
        <v>110.08</v>
      </c>
    </row>
    <row r="104" spans="1:2" x14ac:dyDescent="0.25">
      <c r="A104" s="35">
        <v>41284</v>
      </c>
      <c r="B104">
        <v>112.43</v>
      </c>
    </row>
    <row r="105" spans="1:2" x14ac:dyDescent="0.25">
      <c r="A105" s="35">
        <v>41283</v>
      </c>
      <c r="B105">
        <v>110.87</v>
      </c>
    </row>
    <row r="106" spans="1:2" x14ac:dyDescent="0.25">
      <c r="A106" s="35">
        <v>41282</v>
      </c>
      <c r="B106">
        <v>110.29</v>
      </c>
    </row>
    <row r="107" spans="1:2" x14ac:dyDescent="0.25">
      <c r="A107" s="35">
        <v>41281</v>
      </c>
      <c r="B107">
        <v>110.35</v>
      </c>
    </row>
    <row r="108" spans="1:2" x14ac:dyDescent="0.25">
      <c r="A108" s="35">
        <v>41278</v>
      </c>
      <c r="B108">
        <v>111.1</v>
      </c>
    </row>
    <row r="109" spans="1:2" x14ac:dyDescent="0.25">
      <c r="A109" s="35">
        <v>41277</v>
      </c>
      <c r="B109">
        <v>110.98</v>
      </c>
    </row>
    <row r="110" spans="1:2" x14ac:dyDescent="0.25">
      <c r="A110" s="35">
        <v>41276</v>
      </c>
      <c r="B110">
        <v>111.91</v>
      </c>
    </row>
    <row r="111" spans="1:2" x14ac:dyDescent="0.25">
      <c r="A111" s="35">
        <v>41271</v>
      </c>
      <c r="B111">
        <v>109.19</v>
      </c>
    </row>
    <row r="112" spans="1:2" x14ac:dyDescent="0.25">
      <c r="A112" s="35">
        <v>41270</v>
      </c>
      <c r="B112">
        <v>110</v>
      </c>
    </row>
    <row r="113" spans="1:2" x14ac:dyDescent="0.25">
      <c r="A113" s="35">
        <v>41264</v>
      </c>
      <c r="B113">
        <v>109.16</v>
      </c>
    </row>
    <row r="114" spans="1:2" x14ac:dyDescent="0.25">
      <c r="A114" s="35">
        <v>41263</v>
      </c>
      <c r="B114">
        <v>109.38</v>
      </c>
    </row>
    <row r="115" spans="1:2" x14ac:dyDescent="0.25">
      <c r="A115" s="35">
        <v>41262</v>
      </c>
      <c r="B115">
        <v>110.5</v>
      </c>
    </row>
    <row r="116" spans="1:2" x14ac:dyDescent="0.25">
      <c r="A116" s="35">
        <v>41261</v>
      </c>
      <c r="B116">
        <v>111.19</v>
      </c>
    </row>
    <row r="117" spans="1:2" x14ac:dyDescent="0.25">
      <c r="A117" s="35">
        <v>41260</v>
      </c>
      <c r="B117">
        <v>111.32</v>
      </c>
    </row>
    <row r="118" spans="1:2" x14ac:dyDescent="0.25">
      <c r="A118" s="35">
        <v>41257</v>
      </c>
      <c r="B118">
        <v>112.33</v>
      </c>
    </row>
    <row r="119" spans="1:2" x14ac:dyDescent="0.25">
      <c r="A119" s="35">
        <v>41256</v>
      </c>
      <c r="B119">
        <v>111.95</v>
      </c>
    </row>
    <row r="120" spans="1:2" x14ac:dyDescent="0.25">
      <c r="A120" s="35">
        <v>41255</v>
      </c>
      <c r="B120">
        <v>113.88</v>
      </c>
    </row>
    <row r="121" spans="1:2" x14ac:dyDescent="0.25">
      <c r="A121" s="35">
        <v>41254</v>
      </c>
      <c r="B121">
        <v>113.69</v>
      </c>
    </row>
    <row r="122" spans="1:2" x14ac:dyDescent="0.25">
      <c r="A122" s="35">
        <v>41253</v>
      </c>
      <c r="B122">
        <v>114.32</v>
      </c>
    </row>
    <row r="123" spans="1:2" x14ac:dyDescent="0.25">
      <c r="A123" s="35">
        <v>41250</v>
      </c>
      <c r="B123">
        <v>112.91</v>
      </c>
    </row>
    <row r="124" spans="1:2" x14ac:dyDescent="0.25">
      <c r="A124" s="35">
        <v>41249</v>
      </c>
      <c r="B124">
        <v>112.18</v>
      </c>
    </row>
    <row r="125" spans="1:2" x14ac:dyDescent="0.25">
      <c r="A125" s="35">
        <v>41248</v>
      </c>
      <c r="B125">
        <v>112.48</v>
      </c>
    </row>
    <row r="126" spans="1:2" x14ac:dyDescent="0.25">
      <c r="A126" s="35">
        <v>41247</v>
      </c>
      <c r="B126">
        <v>112.36</v>
      </c>
    </row>
    <row r="127" spans="1:2" x14ac:dyDescent="0.25">
      <c r="A127" s="35">
        <v>41246</v>
      </c>
      <c r="B127">
        <v>114.31</v>
      </c>
    </row>
    <row r="128" spans="1:2" x14ac:dyDescent="0.25">
      <c r="A128" s="35">
        <v>41243</v>
      </c>
      <c r="B128">
        <v>114.16</v>
      </c>
    </row>
    <row r="129" spans="1:2" x14ac:dyDescent="0.25">
      <c r="A129" s="35">
        <v>41242</v>
      </c>
      <c r="B129">
        <v>114.24</v>
      </c>
    </row>
    <row r="130" spans="1:2" x14ac:dyDescent="0.25">
      <c r="A130" s="35">
        <v>41241</v>
      </c>
      <c r="B130">
        <v>113.14</v>
      </c>
    </row>
    <row r="131" spans="1:2" x14ac:dyDescent="0.25">
      <c r="A131" s="35">
        <v>41240</v>
      </c>
      <c r="B131">
        <v>113.41</v>
      </c>
    </row>
    <row r="132" spans="1:2" x14ac:dyDescent="0.25">
      <c r="A132" s="35">
        <v>41239</v>
      </c>
      <c r="B132">
        <v>113.3</v>
      </c>
    </row>
    <row r="133" spans="1:2" x14ac:dyDescent="0.25">
      <c r="A133" s="35">
        <v>41236</v>
      </c>
      <c r="B133">
        <v>114.7</v>
      </c>
    </row>
    <row r="134" spans="1:2" x14ac:dyDescent="0.25">
      <c r="A134" s="35">
        <v>41234</v>
      </c>
      <c r="B134">
        <v>113.73</v>
      </c>
    </row>
    <row r="135" spans="1:2" x14ac:dyDescent="0.25">
      <c r="A135" s="35">
        <v>41233</v>
      </c>
      <c r="B135">
        <v>113.61</v>
      </c>
    </row>
    <row r="136" spans="1:2" x14ac:dyDescent="0.25">
      <c r="A136" s="35">
        <v>41232</v>
      </c>
      <c r="B136">
        <v>114.3</v>
      </c>
    </row>
    <row r="137" spans="1:2" x14ac:dyDescent="0.25">
      <c r="A137" s="35">
        <v>41229</v>
      </c>
      <c r="B137">
        <v>111.89</v>
      </c>
    </row>
    <row r="138" spans="1:2" x14ac:dyDescent="0.25">
      <c r="A138" s="35">
        <v>41228</v>
      </c>
      <c r="B138">
        <v>112.59</v>
      </c>
    </row>
    <row r="139" spans="1:2" x14ac:dyDescent="0.25">
      <c r="A139" s="35">
        <v>41227</v>
      </c>
      <c r="B139">
        <v>113.55</v>
      </c>
    </row>
    <row r="140" spans="1:2" x14ac:dyDescent="0.25">
      <c r="A140" s="35">
        <v>41226</v>
      </c>
      <c r="B140">
        <v>113.03</v>
      </c>
    </row>
    <row r="141" spans="1:2" x14ac:dyDescent="0.25">
      <c r="A141" s="35">
        <v>41222</v>
      </c>
      <c r="B141">
        <v>111.2</v>
      </c>
    </row>
    <row r="142" spans="1:2" x14ac:dyDescent="0.25">
      <c r="A142" s="35">
        <v>41221</v>
      </c>
      <c r="B142">
        <v>111.18</v>
      </c>
    </row>
    <row r="143" spans="1:2" x14ac:dyDescent="0.25">
      <c r="A143" s="35">
        <v>41220</v>
      </c>
      <c r="B143">
        <v>110.02</v>
      </c>
    </row>
    <row r="144" spans="1:2" x14ac:dyDescent="0.25">
      <c r="A144" s="35">
        <v>41219</v>
      </c>
      <c r="B144">
        <v>111.6</v>
      </c>
    </row>
    <row r="145" spans="1:2" x14ac:dyDescent="0.25">
      <c r="A145" s="35">
        <v>41218</v>
      </c>
      <c r="B145">
        <v>109.27</v>
      </c>
    </row>
    <row r="146" spans="1:2" x14ac:dyDescent="0.25">
      <c r="A146" s="35">
        <v>41215</v>
      </c>
      <c r="B146">
        <v>108.06</v>
      </c>
    </row>
    <row r="147" spans="1:2" x14ac:dyDescent="0.25">
      <c r="A147" s="35">
        <v>41213</v>
      </c>
      <c r="B147">
        <v>110.05</v>
      </c>
    </row>
    <row r="148" spans="1:2" x14ac:dyDescent="0.25">
      <c r="A148" s="35">
        <v>41212</v>
      </c>
      <c r="B148">
        <v>109.79</v>
      </c>
    </row>
    <row r="149" spans="1:2" x14ac:dyDescent="0.25">
      <c r="A149" s="35">
        <v>41211</v>
      </c>
      <c r="B149">
        <v>109.46</v>
      </c>
    </row>
    <row r="150" spans="1:2" x14ac:dyDescent="0.25">
      <c r="A150" s="35">
        <v>41208</v>
      </c>
      <c r="B150">
        <v>109.81</v>
      </c>
    </row>
    <row r="151" spans="1:2" x14ac:dyDescent="0.25">
      <c r="A151" s="35">
        <v>41207</v>
      </c>
      <c r="B151">
        <v>109.97</v>
      </c>
    </row>
    <row r="152" spans="1:2" x14ac:dyDescent="0.25">
      <c r="A152" s="35">
        <v>41206</v>
      </c>
      <c r="B152">
        <v>109.61</v>
      </c>
    </row>
    <row r="153" spans="1:2" x14ac:dyDescent="0.25">
      <c r="A153" s="35">
        <v>41205</v>
      </c>
      <c r="B153">
        <v>109.3</v>
      </c>
    </row>
    <row r="154" spans="1:2" x14ac:dyDescent="0.25">
      <c r="A154" s="35">
        <v>41204</v>
      </c>
      <c r="B154">
        <v>111.27</v>
      </c>
    </row>
    <row r="155" spans="1:2" x14ac:dyDescent="0.25">
      <c r="A155" s="35">
        <v>41201</v>
      </c>
      <c r="B155">
        <v>112.17</v>
      </c>
    </row>
    <row r="156" spans="1:2" x14ac:dyDescent="0.25">
      <c r="A156" s="35">
        <v>41200</v>
      </c>
      <c r="B156">
        <v>113.79</v>
      </c>
    </row>
    <row r="157" spans="1:2" x14ac:dyDescent="0.25">
      <c r="A157" s="35">
        <v>41199</v>
      </c>
      <c r="B157">
        <v>113.94</v>
      </c>
    </row>
    <row r="158" spans="1:2" x14ac:dyDescent="0.25">
      <c r="A158" s="35">
        <v>41198</v>
      </c>
      <c r="B158">
        <v>114.18</v>
      </c>
    </row>
    <row r="159" spans="1:2" x14ac:dyDescent="0.25">
      <c r="A159" s="35">
        <v>41197</v>
      </c>
      <c r="B159">
        <v>114.33</v>
      </c>
    </row>
    <row r="160" spans="1:2" x14ac:dyDescent="0.25">
      <c r="A160" s="35">
        <v>41194</v>
      </c>
      <c r="B160">
        <v>115.51</v>
      </c>
    </row>
    <row r="161" spans="1:2" x14ac:dyDescent="0.25">
      <c r="A161" s="35">
        <v>41193</v>
      </c>
      <c r="B161">
        <v>117.77</v>
      </c>
    </row>
    <row r="162" spans="1:2" x14ac:dyDescent="0.25">
      <c r="A162" s="35">
        <v>41192</v>
      </c>
      <c r="B162">
        <v>116.98</v>
      </c>
    </row>
    <row r="163" spans="1:2" x14ac:dyDescent="0.25">
      <c r="A163" s="35">
        <v>41191</v>
      </c>
      <c r="B163">
        <v>116.52</v>
      </c>
    </row>
    <row r="164" spans="1:2" x14ac:dyDescent="0.25">
      <c r="A164" s="35">
        <v>41187</v>
      </c>
      <c r="B164">
        <v>116.88</v>
      </c>
    </row>
    <row r="165" spans="1:2" x14ac:dyDescent="0.25">
      <c r="A165" s="35">
        <v>41186</v>
      </c>
      <c r="B165">
        <v>118.5</v>
      </c>
    </row>
    <row r="166" spans="1:2" x14ac:dyDescent="0.25">
      <c r="A166" s="35">
        <v>41184</v>
      </c>
      <c r="B166">
        <v>118.37</v>
      </c>
    </row>
    <row r="167" spans="1:2" x14ac:dyDescent="0.25">
      <c r="A167" s="35">
        <v>41183</v>
      </c>
      <c r="B167">
        <v>119.4</v>
      </c>
    </row>
    <row r="168" spans="1:2" x14ac:dyDescent="0.25">
      <c r="A168" s="35">
        <v>41180</v>
      </c>
      <c r="B168">
        <v>117.3</v>
      </c>
    </row>
    <row r="169" spans="1:2" x14ac:dyDescent="0.25">
      <c r="A169" s="35">
        <v>41179</v>
      </c>
      <c r="B169">
        <v>117.16</v>
      </c>
    </row>
    <row r="170" spans="1:2" x14ac:dyDescent="0.25">
      <c r="A170" s="35">
        <v>41178</v>
      </c>
      <c r="B170">
        <v>115.17</v>
      </c>
    </row>
    <row r="171" spans="1:2" x14ac:dyDescent="0.25">
      <c r="A171" s="35">
        <v>41177</v>
      </c>
      <c r="B171">
        <v>115.98</v>
      </c>
    </row>
    <row r="172" spans="1:2" x14ac:dyDescent="0.25">
      <c r="A172" s="35">
        <v>41176</v>
      </c>
      <c r="B172">
        <v>114.83</v>
      </c>
    </row>
    <row r="173" spans="1:2" x14ac:dyDescent="0.25">
      <c r="A173" s="35">
        <v>41173</v>
      </c>
      <c r="B173">
        <v>116.46</v>
      </c>
    </row>
    <row r="174" spans="1:2" x14ac:dyDescent="0.25">
      <c r="A174" s="35">
        <v>41172</v>
      </c>
      <c r="B174">
        <v>114.64</v>
      </c>
    </row>
    <row r="175" spans="1:2" x14ac:dyDescent="0.25">
      <c r="A175" s="35">
        <v>41171</v>
      </c>
      <c r="B175">
        <v>114.94</v>
      </c>
    </row>
    <row r="176" spans="1:2" x14ac:dyDescent="0.25">
      <c r="A176" s="35">
        <v>41170</v>
      </c>
      <c r="B176">
        <v>115.33</v>
      </c>
    </row>
    <row r="177" spans="1:2" x14ac:dyDescent="0.25">
      <c r="A177" s="35">
        <v>41169</v>
      </c>
      <c r="B177">
        <v>116.48</v>
      </c>
    </row>
    <row r="178" spans="1:2" x14ac:dyDescent="0.25">
      <c r="A178" s="35">
        <v>41166</v>
      </c>
      <c r="B178">
        <v>118.93</v>
      </c>
    </row>
    <row r="179" spans="1:2" x14ac:dyDescent="0.25">
      <c r="A179" s="35">
        <v>41164</v>
      </c>
      <c r="B179">
        <v>116.8</v>
      </c>
    </row>
    <row r="180" spans="1:2" x14ac:dyDescent="0.25">
      <c r="A180" s="35">
        <v>41163</v>
      </c>
      <c r="B180">
        <v>117.1</v>
      </c>
    </row>
    <row r="181" spans="1:2" x14ac:dyDescent="0.25">
      <c r="A181" s="35">
        <v>41162</v>
      </c>
      <c r="B181">
        <v>116.03</v>
      </c>
    </row>
    <row r="182" spans="1:2" x14ac:dyDescent="0.25">
      <c r="A182" s="35">
        <v>41159</v>
      </c>
      <c r="B182">
        <v>116.21</v>
      </c>
    </row>
    <row r="183" spans="1:2" x14ac:dyDescent="0.25">
      <c r="A183" s="35">
        <v>41158</v>
      </c>
      <c r="B183">
        <v>114.82</v>
      </c>
    </row>
    <row r="184" spans="1:2" x14ac:dyDescent="0.25">
      <c r="A184" s="35">
        <v>41157</v>
      </c>
      <c r="B184">
        <v>115.03</v>
      </c>
    </row>
    <row r="185" spans="1:2" x14ac:dyDescent="0.25">
      <c r="A185" s="35">
        <v>41156</v>
      </c>
      <c r="B185">
        <v>114.48</v>
      </c>
    </row>
    <row r="186" spans="1:2" x14ac:dyDescent="0.25">
      <c r="A186" s="35">
        <v>41152</v>
      </c>
      <c r="B186">
        <v>114.01</v>
      </c>
    </row>
    <row r="187" spans="1:2" x14ac:dyDescent="0.25">
      <c r="A187" s="35">
        <v>41151</v>
      </c>
      <c r="B187">
        <v>112.07</v>
      </c>
    </row>
    <row r="188" spans="1:2" x14ac:dyDescent="0.25">
      <c r="A188" s="35">
        <v>41150</v>
      </c>
      <c r="B188">
        <v>112.58</v>
      </c>
    </row>
    <row r="189" spans="1:2" x14ac:dyDescent="0.25">
      <c r="A189" s="35">
        <v>41149</v>
      </c>
      <c r="B189">
        <v>113.47</v>
      </c>
    </row>
    <row r="190" spans="1:2" x14ac:dyDescent="0.25">
      <c r="A190" s="35">
        <v>41145</v>
      </c>
      <c r="B190">
        <v>114</v>
      </c>
    </row>
    <row r="191" spans="1:2" x14ac:dyDescent="0.25">
      <c r="A191" s="35">
        <v>41144</v>
      </c>
      <c r="B191">
        <v>114.67</v>
      </c>
    </row>
    <row r="192" spans="1:2" x14ac:dyDescent="0.25">
      <c r="A192" s="35">
        <v>41143</v>
      </c>
      <c r="B192">
        <v>113.54</v>
      </c>
    </row>
    <row r="193" spans="1:2" x14ac:dyDescent="0.25">
      <c r="A193" s="35">
        <v>41142</v>
      </c>
      <c r="B193">
        <v>113.96</v>
      </c>
    </row>
    <row r="194" spans="1:2" x14ac:dyDescent="0.25">
      <c r="A194" s="35">
        <v>41141</v>
      </c>
      <c r="B194">
        <v>112.63</v>
      </c>
    </row>
    <row r="195" spans="1:2" x14ac:dyDescent="0.25">
      <c r="A195" s="35">
        <v>41138</v>
      </c>
      <c r="B195">
        <v>112.12</v>
      </c>
    </row>
    <row r="196" spans="1:2" x14ac:dyDescent="0.25">
      <c r="A196" s="35">
        <v>41137</v>
      </c>
      <c r="B196">
        <v>112.01</v>
      </c>
    </row>
    <row r="197" spans="1:2" x14ac:dyDescent="0.25">
      <c r="A197" s="35">
        <v>41135</v>
      </c>
      <c r="B197">
        <v>110.87</v>
      </c>
    </row>
    <row r="198" spans="1:2" x14ac:dyDescent="0.25">
      <c r="A198" s="35">
        <v>41134</v>
      </c>
      <c r="B198">
        <v>110.81</v>
      </c>
    </row>
    <row r="199" spans="1:2" x14ac:dyDescent="0.25">
      <c r="A199" s="35">
        <v>41131</v>
      </c>
      <c r="B199">
        <v>111.35</v>
      </c>
    </row>
    <row r="200" spans="1:2" x14ac:dyDescent="0.25">
      <c r="A200" s="35">
        <v>41130</v>
      </c>
      <c r="B200">
        <v>111.76</v>
      </c>
    </row>
    <row r="201" spans="1:2" x14ac:dyDescent="0.25">
      <c r="A201" s="35">
        <v>41129</v>
      </c>
      <c r="B201">
        <v>111.7</v>
      </c>
    </row>
    <row r="202" spans="1:2" x14ac:dyDescent="0.25">
      <c r="A202" s="35">
        <v>41128</v>
      </c>
      <c r="B202">
        <v>111.69</v>
      </c>
    </row>
    <row r="203" spans="1:2" x14ac:dyDescent="0.25">
      <c r="A203" s="35">
        <v>41127</v>
      </c>
      <c r="B203">
        <v>110.09</v>
      </c>
    </row>
    <row r="204" spans="1:2" x14ac:dyDescent="0.25">
      <c r="A204" s="35">
        <v>41124</v>
      </c>
      <c r="B204">
        <v>111.67</v>
      </c>
    </row>
    <row r="205" spans="1:2" x14ac:dyDescent="0.25">
      <c r="A205" s="35">
        <v>41123</v>
      </c>
      <c r="B205">
        <v>109.05</v>
      </c>
    </row>
    <row r="206" spans="1:2" x14ac:dyDescent="0.25">
      <c r="A206" s="35">
        <v>41122</v>
      </c>
      <c r="B206">
        <v>110.59</v>
      </c>
    </row>
    <row r="207" spans="1:2" x14ac:dyDescent="0.25">
      <c r="A207" s="35">
        <v>41121</v>
      </c>
      <c r="B207">
        <v>111.8</v>
      </c>
    </row>
    <row r="208" spans="1:2" x14ac:dyDescent="0.25">
      <c r="A208" s="35">
        <v>41120</v>
      </c>
      <c r="B208">
        <v>112.11</v>
      </c>
    </row>
    <row r="209" spans="1:2" x14ac:dyDescent="0.25">
      <c r="A209" s="35">
        <v>41117</v>
      </c>
      <c r="B209">
        <v>110.79</v>
      </c>
    </row>
    <row r="210" spans="1:2" x14ac:dyDescent="0.25">
      <c r="A210" s="35">
        <v>41116</v>
      </c>
      <c r="B210">
        <v>111.02</v>
      </c>
    </row>
    <row r="211" spans="1:2" x14ac:dyDescent="0.25">
      <c r="A211" s="35">
        <v>41115</v>
      </c>
      <c r="B211">
        <v>112.14</v>
      </c>
    </row>
    <row r="212" spans="1:2" x14ac:dyDescent="0.25">
      <c r="A212" s="35">
        <v>41114</v>
      </c>
      <c r="B212">
        <v>110.77</v>
      </c>
    </row>
    <row r="213" spans="1:2" x14ac:dyDescent="0.25">
      <c r="A213" s="35">
        <v>41113</v>
      </c>
      <c r="B213">
        <v>111.99</v>
      </c>
    </row>
    <row r="214" spans="1:2" x14ac:dyDescent="0.25">
      <c r="A214" s="35">
        <v>41110</v>
      </c>
      <c r="B214">
        <v>112.65</v>
      </c>
    </row>
    <row r="215" spans="1:2" x14ac:dyDescent="0.25">
      <c r="A215" s="35">
        <v>41109</v>
      </c>
      <c r="B215">
        <v>112.59</v>
      </c>
    </row>
    <row r="216" spans="1:2" x14ac:dyDescent="0.25">
      <c r="A216" s="35">
        <v>41108</v>
      </c>
      <c r="B216">
        <v>110.53</v>
      </c>
    </row>
    <row r="217" spans="1:2" x14ac:dyDescent="0.25">
      <c r="A217" s="35">
        <v>41107</v>
      </c>
      <c r="B217">
        <v>109.74</v>
      </c>
    </row>
    <row r="218" spans="1:2" x14ac:dyDescent="0.25">
      <c r="A218" s="35">
        <v>41106</v>
      </c>
      <c r="B218">
        <v>109.92</v>
      </c>
    </row>
    <row r="219" spans="1:2" x14ac:dyDescent="0.25">
      <c r="A219" s="35">
        <v>41103</v>
      </c>
      <c r="B219">
        <v>109.26</v>
      </c>
    </row>
    <row r="220" spans="1:2" x14ac:dyDescent="0.25">
      <c r="A220" s="35">
        <v>41102</v>
      </c>
      <c r="B220">
        <v>107.43</v>
      </c>
    </row>
    <row r="221" spans="1:2" x14ac:dyDescent="0.25">
      <c r="A221" s="35">
        <v>41101</v>
      </c>
      <c r="B221">
        <v>107.1</v>
      </c>
    </row>
    <row r="222" spans="1:2" x14ac:dyDescent="0.25">
      <c r="A222" s="35">
        <v>41100</v>
      </c>
      <c r="B222">
        <v>106</v>
      </c>
    </row>
    <row r="223" spans="1:2" x14ac:dyDescent="0.25">
      <c r="A223" s="35">
        <v>41099</v>
      </c>
      <c r="B223">
        <v>107.85</v>
      </c>
    </row>
    <row r="224" spans="1:2" x14ac:dyDescent="0.25">
      <c r="A224" s="35">
        <v>41096</v>
      </c>
      <c r="B224">
        <v>104.94</v>
      </c>
    </row>
    <row r="225" spans="1:2" x14ac:dyDescent="0.25">
      <c r="A225" s="35">
        <v>41095</v>
      </c>
      <c r="B225">
        <v>106.06</v>
      </c>
    </row>
    <row r="226" spans="1:2" x14ac:dyDescent="0.25">
      <c r="A226" s="35">
        <v>41093</v>
      </c>
      <c r="B226">
        <v>105.26</v>
      </c>
    </row>
    <row r="227" spans="1:2" x14ac:dyDescent="0.25">
      <c r="A227" s="35">
        <v>41092</v>
      </c>
      <c r="B227">
        <v>101.6</v>
      </c>
    </row>
    <row r="228" spans="1:2" x14ac:dyDescent="0.25">
      <c r="A228" s="35">
        <v>41089</v>
      </c>
      <c r="B228">
        <v>102.96</v>
      </c>
    </row>
    <row r="229" spans="1:2" x14ac:dyDescent="0.25">
      <c r="A229" s="35">
        <v>41088</v>
      </c>
      <c r="B229">
        <v>99</v>
      </c>
    </row>
    <row r="230" spans="1:2" x14ac:dyDescent="0.25">
      <c r="A230" s="35">
        <v>41087</v>
      </c>
      <c r="B230">
        <v>100.08</v>
      </c>
    </row>
    <row r="231" spans="1:2" x14ac:dyDescent="0.25">
      <c r="A231" s="35">
        <v>41086</v>
      </c>
      <c r="B231">
        <v>99.65</v>
      </c>
    </row>
    <row r="232" spans="1:2" x14ac:dyDescent="0.25">
      <c r="A232" s="35">
        <v>41085</v>
      </c>
      <c r="B232">
        <v>99.12</v>
      </c>
    </row>
    <row r="233" spans="1:2" x14ac:dyDescent="0.25">
      <c r="A233" s="35">
        <v>41082</v>
      </c>
      <c r="B233">
        <v>97.38</v>
      </c>
    </row>
    <row r="234" spans="1:2" x14ac:dyDescent="0.25">
      <c r="A234" s="35">
        <v>41081</v>
      </c>
      <c r="B234">
        <v>96.53</v>
      </c>
    </row>
    <row r="235" spans="1:2" x14ac:dyDescent="0.25">
      <c r="A235" s="35">
        <v>41080</v>
      </c>
      <c r="B235">
        <v>98.75</v>
      </c>
    </row>
    <row r="236" spans="1:2" x14ac:dyDescent="0.25">
      <c r="A236" s="35">
        <v>41079</v>
      </c>
      <c r="B236">
        <v>100.09</v>
      </c>
    </row>
    <row r="237" spans="1:2" x14ac:dyDescent="0.25">
      <c r="A237" s="35">
        <v>41078</v>
      </c>
      <c r="B237">
        <v>98.26</v>
      </c>
    </row>
    <row r="238" spans="1:2" x14ac:dyDescent="0.25">
      <c r="A238" s="35">
        <v>41075</v>
      </c>
      <c r="B238">
        <v>98.29</v>
      </c>
    </row>
    <row r="239" spans="1:2" x14ac:dyDescent="0.25">
      <c r="A239" s="35">
        <v>41074</v>
      </c>
      <c r="B239">
        <v>98.64</v>
      </c>
    </row>
    <row r="240" spans="1:2" x14ac:dyDescent="0.25">
      <c r="A240" s="35">
        <v>41073</v>
      </c>
      <c r="B240">
        <v>98.23</v>
      </c>
    </row>
    <row r="241" spans="1:2" x14ac:dyDescent="0.25">
      <c r="A241" s="35">
        <v>41072</v>
      </c>
      <c r="B241">
        <v>98.87</v>
      </c>
    </row>
    <row r="242" spans="1:2" x14ac:dyDescent="0.25">
      <c r="A242" s="35">
        <v>41071</v>
      </c>
      <c r="B242">
        <v>97.8</v>
      </c>
    </row>
    <row r="243" spans="1:2" x14ac:dyDescent="0.25">
      <c r="A243" s="35">
        <v>41068</v>
      </c>
      <c r="B243">
        <v>98.31</v>
      </c>
    </row>
    <row r="244" spans="1:2" x14ac:dyDescent="0.25">
      <c r="A244" s="35">
        <v>41066</v>
      </c>
      <c r="B244">
        <v>99.85</v>
      </c>
    </row>
    <row r="245" spans="1:2" x14ac:dyDescent="0.25">
      <c r="A245" s="35">
        <v>41061</v>
      </c>
      <c r="B245">
        <v>98.81</v>
      </c>
    </row>
    <row r="246" spans="1:2" x14ac:dyDescent="0.25">
      <c r="A246" s="35">
        <v>41060</v>
      </c>
      <c r="B246">
        <v>99.64</v>
      </c>
    </row>
    <row r="247" spans="1:2" x14ac:dyDescent="0.25">
      <c r="A247" s="35">
        <v>41059</v>
      </c>
      <c r="B247">
        <v>99.52</v>
      </c>
    </row>
    <row r="248" spans="1:2" x14ac:dyDescent="0.25">
      <c r="A248" s="35">
        <v>41058</v>
      </c>
      <c r="B248">
        <v>100.43</v>
      </c>
    </row>
    <row r="249" spans="1:2" x14ac:dyDescent="0.25">
      <c r="A249" s="35">
        <v>41054</v>
      </c>
      <c r="B249">
        <v>101.07</v>
      </c>
    </row>
    <row r="250" spans="1:2" x14ac:dyDescent="0.25">
      <c r="A250" s="35">
        <v>41053</v>
      </c>
      <c r="B250">
        <v>100.61</v>
      </c>
    </row>
    <row r="251" spans="1:2" x14ac:dyDescent="0.25">
      <c r="A251" s="35">
        <v>41052</v>
      </c>
      <c r="B251">
        <v>99.68</v>
      </c>
    </row>
    <row r="252" spans="1:2" x14ac:dyDescent="0.25">
      <c r="A252" s="35">
        <v>41051</v>
      </c>
      <c r="B252">
        <v>100.33</v>
      </c>
    </row>
    <row r="253" spans="1:2" x14ac:dyDescent="0.25">
      <c r="A253" s="35">
        <v>41050</v>
      </c>
      <c r="B253">
        <v>101.39</v>
      </c>
    </row>
    <row r="254" spans="1:2" x14ac:dyDescent="0.25">
      <c r="A254" s="35">
        <v>41047</v>
      </c>
      <c r="B254">
        <v>102.07</v>
      </c>
    </row>
    <row r="255" spans="1:2" x14ac:dyDescent="0.25">
      <c r="A255" s="35">
        <v>41045</v>
      </c>
      <c r="B255">
        <v>100.56</v>
      </c>
    </row>
    <row r="256" spans="1:2" x14ac:dyDescent="0.25">
      <c r="A256" s="35">
        <v>41044</v>
      </c>
      <c r="B256">
        <v>99.72</v>
      </c>
    </row>
    <row r="257" spans="1:2" x14ac:dyDescent="0.25">
      <c r="A257" s="35">
        <v>41043</v>
      </c>
      <c r="B257">
        <v>98.73</v>
      </c>
    </row>
    <row r="258" spans="1:2" x14ac:dyDescent="0.25">
      <c r="A258" s="35">
        <v>41040</v>
      </c>
      <c r="B258">
        <v>99.8</v>
      </c>
    </row>
    <row r="259" spans="1:2" x14ac:dyDescent="0.25">
      <c r="A259" s="35">
        <v>41039</v>
      </c>
      <c r="B259">
        <v>100.81</v>
      </c>
    </row>
    <row r="260" spans="1:2" x14ac:dyDescent="0.25">
      <c r="A260" s="35">
        <v>41038</v>
      </c>
      <c r="B260">
        <v>100.18</v>
      </c>
    </row>
    <row r="261" spans="1:2" x14ac:dyDescent="0.25">
      <c r="A261" s="35">
        <v>41037</v>
      </c>
      <c r="B261">
        <v>100.19</v>
      </c>
    </row>
    <row r="262" spans="1:2" x14ac:dyDescent="0.25">
      <c r="A262" s="35">
        <v>41033</v>
      </c>
      <c r="B262">
        <v>100.68</v>
      </c>
    </row>
    <row r="263" spans="1:2" x14ac:dyDescent="0.25">
      <c r="A263" s="35">
        <v>41032</v>
      </c>
      <c r="B263">
        <v>101.44</v>
      </c>
    </row>
    <row r="264" spans="1:2" x14ac:dyDescent="0.25">
      <c r="A264" s="35">
        <v>41031</v>
      </c>
      <c r="B264">
        <v>101.64</v>
      </c>
    </row>
    <row r="265" spans="1:2" x14ac:dyDescent="0.25">
      <c r="A265" s="35">
        <v>41029</v>
      </c>
      <c r="B265">
        <v>103.3</v>
      </c>
    </row>
    <row r="266" spans="1:2" x14ac:dyDescent="0.25">
      <c r="A266" s="35">
        <v>41026</v>
      </c>
      <c r="B266">
        <v>103.32</v>
      </c>
    </row>
    <row r="267" spans="1:2" x14ac:dyDescent="0.25">
      <c r="A267" s="35">
        <v>41025</v>
      </c>
      <c r="B267">
        <v>102.16</v>
      </c>
    </row>
    <row r="268" spans="1:2" x14ac:dyDescent="0.25">
      <c r="A268" s="35">
        <v>41024</v>
      </c>
      <c r="B268">
        <v>101.45</v>
      </c>
    </row>
    <row r="269" spans="1:2" x14ac:dyDescent="0.25">
      <c r="A269" s="35">
        <v>41023</v>
      </c>
      <c r="B269">
        <v>101.58</v>
      </c>
    </row>
    <row r="270" spans="1:2" x14ac:dyDescent="0.25">
      <c r="A270" s="35">
        <v>41022</v>
      </c>
      <c r="B270">
        <v>100.89</v>
      </c>
    </row>
    <row r="271" spans="1:2" x14ac:dyDescent="0.25">
      <c r="A271" s="35">
        <v>41019</v>
      </c>
      <c r="B271">
        <v>102.12</v>
      </c>
    </row>
    <row r="272" spans="1:2" x14ac:dyDescent="0.25">
      <c r="A272" s="35">
        <v>41018</v>
      </c>
      <c r="B272">
        <v>101.67</v>
      </c>
    </row>
    <row r="273" spans="1:2" x14ac:dyDescent="0.25">
      <c r="A273" s="35">
        <v>41017</v>
      </c>
      <c r="B273">
        <v>101.02</v>
      </c>
    </row>
    <row r="274" spans="1:2" x14ac:dyDescent="0.25">
      <c r="A274" s="35">
        <v>41016</v>
      </c>
      <c r="B274">
        <v>102.04</v>
      </c>
    </row>
    <row r="275" spans="1:2" x14ac:dyDescent="0.25">
      <c r="A275" s="35">
        <v>41015</v>
      </c>
      <c r="B275">
        <v>102.42</v>
      </c>
    </row>
    <row r="276" spans="1:2" x14ac:dyDescent="0.25">
      <c r="A276" s="35">
        <v>41012</v>
      </c>
      <c r="B276">
        <v>101.9</v>
      </c>
    </row>
    <row r="277" spans="1:2" x14ac:dyDescent="0.25">
      <c r="A277" s="35">
        <v>41011</v>
      </c>
      <c r="B277">
        <v>103.96</v>
      </c>
    </row>
    <row r="278" spans="1:2" x14ac:dyDescent="0.25">
      <c r="A278" s="35">
        <v>41010</v>
      </c>
      <c r="B278">
        <v>102.85</v>
      </c>
    </row>
    <row r="279" spans="1:2" x14ac:dyDescent="0.25">
      <c r="A279" s="35">
        <v>41009</v>
      </c>
      <c r="B279">
        <v>102.32</v>
      </c>
    </row>
    <row r="280" spans="1:2" x14ac:dyDescent="0.25">
      <c r="A280" s="35">
        <v>41004</v>
      </c>
      <c r="B280">
        <v>103.81</v>
      </c>
    </row>
    <row r="281" spans="1:2" x14ac:dyDescent="0.25">
      <c r="A281" s="35">
        <v>41003</v>
      </c>
      <c r="B281">
        <v>102.48</v>
      </c>
    </row>
    <row r="282" spans="1:2" x14ac:dyDescent="0.25">
      <c r="A282" s="35">
        <v>41002</v>
      </c>
      <c r="B282">
        <v>104.13</v>
      </c>
    </row>
    <row r="283" spans="1:2" x14ac:dyDescent="0.25">
      <c r="A283" s="35">
        <v>41001</v>
      </c>
      <c r="B283">
        <v>103.91</v>
      </c>
    </row>
    <row r="284" spans="1:2" x14ac:dyDescent="0.25">
      <c r="A284" s="35">
        <v>40998</v>
      </c>
      <c r="B284">
        <v>103.21</v>
      </c>
    </row>
    <row r="285" spans="1:2" x14ac:dyDescent="0.25">
      <c r="A285" s="35">
        <v>40997</v>
      </c>
      <c r="B285">
        <v>101.6</v>
      </c>
    </row>
    <row r="286" spans="1:2" x14ac:dyDescent="0.25">
      <c r="A286" s="35">
        <v>40996</v>
      </c>
      <c r="B286">
        <v>102.56</v>
      </c>
    </row>
    <row r="287" spans="1:2" x14ac:dyDescent="0.25">
      <c r="A287" s="35">
        <v>40995</v>
      </c>
      <c r="B287">
        <v>103.6</v>
      </c>
    </row>
    <row r="288" spans="1:2" x14ac:dyDescent="0.25">
      <c r="A288" s="35">
        <v>40994</v>
      </c>
      <c r="B288">
        <v>104.72</v>
      </c>
    </row>
    <row r="289" spans="1:2" x14ac:dyDescent="0.25">
      <c r="A289" s="35">
        <v>40991</v>
      </c>
      <c r="B289">
        <v>105.04</v>
      </c>
    </row>
    <row r="290" spans="1:2" x14ac:dyDescent="0.25">
      <c r="A290" s="35">
        <v>40990</v>
      </c>
      <c r="B290">
        <v>103.93</v>
      </c>
    </row>
    <row r="291" spans="1:2" x14ac:dyDescent="0.25">
      <c r="A291" s="35">
        <v>40989</v>
      </c>
      <c r="B291">
        <v>105.19</v>
      </c>
    </row>
    <row r="292" spans="1:2" x14ac:dyDescent="0.25">
      <c r="A292" s="35">
        <v>40988</v>
      </c>
      <c r="B292">
        <v>105.4</v>
      </c>
    </row>
    <row r="293" spans="1:2" x14ac:dyDescent="0.25">
      <c r="A293" s="35">
        <v>40987</v>
      </c>
      <c r="B293">
        <v>107.74</v>
      </c>
    </row>
    <row r="294" spans="1:2" x14ac:dyDescent="0.25">
      <c r="A294" s="35">
        <v>40984</v>
      </c>
      <c r="B294">
        <v>108.34</v>
      </c>
    </row>
    <row r="295" spans="1:2" x14ac:dyDescent="0.25">
      <c r="A295" s="35">
        <v>40983</v>
      </c>
      <c r="B295">
        <v>108.53</v>
      </c>
    </row>
    <row r="296" spans="1:2" x14ac:dyDescent="0.25">
      <c r="A296" s="35">
        <v>40982</v>
      </c>
      <c r="B296">
        <v>107</v>
      </c>
    </row>
    <row r="297" spans="1:2" x14ac:dyDescent="0.25">
      <c r="A297" s="35">
        <v>40981</v>
      </c>
      <c r="B297">
        <v>107.51</v>
      </c>
    </row>
    <row r="298" spans="1:2" x14ac:dyDescent="0.25">
      <c r="A298" s="35">
        <v>40980</v>
      </c>
      <c r="B298">
        <v>107.13</v>
      </c>
    </row>
    <row r="299" spans="1:2" x14ac:dyDescent="0.25">
      <c r="A299" s="35">
        <v>40977</v>
      </c>
      <c r="B299">
        <v>106.12</v>
      </c>
    </row>
    <row r="300" spans="1:2" x14ac:dyDescent="0.25">
      <c r="A300" s="35">
        <v>40976</v>
      </c>
      <c r="B300">
        <v>106.26</v>
      </c>
    </row>
    <row r="301" spans="1:2" x14ac:dyDescent="0.25">
      <c r="A301" s="35">
        <v>40975</v>
      </c>
      <c r="B301">
        <v>105.61</v>
      </c>
    </row>
    <row r="302" spans="1:2" x14ac:dyDescent="0.25">
      <c r="A302" s="35">
        <v>40974</v>
      </c>
      <c r="B302">
        <v>104.74</v>
      </c>
    </row>
    <row r="303" spans="1:2" x14ac:dyDescent="0.25">
      <c r="A303" s="35">
        <v>40973</v>
      </c>
      <c r="B303">
        <v>107.31</v>
      </c>
    </row>
    <row r="304" spans="1:2" x14ac:dyDescent="0.25">
      <c r="A304" s="35">
        <v>40970</v>
      </c>
      <c r="B304">
        <v>107.34</v>
      </c>
    </row>
    <row r="305" spans="1:2" x14ac:dyDescent="0.25">
      <c r="A305" s="35">
        <v>40969</v>
      </c>
      <c r="B305">
        <v>107.67</v>
      </c>
    </row>
    <row r="306" spans="1:2" x14ac:dyDescent="0.25">
      <c r="A306" s="35">
        <v>40968</v>
      </c>
      <c r="B306">
        <v>106.07</v>
      </c>
    </row>
    <row r="307" spans="1:2" x14ac:dyDescent="0.25">
      <c r="A307" s="35">
        <v>40967</v>
      </c>
      <c r="B307">
        <v>107.9</v>
      </c>
    </row>
    <row r="308" spans="1:2" x14ac:dyDescent="0.25">
      <c r="A308" s="35">
        <v>40966</v>
      </c>
      <c r="B308">
        <v>107.08</v>
      </c>
    </row>
    <row r="309" spans="1:2" x14ac:dyDescent="0.25">
      <c r="A309" s="35">
        <v>40963</v>
      </c>
      <c r="B309">
        <v>107.71</v>
      </c>
    </row>
    <row r="310" spans="1:2" x14ac:dyDescent="0.25">
      <c r="A310" s="35">
        <v>40962</v>
      </c>
      <c r="B310">
        <v>108.14</v>
      </c>
    </row>
    <row r="311" spans="1:2" x14ac:dyDescent="0.25">
      <c r="A311" s="35">
        <v>40961</v>
      </c>
      <c r="B311">
        <v>107.76</v>
      </c>
    </row>
    <row r="312" spans="1:2" x14ac:dyDescent="0.25">
      <c r="A312" s="35">
        <v>40960</v>
      </c>
      <c r="B312">
        <v>107.17</v>
      </c>
    </row>
    <row r="313" spans="1:2" x14ac:dyDescent="0.25">
      <c r="A313" s="35">
        <v>40956</v>
      </c>
      <c r="B313">
        <v>105.8</v>
      </c>
    </row>
    <row r="314" spans="1:2" x14ac:dyDescent="0.25">
      <c r="A314" s="35">
        <v>40955</v>
      </c>
      <c r="B314">
        <v>106.05</v>
      </c>
    </row>
    <row r="315" spans="1:2" x14ac:dyDescent="0.25">
      <c r="A315" s="35">
        <v>40954</v>
      </c>
      <c r="B315">
        <v>105.34</v>
      </c>
    </row>
    <row r="316" spans="1:2" x14ac:dyDescent="0.25">
      <c r="A316" s="35">
        <v>40953</v>
      </c>
      <c r="B316">
        <v>105.25</v>
      </c>
    </row>
    <row r="317" spans="1:2" x14ac:dyDescent="0.25">
      <c r="A317" s="35">
        <v>40952</v>
      </c>
      <c r="B317">
        <v>105.21</v>
      </c>
    </row>
    <row r="318" spans="1:2" x14ac:dyDescent="0.25">
      <c r="A318" s="35">
        <v>40949</v>
      </c>
      <c r="B318">
        <v>104.81</v>
      </c>
    </row>
    <row r="319" spans="1:2" x14ac:dyDescent="0.25">
      <c r="A319" s="35">
        <v>40948</v>
      </c>
      <c r="B319">
        <v>106.43</v>
      </c>
    </row>
    <row r="320" spans="1:2" x14ac:dyDescent="0.25">
      <c r="A320" s="35">
        <v>40947</v>
      </c>
      <c r="B320">
        <v>105.79</v>
      </c>
    </row>
    <row r="321" spans="1:2" x14ac:dyDescent="0.25">
      <c r="A321" s="35">
        <v>40946</v>
      </c>
      <c r="B321">
        <v>106.9</v>
      </c>
    </row>
    <row r="322" spans="1:2" x14ac:dyDescent="0.25">
      <c r="A322" s="35">
        <v>40945</v>
      </c>
      <c r="B322">
        <v>106.76</v>
      </c>
    </row>
    <row r="323" spans="1:2" x14ac:dyDescent="0.25">
      <c r="A323" s="35">
        <v>40942</v>
      </c>
      <c r="B323">
        <v>106.55</v>
      </c>
    </row>
    <row r="324" spans="1:2" x14ac:dyDescent="0.25">
      <c r="A324" s="35">
        <v>40940</v>
      </c>
      <c r="B324">
        <v>106.24</v>
      </c>
    </row>
    <row r="325" spans="1:2" x14ac:dyDescent="0.25">
      <c r="A325" s="35">
        <v>40939</v>
      </c>
      <c r="B325">
        <v>105.17</v>
      </c>
    </row>
    <row r="326" spans="1:2" x14ac:dyDescent="0.25">
      <c r="A326" s="35">
        <v>40938</v>
      </c>
      <c r="B326">
        <v>105.22</v>
      </c>
    </row>
    <row r="327" spans="1:2" x14ac:dyDescent="0.25">
      <c r="A327" s="35">
        <v>40934</v>
      </c>
      <c r="B327">
        <v>107.14</v>
      </c>
    </row>
    <row r="328" spans="1:2" x14ac:dyDescent="0.25">
      <c r="A328" s="35">
        <v>40933</v>
      </c>
      <c r="B328">
        <v>106.68</v>
      </c>
    </row>
    <row r="329" spans="1:2" x14ac:dyDescent="0.25">
      <c r="A329" s="35">
        <v>40932</v>
      </c>
      <c r="B329">
        <v>105.64</v>
      </c>
    </row>
    <row r="330" spans="1:2" x14ac:dyDescent="0.25">
      <c r="A330" s="35">
        <v>40931</v>
      </c>
      <c r="B330">
        <v>106.54</v>
      </c>
    </row>
    <row r="331" spans="1:2" x14ac:dyDescent="0.25">
      <c r="A331" s="35">
        <v>40928</v>
      </c>
      <c r="B331">
        <v>104.15</v>
      </c>
    </row>
    <row r="332" spans="1:2" x14ac:dyDescent="0.25">
      <c r="A332" s="35">
        <v>40927</v>
      </c>
      <c r="B332">
        <v>105.03</v>
      </c>
    </row>
    <row r="333" spans="1:2" x14ac:dyDescent="0.25">
      <c r="A333" s="35">
        <v>40926</v>
      </c>
      <c r="B333">
        <v>105.28</v>
      </c>
    </row>
    <row r="334" spans="1:2" x14ac:dyDescent="0.25">
      <c r="A334" s="35">
        <v>40925</v>
      </c>
      <c r="B334">
        <v>106.03</v>
      </c>
    </row>
    <row r="335" spans="1:2" x14ac:dyDescent="0.25">
      <c r="A335" s="35">
        <v>40921</v>
      </c>
      <c r="B335">
        <v>103.19</v>
      </c>
    </row>
    <row r="336" spans="1:2" x14ac:dyDescent="0.25">
      <c r="A336" s="35">
        <v>40920</v>
      </c>
      <c r="B336">
        <v>104.86</v>
      </c>
    </row>
    <row r="337" spans="1:2" x14ac:dyDescent="0.25">
      <c r="A337" s="35">
        <v>40919</v>
      </c>
      <c r="B337">
        <v>105.53</v>
      </c>
    </row>
    <row r="338" spans="1:2" x14ac:dyDescent="0.25">
      <c r="A338" s="35">
        <v>40918</v>
      </c>
      <c r="B338">
        <v>105.53</v>
      </c>
    </row>
    <row r="339" spans="1:2" x14ac:dyDescent="0.25">
      <c r="A339" s="35">
        <v>40917</v>
      </c>
      <c r="B339">
        <v>105.03</v>
      </c>
    </row>
    <row r="340" spans="1:2" x14ac:dyDescent="0.25">
      <c r="A340" s="35">
        <v>40914</v>
      </c>
      <c r="B340">
        <v>103.5</v>
      </c>
    </row>
    <row r="341" spans="1:2" x14ac:dyDescent="0.25">
      <c r="A341" s="35">
        <v>40913</v>
      </c>
      <c r="B341">
        <v>102.77</v>
      </c>
    </row>
    <row r="342" spans="1:2" x14ac:dyDescent="0.25">
      <c r="A342" s="35">
        <v>40912</v>
      </c>
      <c r="B342">
        <v>103.36</v>
      </c>
    </row>
    <row r="343" spans="1:2" x14ac:dyDescent="0.25">
      <c r="A343" s="35">
        <v>40911</v>
      </c>
      <c r="B343">
        <v>104.46</v>
      </c>
    </row>
    <row r="344" spans="1:2" x14ac:dyDescent="0.25">
      <c r="A344" s="35">
        <v>40907</v>
      </c>
      <c r="B344">
        <v>101.58</v>
      </c>
    </row>
    <row r="345" spans="1:2" x14ac:dyDescent="0.25">
      <c r="A345" s="35">
        <v>40906</v>
      </c>
      <c r="B345">
        <v>100.75</v>
      </c>
    </row>
    <row r="346" spans="1:2" x14ac:dyDescent="0.25">
      <c r="A346" s="35">
        <v>40905</v>
      </c>
      <c r="B346">
        <v>100.09</v>
      </c>
    </row>
    <row r="347" spans="1:2" x14ac:dyDescent="0.25">
      <c r="A347" s="35">
        <v>40900</v>
      </c>
      <c r="B347">
        <v>101.03</v>
      </c>
    </row>
    <row r="348" spans="1:2" x14ac:dyDescent="0.25">
      <c r="A348" s="35">
        <v>40899</v>
      </c>
      <c r="B348">
        <v>100.97</v>
      </c>
    </row>
    <row r="349" spans="1:2" x14ac:dyDescent="0.25">
      <c r="A349" s="35">
        <v>40898</v>
      </c>
      <c r="B349">
        <v>99.94</v>
      </c>
    </row>
    <row r="350" spans="1:2" x14ac:dyDescent="0.25">
      <c r="A350" s="35">
        <v>40897</v>
      </c>
      <c r="B350">
        <v>100.13</v>
      </c>
    </row>
    <row r="351" spans="1:2" x14ac:dyDescent="0.25">
      <c r="A351" s="35">
        <v>40896</v>
      </c>
      <c r="B351">
        <v>98.22</v>
      </c>
    </row>
    <row r="352" spans="1:2" x14ac:dyDescent="0.25">
      <c r="A352" s="35">
        <v>40893</v>
      </c>
      <c r="B352">
        <v>98.52</v>
      </c>
    </row>
    <row r="353" spans="1:2" x14ac:dyDescent="0.25">
      <c r="A353" s="35">
        <v>40892</v>
      </c>
      <c r="B353">
        <v>98.19</v>
      </c>
    </row>
    <row r="354" spans="1:2" x14ac:dyDescent="0.25">
      <c r="A354" s="35">
        <v>40891</v>
      </c>
      <c r="B354">
        <v>98.19</v>
      </c>
    </row>
    <row r="355" spans="1:2" x14ac:dyDescent="0.25">
      <c r="A355" s="35">
        <v>40890</v>
      </c>
      <c r="B355">
        <v>101.17</v>
      </c>
    </row>
    <row r="356" spans="1:2" x14ac:dyDescent="0.25">
      <c r="A356" s="35">
        <v>40889</v>
      </c>
      <c r="B356">
        <v>99.2</v>
      </c>
    </row>
    <row r="357" spans="1:2" x14ac:dyDescent="0.25">
      <c r="A357" s="35">
        <v>40886</v>
      </c>
      <c r="B357">
        <v>101.21</v>
      </c>
    </row>
    <row r="358" spans="1:2" x14ac:dyDescent="0.25">
      <c r="A358" s="35">
        <v>40885</v>
      </c>
      <c r="B358">
        <v>100.72</v>
      </c>
    </row>
    <row r="359" spans="1:2" x14ac:dyDescent="0.25">
      <c r="A359" s="35">
        <v>40884</v>
      </c>
      <c r="B359">
        <v>101.52</v>
      </c>
    </row>
    <row r="360" spans="1:2" x14ac:dyDescent="0.25">
      <c r="A360" s="35">
        <v>40883</v>
      </c>
      <c r="B360">
        <v>102.34</v>
      </c>
    </row>
    <row r="361" spans="1:2" x14ac:dyDescent="0.25">
      <c r="A361" s="35">
        <v>40882</v>
      </c>
      <c r="B361">
        <v>101.77</v>
      </c>
    </row>
    <row r="362" spans="1:2" x14ac:dyDescent="0.25">
      <c r="A362" s="35">
        <v>40879</v>
      </c>
      <c r="B362">
        <v>101.73</v>
      </c>
    </row>
    <row r="363" spans="1:2" x14ac:dyDescent="0.25">
      <c r="A363" s="35">
        <v>40878</v>
      </c>
      <c r="B363">
        <v>101.59</v>
      </c>
    </row>
    <row r="364" spans="1:2" x14ac:dyDescent="0.25">
      <c r="A364" s="35">
        <v>40877</v>
      </c>
      <c r="B364">
        <v>102.73</v>
      </c>
    </row>
    <row r="365" spans="1:2" x14ac:dyDescent="0.25">
      <c r="A365" s="35">
        <v>40876</v>
      </c>
      <c r="B365">
        <v>100.93</v>
      </c>
    </row>
    <row r="366" spans="1:2" x14ac:dyDescent="0.25">
      <c r="A366" s="35">
        <v>40875</v>
      </c>
      <c r="B366">
        <v>100.13</v>
      </c>
    </row>
    <row r="367" spans="1:2" x14ac:dyDescent="0.25">
      <c r="A367" s="35">
        <v>40872</v>
      </c>
      <c r="B367">
        <v>98.63</v>
      </c>
    </row>
    <row r="368" spans="1:2" x14ac:dyDescent="0.25">
      <c r="A368" s="35">
        <v>40870</v>
      </c>
      <c r="B368">
        <v>98.08</v>
      </c>
    </row>
    <row r="369" spans="1:2" x14ac:dyDescent="0.25">
      <c r="A369" s="35">
        <v>40869</v>
      </c>
      <c r="B369">
        <v>99.68</v>
      </c>
    </row>
    <row r="370" spans="1:2" x14ac:dyDescent="0.25">
      <c r="A370" s="35">
        <v>40868</v>
      </c>
      <c r="B370">
        <v>98.42</v>
      </c>
    </row>
    <row r="371" spans="1:2" x14ac:dyDescent="0.25">
      <c r="A371" s="35">
        <v>40865</v>
      </c>
      <c r="B371">
        <v>100.82</v>
      </c>
    </row>
    <row r="372" spans="1:2" x14ac:dyDescent="0.25">
      <c r="A372" s="35">
        <v>40864</v>
      </c>
      <c r="B372">
        <v>100.71</v>
      </c>
    </row>
    <row r="373" spans="1:2" x14ac:dyDescent="0.25">
      <c r="A373" s="35">
        <v>40863</v>
      </c>
      <c r="B373">
        <v>103.34</v>
      </c>
    </row>
    <row r="374" spans="1:2" x14ac:dyDescent="0.25">
      <c r="A374" s="35">
        <v>40862</v>
      </c>
      <c r="B374">
        <v>102.54</v>
      </c>
    </row>
    <row r="375" spans="1:2" x14ac:dyDescent="0.25">
      <c r="A375" s="35">
        <v>40861</v>
      </c>
      <c r="B375">
        <v>101.26</v>
      </c>
    </row>
    <row r="376" spans="1:2" x14ac:dyDescent="0.25">
      <c r="A376" s="35">
        <v>40857</v>
      </c>
      <c r="B376">
        <v>102.61</v>
      </c>
    </row>
    <row r="377" spans="1:2" x14ac:dyDescent="0.25">
      <c r="A377" s="35">
        <v>40856</v>
      </c>
      <c r="B377">
        <v>101.15</v>
      </c>
    </row>
    <row r="378" spans="1:2" x14ac:dyDescent="0.25">
      <c r="A378" s="35">
        <v>40855</v>
      </c>
      <c r="B378">
        <v>103.44</v>
      </c>
    </row>
    <row r="379" spans="1:2" x14ac:dyDescent="0.25">
      <c r="A379" s="35">
        <v>40854</v>
      </c>
      <c r="B379">
        <v>102.15</v>
      </c>
    </row>
    <row r="380" spans="1:2" x14ac:dyDescent="0.25">
      <c r="A380" s="35">
        <v>40851</v>
      </c>
      <c r="B380">
        <v>101.53</v>
      </c>
    </row>
    <row r="381" spans="1:2" x14ac:dyDescent="0.25">
      <c r="A381" s="35">
        <v>40850</v>
      </c>
      <c r="B381">
        <v>102.75</v>
      </c>
    </row>
    <row r="382" spans="1:2" x14ac:dyDescent="0.25">
      <c r="A382" s="35">
        <v>40849</v>
      </c>
      <c r="B382">
        <v>101.67</v>
      </c>
    </row>
    <row r="383" spans="1:2" x14ac:dyDescent="0.25">
      <c r="A383" s="35">
        <v>40847</v>
      </c>
      <c r="B383">
        <v>99.41</v>
      </c>
    </row>
    <row r="384" spans="1:2" x14ac:dyDescent="0.25">
      <c r="A384" s="35">
        <v>40844</v>
      </c>
      <c r="B384">
        <v>100.23</v>
      </c>
    </row>
    <row r="385" spans="1:2" x14ac:dyDescent="0.25">
      <c r="A385" s="35">
        <v>40843</v>
      </c>
      <c r="B385">
        <v>102.4</v>
      </c>
    </row>
    <row r="386" spans="1:2" x14ac:dyDescent="0.25">
      <c r="A386" s="35">
        <v>40842</v>
      </c>
      <c r="B386">
        <v>99.27</v>
      </c>
    </row>
    <row r="387" spans="1:2" x14ac:dyDescent="0.25">
      <c r="A387" s="35">
        <v>40841</v>
      </c>
      <c r="B387">
        <v>99.92</v>
      </c>
    </row>
    <row r="388" spans="1:2" x14ac:dyDescent="0.25">
      <c r="A388" s="35">
        <v>40840</v>
      </c>
      <c r="B388">
        <v>99.93</v>
      </c>
    </row>
    <row r="389" spans="1:2" x14ac:dyDescent="0.25">
      <c r="A389" s="35">
        <v>40837</v>
      </c>
      <c r="B389">
        <v>98.1</v>
      </c>
    </row>
    <row r="390" spans="1:2" x14ac:dyDescent="0.25">
      <c r="A390" s="35">
        <v>40836</v>
      </c>
      <c r="B390">
        <v>96.6</v>
      </c>
    </row>
    <row r="391" spans="1:2" x14ac:dyDescent="0.25">
      <c r="A391" s="35">
        <v>40835</v>
      </c>
      <c r="B391">
        <v>98.44</v>
      </c>
    </row>
    <row r="392" spans="1:2" x14ac:dyDescent="0.25">
      <c r="A392" s="35">
        <v>40834</v>
      </c>
      <c r="B392">
        <v>99.86</v>
      </c>
    </row>
    <row r="393" spans="1:2" x14ac:dyDescent="0.25">
      <c r="A393" s="35">
        <v>40833</v>
      </c>
      <c r="B393">
        <v>99.37</v>
      </c>
    </row>
    <row r="394" spans="1:2" x14ac:dyDescent="0.25">
      <c r="A394" s="35">
        <v>40830</v>
      </c>
      <c r="B394">
        <v>100.98</v>
      </c>
    </row>
    <row r="395" spans="1:2" x14ac:dyDescent="0.25">
      <c r="A395" s="35">
        <v>40829</v>
      </c>
      <c r="B395">
        <v>98.89</v>
      </c>
    </row>
    <row r="396" spans="1:2" x14ac:dyDescent="0.25">
      <c r="A396" s="35">
        <v>40828</v>
      </c>
      <c r="B396">
        <v>100.72</v>
      </c>
    </row>
    <row r="397" spans="1:2" x14ac:dyDescent="0.25">
      <c r="A397" s="35">
        <v>40827</v>
      </c>
      <c r="B397">
        <v>100.11</v>
      </c>
    </row>
    <row r="398" spans="1:2" x14ac:dyDescent="0.25">
      <c r="A398" s="35">
        <v>40823</v>
      </c>
      <c r="B398">
        <v>98.68</v>
      </c>
    </row>
    <row r="399" spans="1:2" x14ac:dyDescent="0.25">
      <c r="A399" s="35">
        <v>40822</v>
      </c>
      <c r="B399">
        <v>99.45</v>
      </c>
    </row>
    <row r="400" spans="1:2" x14ac:dyDescent="0.25">
      <c r="A400" s="35">
        <v>40821</v>
      </c>
      <c r="B400">
        <v>97.92</v>
      </c>
    </row>
    <row r="401" spans="1:2" x14ac:dyDescent="0.25">
      <c r="A401" s="35">
        <v>40820</v>
      </c>
      <c r="B401">
        <v>97.68</v>
      </c>
    </row>
    <row r="402" spans="1:2" x14ac:dyDescent="0.25">
      <c r="A402" s="35">
        <v>40816</v>
      </c>
      <c r="B402">
        <v>96.89</v>
      </c>
    </row>
    <row r="403" spans="1:2" x14ac:dyDescent="0.25">
      <c r="A403" s="35">
        <v>40815</v>
      </c>
      <c r="B403">
        <v>100.17</v>
      </c>
    </row>
    <row r="404" spans="1:2" x14ac:dyDescent="0.25">
      <c r="A404" s="35">
        <v>40814</v>
      </c>
      <c r="B404">
        <v>99.23</v>
      </c>
    </row>
    <row r="405" spans="1:2" x14ac:dyDescent="0.25">
      <c r="A405" s="35">
        <v>40813</v>
      </c>
      <c r="B405">
        <v>102.33</v>
      </c>
    </row>
    <row r="406" spans="1:2" x14ac:dyDescent="0.25">
      <c r="A406" s="35">
        <v>40812</v>
      </c>
      <c r="B406">
        <v>99.33</v>
      </c>
    </row>
    <row r="407" spans="1:2" x14ac:dyDescent="0.25">
      <c r="A407" s="35">
        <v>40809</v>
      </c>
      <c r="B407">
        <v>100.08</v>
      </c>
    </row>
    <row r="408" spans="1:2" x14ac:dyDescent="0.25">
      <c r="A408" s="35">
        <v>40808</v>
      </c>
      <c r="B408">
        <v>103.39</v>
      </c>
    </row>
    <row r="409" spans="1:2" x14ac:dyDescent="0.25">
      <c r="A409" s="35">
        <v>40807</v>
      </c>
      <c r="B409">
        <v>107.62</v>
      </c>
    </row>
    <row r="410" spans="1:2" x14ac:dyDescent="0.25">
      <c r="A410" s="35">
        <v>40806</v>
      </c>
      <c r="B410">
        <v>109.17</v>
      </c>
    </row>
    <row r="411" spans="1:2" x14ac:dyDescent="0.25">
      <c r="A411" s="35">
        <v>40805</v>
      </c>
      <c r="B411">
        <v>108.2</v>
      </c>
    </row>
    <row r="412" spans="1:2" x14ac:dyDescent="0.25">
      <c r="A412" s="35">
        <v>40802</v>
      </c>
      <c r="B412">
        <v>108.79</v>
      </c>
    </row>
    <row r="413" spans="1:2" x14ac:dyDescent="0.25">
      <c r="A413" s="35">
        <v>40801</v>
      </c>
      <c r="B413">
        <v>110.29</v>
      </c>
    </row>
    <row r="414" spans="1:2" x14ac:dyDescent="0.25">
      <c r="A414" s="35">
        <v>40800</v>
      </c>
      <c r="B414">
        <v>111.29</v>
      </c>
    </row>
    <row r="415" spans="1:2" x14ac:dyDescent="0.25">
      <c r="A415" s="35">
        <v>40799</v>
      </c>
      <c r="B415">
        <v>112.15</v>
      </c>
    </row>
    <row r="416" spans="1:2" x14ac:dyDescent="0.25">
      <c r="A416" s="35">
        <v>40798</v>
      </c>
      <c r="B416">
        <v>112.72</v>
      </c>
    </row>
    <row r="417" spans="1:2" x14ac:dyDescent="0.25">
      <c r="A417" s="35">
        <v>40795</v>
      </c>
      <c r="B417">
        <v>111.08</v>
      </c>
    </row>
    <row r="418" spans="1:2" x14ac:dyDescent="0.25">
      <c r="A418" s="35">
        <v>40794</v>
      </c>
      <c r="B418">
        <v>111.32</v>
      </c>
    </row>
    <row r="419" spans="1:2" x14ac:dyDescent="0.25">
      <c r="A419" s="35">
        <v>40793</v>
      </c>
      <c r="B419">
        <v>111.43</v>
      </c>
    </row>
    <row r="420" spans="1:2" x14ac:dyDescent="0.25">
      <c r="A420" s="35">
        <v>40792</v>
      </c>
      <c r="B420">
        <v>110.41</v>
      </c>
    </row>
    <row r="421" spans="1:2" x14ac:dyDescent="0.25">
      <c r="A421" s="35">
        <v>40788</v>
      </c>
      <c r="B421">
        <v>110.46</v>
      </c>
    </row>
    <row r="422" spans="1:2" x14ac:dyDescent="0.25">
      <c r="A422" s="35">
        <v>40787</v>
      </c>
      <c r="B422">
        <v>110.03</v>
      </c>
    </row>
    <row r="423" spans="1:2" x14ac:dyDescent="0.25">
      <c r="A423" s="35">
        <v>40786</v>
      </c>
      <c r="B423">
        <v>110.67</v>
      </c>
    </row>
    <row r="424" spans="1:2" x14ac:dyDescent="0.25">
      <c r="A424" s="35">
        <v>40785</v>
      </c>
      <c r="B424">
        <v>109.41</v>
      </c>
    </row>
    <row r="425" spans="1:2" x14ac:dyDescent="0.25">
      <c r="A425" s="35">
        <v>40781</v>
      </c>
      <c r="B425">
        <v>108.8</v>
      </c>
    </row>
    <row r="426" spans="1:2" x14ac:dyDescent="0.25">
      <c r="A426" s="35">
        <v>40780</v>
      </c>
      <c r="B426">
        <v>107.33</v>
      </c>
    </row>
    <row r="427" spans="1:2" x14ac:dyDescent="0.25">
      <c r="A427" s="35">
        <v>40779</v>
      </c>
      <c r="B427">
        <v>106.32</v>
      </c>
    </row>
    <row r="428" spans="1:2" x14ac:dyDescent="0.25">
      <c r="A428" s="35">
        <v>40778</v>
      </c>
      <c r="B428">
        <v>108.53</v>
      </c>
    </row>
    <row r="429" spans="1:2" x14ac:dyDescent="0.25">
      <c r="A429" s="35">
        <v>40777</v>
      </c>
      <c r="B429">
        <v>107.65</v>
      </c>
    </row>
    <row r="430" spans="1:2" x14ac:dyDescent="0.25">
      <c r="A430" s="35">
        <v>40774</v>
      </c>
      <c r="B430">
        <v>107.8</v>
      </c>
    </row>
    <row r="431" spans="1:2" x14ac:dyDescent="0.25">
      <c r="A431" s="35">
        <v>40773</v>
      </c>
      <c r="B431">
        <v>105.25</v>
      </c>
    </row>
    <row r="432" spans="1:2" x14ac:dyDescent="0.25">
      <c r="A432" s="35">
        <v>40772</v>
      </c>
      <c r="B432">
        <v>107.33</v>
      </c>
    </row>
    <row r="433" spans="1:2" x14ac:dyDescent="0.25">
      <c r="A433" s="35">
        <v>40771</v>
      </c>
      <c r="B433">
        <v>105.61</v>
      </c>
    </row>
    <row r="434" spans="1:2" x14ac:dyDescent="0.25">
      <c r="A434" s="35">
        <v>40767</v>
      </c>
      <c r="B434">
        <v>106.44</v>
      </c>
    </row>
    <row r="435" spans="1:2" x14ac:dyDescent="0.25">
      <c r="A435" s="35">
        <v>40766</v>
      </c>
      <c r="B435">
        <v>107.06</v>
      </c>
    </row>
    <row r="436" spans="1:2" x14ac:dyDescent="0.25">
      <c r="A436" s="35">
        <v>40765</v>
      </c>
      <c r="B436">
        <v>103.56</v>
      </c>
    </row>
    <row r="437" spans="1:2" x14ac:dyDescent="0.25">
      <c r="A437" s="35">
        <v>40764</v>
      </c>
      <c r="B437">
        <v>103.84</v>
      </c>
    </row>
    <row r="438" spans="1:2" x14ac:dyDescent="0.25">
      <c r="A438" s="35">
        <v>40763</v>
      </c>
      <c r="B438">
        <v>102.67</v>
      </c>
    </row>
    <row r="439" spans="1:2" x14ac:dyDescent="0.25">
      <c r="A439" s="35">
        <v>40760</v>
      </c>
      <c r="B439">
        <v>106.5</v>
      </c>
    </row>
    <row r="440" spans="1:2" x14ac:dyDescent="0.25">
      <c r="A440" s="35">
        <v>40759</v>
      </c>
      <c r="B440">
        <v>106.1</v>
      </c>
    </row>
    <row r="441" spans="1:2" x14ac:dyDescent="0.25">
      <c r="A441" s="35">
        <v>40758</v>
      </c>
      <c r="B441">
        <v>110.47</v>
      </c>
    </row>
    <row r="442" spans="1:2" x14ac:dyDescent="0.25">
      <c r="A442" s="35">
        <v>40757</v>
      </c>
      <c r="B442">
        <v>111.03</v>
      </c>
    </row>
    <row r="443" spans="1:2" x14ac:dyDescent="0.25">
      <c r="A443" s="35">
        <v>40756</v>
      </c>
      <c r="B443">
        <v>109.81</v>
      </c>
    </row>
    <row r="444" spans="1:2" x14ac:dyDescent="0.25">
      <c r="A444" s="35">
        <v>40753</v>
      </c>
      <c r="B444">
        <v>110.56</v>
      </c>
    </row>
    <row r="445" spans="1:2" x14ac:dyDescent="0.25">
      <c r="A445" s="35">
        <v>40752</v>
      </c>
      <c r="B445">
        <v>111.14</v>
      </c>
    </row>
    <row r="446" spans="1:2" x14ac:dyDescent="0.25">
      <c r="A446" s="35">
        <v>40751</v>
      </c>
      <c r="B446">
        <v>110.99</v>
      </c>
    </row>
    <row r="447" spans="1:2" x14ac:dyDescent="0.25">
      <c r="A447" s="35">
        <v>40750</v>
      </c>
      <c r="B447">
        <v>112.35</v>
      </c>
    </row>
    <row r="448" spans="1:2" x14ac:dyDescent="0.25">
      <c r="A448" s="35">
        <v>40749</v>
      </c>
      <c r="B448">
        <v>111.3</v>
      </c>
    </row>
    <row r="449" spans="1:2" x14ac:dyDescent="0.25">
      <c r="A449" s="35">
        <v>40746</v>
      </c>
      <c r="B449">
        <v>111.37</v>
      </c>
    </row>
    <row r="450" spans="1:2" x14ac:dyDescent="0.25">
      <c r="A450" s="35">
        <v>40745</v>
      </c>
      <c r="B450">
        <v>111.27</v>
      </c>
    </row>
    <row r="451" spans="1:2" x14ac:dyDescent="0.25">
      <c r="A451" s="35">
        <v>40744</v>
      </c>
      <c r="B451">
        <v>112.14</v>
      </c>
    </row>
    <row r="452" spans="1:2" x14ac:dyDescent="0.25">
      <c r="A452" s="35">
        <v>40743</v>
      </c>
      <c r="B452">
        <v>113.08</v>
      </c>
    </row>
    <row r="453" spans="1:2" x14ac:dyDescent="0.25">
      <c r="A453" s="35">
        <v>40742</v>
      </c>
      <c r="B453">
        <v>112.36</v>
      </c>
    </row>
    <row r="454" spans="1:2" x14ac:dyDescent="0.25">
      <c r="A454" s="35">
        <v>40739</v>
      </c>
      <c r="B454">
        <v>111.64</v>
      </c>
    </row>
    <row r="455" spans="1:2" x14ac:dyDescent="0.25">
      <c r="A455" s="35">
        <v>40738</v>
      </c>
      <c r="B455">
        <v>110.16</v>
      </c>
    </row>
    <row r="456" spans="1:2" x14ac:dyDescent="0.25">
      <c r="A456" s="35">
        <v>40737</v>
      </c>
      <c r="B456">
        <v>113.04</v>
      </c>
    </row>
    <row r="457" spans="1:2" x14ac:dyDescent="0.25">
      <c r="A457" s="35">
        <v>40736</v>
      </c>
      <c r="B457">
        <v>110.72</v>
      </c>
    </row>
    <row r="458" spans="1:2" x14ac:dyDescent="0.25">
      <c r="A458" s="35">
        <v>40735</v>
      </c>
      <c r="B458">
        <v>107.83</v>
      </c>
    </row>
    <row r="459" spans="1:2" x14ac:dyDescent="0.25">
      <c r="A459" s="35">
        <v>40732</v>
      </c>
      <c r="B459">
        <v>107.74</v>
      </c>
    </row>
    <row r="460" spans="1:2" x14ac:dyDescent="0.25">
      <c r="A460" s="35">
        <v>40731</v>
      </c>
      <c r="B460">
        <v>108.1</v>
      </c>
    </row>
    <row r="461" spans="1:2" x14ac:dyDescent="0.25">
      <c r="A461" s="35">
        <v>40730</v>
      </c>
      <c r="B461">
        <v>105.46</v>
      </c>
    </row>
    <row r="462" spans="1:2" x14ac:dyDescent="0.25">
      <c r="A462" s="35">
        <v>40729</v>
      </c>
      <c r="B462">
        <v>104.99</v>
      </c>
    </row>
    <row r="463" spans="1:2" x14ac:dyDescent="0.25">
      <c r="A463" s="35">
        <v>40725</v>
      </c>
      <c r="B463">
        <v>103.35</v>
      </c>
    </row>
    <row r="464" spans="1:2" x14ac:dyDescent="0.25">
      <c r="A464" s="35">
        <v>40724</v>
      </c>
      <c r="B464">
        <v>104.38</v>
      </c>
    </row>
    <row r="465" spans="1:2" x14ac:dyDescent="0.25">
      <c r="A465" s="35">
        <v>40723</v>
      </c>
      <c r="B465">
        <v>105.61</v>
      </c>
    </row>
    <row r="466" spans="1:2" x14ac:dyDescent="0.25">
      <c r="A466" s="35">
        <v>40722</v>
      </c>
      <c r="B466">
        <v>104.28</v>
      </c>
    </row>
    <row r="467" spans="1:2" x14ac:dyDescent="0.25">
      <c r="A467" s="35">
        <v>40721</v>
      </c>
      <c r="B467">
        <v>103.68</v>
      </c>
    </row>
    <row r="468" spans="1:2" x14ac:dyDescent="0.25">
      <c r="A468" s="35">
        <v>40718</v>
      </c>
      <c r="B468">
        <v>103.56</v>
      </c>
    </row>
    <row r="469" spans="1:2" x14ac:dyDescent="0.25">
      <c r="A469" s="35">
        <v>40716</v>
      </c>
      <c r="B469">
        <v>105.87</v>
      </c>
    </row>
    <row r="470" spans="1:2" x14ac:dyDescent="0.25">
      <c r="A470" s="35">
        <v>40715</v>
      </c>
      <c r="B470">
        <v>105.9</v>
      </c>
    </row>
    <row r="471" spans="1:2" x14ac:dyDescent="0.25">
      <c r="A471" s="35">
        <v>40714</v>
      </c>
      <c r="B471">
        <v>105.81</v>
      </c>
    </row>
    <row r="472" spans="1:2" x14ac:dyDescent="0.25">
      <c r="A472" s="35">
        <v>40711</v>
      </c>
      <c r="B472">
        <v>106.44</v>
      </c>
    </row>
    <row r="473" spans="1:2" x14ac:dyDescent="0.25">
      <c r="A473" s="35">
        <v>40710</v>
      </c>
      <c r="B473">
        <v>107.07</v>
      </c>
    </row>
    <row r="474" spans="1:2" x14ac:dyDescent="0.25">
      <c r="A474" s="35">
        <v>40709</v>
      </c>
      <c r="B474">
        <v>106.45</v>
      </c>
    </row>
    <row r="475" spans="1:2" x14ac:dyDescent="0.25">
      <c r="A475" s="35">
        <v>40708</v>
      </c>
      <c r="B475">
        <v>108.38</v>
      </c>
    </row>
    <row r="476" spans="1:2" x14ac:dyDescent="0.25">
      <c r="A476" s="35">
        <v>40704</v>
      </c>
      <c r="B476">
        <v>108.38</v>
      </c>
    </row>
    <row r="477" spans="1:2" x14ac:dyDescent="0.25">
      <c r="A477" s="35">
        <v>40703</v>
      </c>
      <c r="B477">
        <v>108.78</v>
      </c>
    </row>
    <row r="478" spans="1:2" x14ac:dyDescent="0.25">
      <c r="A478" s="35">
        <v>40702</v>
      </c>
      <c r="B478">
        <v>107.61</v>
      </c>
    </row>
    <row r="479" spans="1:2" x14ac:dyDescent="0.25">
      <c r="A479" s="35">
        <v>40701</v>
      </c>
      <c r="B479">
        <v>107.67</v>
      </c>
    </row>
    <row r="480" spans="1:2" x14ac:dyDescent="0.25">
      <c r="A480" s="35" t="s">
        <v>52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1"/>
  <sheetViews>
    <sheetView workbookViewId="0"/>
  </sheetViews>
  <sheetFormatPr baseColWidth="10" defaultRowHeight="15" x14ac:dyDescent="0.25"/>
  <cols>
    <col min="1" max="1" width="19.5703125" customWidth="1"/>
    <col min="2" max="2" width="29.7109375" bestFit="1" customWidth="1"/>
    <col min="3" max="3" width="8.5703125" customWidth="1"/>
    <col min="4" max="4" width="20" customWidth="1"/>
    <col min="5" max="5" width="8.7109375" customWidth="1"/>
    <col min="6" max="6" width="24.7109375" customWidth="1"/>
  </cols>
  <sheetData>
    <row r="1" spans="1:6" x14ac:dyDescent="0.25">
      <c r="A1" t="s">
        <v>57</v>
      </c>
    </row>
    <row r="2" spans="1:6" x14ac:dyDescent="0.25">
      <c r="A2" t="s">
        <v>53</v>
      </c>
    </row>
    <row r="3" spans="1:6" x14ac:dyDescent="0.25">
      <c r="A3" t="s">
        <v>18</v>
      </c>
      <c r="B3">
        <v>847178</v>
      </c>
      <c r="C3" t="s">
        <v>19</v>
      </c>
      <c r="D3" t="s">
        <v>34</v>
      </c>
      <c r="E3" t="s">
        <v>20</v>
      </c>
      <c r="F3" t="s">
        <v>21</v>
      </c>
    </row>
    <row r="4" spans="1:6" x14ac:dyDescent="0.25">
      <c r="A4" t="s">
        <v>22</v>
      </c>
      <c r="B4" t="s">
        <v>54</v>
      </c>
      <c r="C4" t="s">
        <v>23</v>
      </c>
      <c r="D4" t="s">
        <v>35</v>
      </c>
      <c r="E4" t="s">
        <v>25</v>
      </c>
      <c r="F4" t="s">
        <v>55</v>
      </c>
    </row>
    <row r="5" spans="1:6" x14ac:dyDescent="0.25">
      <c r="C5" t="s">
        <v>24</v>
      </c>
    </row>
    <row r="7" spans="1:6" x14ac:dyDescent="0.25">
      <c r="A7" t="s">
        <v>27</v>
      </c>
    </row>
    <row r="8" spans="1:6" x14ac:dyDescent="0.25">
      <c r="A8" t="s">
        <v>28</v>
      </c>
      <c r="B8" t="s">
        <v>29</v>
      </c>
    </row>
    <row r="9" spans="1:6" x14ac:dyDescent="0.25">
      <c r="A9" s="35">
        <v>41432</v>
      </c>
      <c r="B9">
        <v>47.15</v>
      </c>
    </row>
    <row r="10" spans="1:6" x14ac:dyDescent="0.25">
      <c r="A10" s="35">
        <v>41431</v>
      </c>
      <c r="B10">
        <v>47.15</v>
      </c>
    </row>
    <row r="11" spans="1:6" x14ac:dyDescent="0.25">
      <c r="A11" s="35">
        <v>41430</v>
      </c>
      <c r="B11">
        <v>47.15</v>
      </c>
    </row>
    <row r="12" spans="1:6" x14ac:dyDescent="0.25">
      <c r="A12" s="35">
        <v>41429</v>
      </c>
      <c r="B12">
        <v>47.15</v>
      </c>
    </row>
    <row r="13" spans="1:6" x14ac:dyDescent="0.25">
      <c r="A13" s="35">
        <v>41428</v>
      </c>
      <c r="B13">
        <v>47.15</v>
      </c>
    </row>
    <row r="14" spans="1:6" x14ac:dyDescent="0.25">
      <c r="A14" s="35">
        <v>41425</v>
      </c>
      <c r="B14">
        <v>47.15</v>
      </c>
    </row>
    <row r="15" spans="1:6" x14ac:dyDescent="0.25">
      <c r="A15" s="35">
        <v>41423</v>
      </c>
      <c r="B15">
        <v>47.15</v>
      </c>
    </row>
    <row r="16" spans="1:6" x14ac:dyDescent="0.25">
      <c r="A16" s="35">
        <v>41422</v>
      </c>
      <c r="B16">
        <v>47.15</v>
      </c>
    </row>
    <row r="17" spans="1:2" x14ac:dyDescent="0.25">
      <c r="A17" s="35">
        <v>41421</v>
      </c>
      <c r="B17">
        <v>47.15</v>
      </c>
    </row>
    <row r="18" spans="1:2" x14ac:dyDescent="0.25">
      <c r="A18" s="35">
        <v>41418</v>
      </c>
      <c r="B18">
        <v>47.15</v>
      </c>
    </row>
    <row r="19" spans="1:2" x14ac:dyDescent="0.25">
      <c r="A19" s="35">
        <v>41417</v>
      </c>
      <c r="B19">
        <v>47.15</v>
      </c>
    </row>
    <row r="20" spans="1:2" x14ac:dyDescent="0.25">
      <c r="A20" s="35">
        <v>41416</v>
      </c>
      <c r="B20">
        <v>47.15</v>
      </c>
    </row>
    <row r="21" spans="1:2" x14ac:dyDescent="0.25">
      <c r="A21" s="35">
        <v>41415</v>
      </c>
      <c r="B21">
        <v>47.15</v>
      </c>
    </row>
    <row r="22" spans="1:2" x14ac:dyDescent="0.25">
      <c r="A22" s="35">
        <v>41411</v>
      </c>
      <c r="B22">
        <v>47.15</v>
      </c>
    </row>
    <row r="23" spans="1:2" x14ac:dyDescent="0.25">
      <c r="A23" s="35">
        <v>41410</v>
      </c>
      <c r="B23">
        <v>47.15</v>
      </c>
    </row>
    <row r="24" spans="1:2" x14ac:dyDescent="0.25">
      <c r="A24" s="35">
        <v>41409</v>
      </c>
      <c r="B24">
        <v>47.15</v>
      </c>
    </row>
    <row r="25" spans="1:2" x14ac:dyDescent="0.25">
      <c r="A25" s="35">
        <v>41408</v>
      </c>
      <c r="B25">
        <v>47.15</v>
      </c>
    </row>
    <row r="26" spans="1:2" x14ac:dyDescent="0.25">
      <c r="A26" s="35">
        <v>41407</v>
      </c>
      <c r="B26">
        <v>47.15</v>
      </c>
    </row>
    <row r="27" spans="1:2" x14ac:dyDescent="0.25">
      <c r="A27" s="35">
        <v>41404</v>
      </c>
      <c r="B27">
        <v>47.15</v>
      </c>
    </row>
    <row r="28" spans="1:2" x14ac:dyDescent="0.25">
      <c r="A28" s="35">
        <v>41402</v>
      </c>
      <c r="B28">
        <v>47.15</v>
      </c>
    </row>
    <row r="29" spans="1:2" x14ac:dyDescent="0.25">
      <c r="A29" s="35">
        <v>41401</v>
      </c>
      <c r="B29">
        <v>47.15</v>
      </c>
    </row>
    <row r="30" spans="1:2" x14ac:dyDescent="0.25">
      <c r="A30" s="35">
        <v>41400</v>
      </c>
      <c r="B30">
        <v>47.15</v>
      </c>
    </row>
    <row r="31" spans="1:2" x14ac:dyDescent="0.25">
      <c r="A31" s="35">
        <v>41397</v>
      </c>
      <c r="B31">
        <v>47.15</v>
      </c>
    </row>
    <row r="32" spans="1:2" x14ac:dyDescent="0.25">
      <c r="A32" s="35">
        <v>41396</v>
      </c>
      <c r="B32">
        <v>47.14</v>
      </c>
    </row>
    <row r="33" spans="1:2" x14ac:dyDescent="0.25">
      <c r="A33" s="35">
        <v>41394</v>
      </c>
      <c r="B33">
        <v>47.14</v>
      </c>
    </row>
    <row r="34" spans="1:2" x14ac:dyDescent="0.25">
      <c r="A34" s="35">
        <v>41393</v>
      </c>
      <c r="B34">
        <v>47.14</v>
      </c>
    </row>
    <row r="35" spans="1:2" x14ac:dyDescent="0.25">
      <c r="A35" s="35">
        <v>41390</v>
      </c>
      <c r="B35">
        <v>47.14</v>
      </c>
    </row>
    <row r="36" spans="1:2" x14ac:dyDescent="0.25">
      <c r="A36" s="35">
        <v>41389</v>
      </c>
      <c r="B36">
        <v>47.14</v>
      </c>
    </row>
    <row r="37" spans="1:2" x14ac:dyDescent="0.25">
      <c r="A37" s="35">
        <v>41388</v>
      </c>
      <c r="B37">
        <v>47.14</v>
      </c>
    </row>
    <row r="38" spans="1:2" x14ac:dyDescent="0.25">
      <c r="A38" s="35">
        <v>41387</v>
      </c>
      <c r="B38">
        <v>47.14</v>
      </c>
    </row>
    <row r="39" spans="1:2" x14ac:dyDescent="0.25">
      <c r="A39" s="35">
        <v>41386</v>
      </c>
      <c r="B39">
        <v>47.14</v>
      </c>
    </row>
    <row r="40" spans="1:2" x14ac:dyDescent="0.25">
      <c r="A40" s="35">
        <v>41383</v>
      </c>
      <c r="B40">
        <v>47.14</v>
      </c>
    </row>
    <row r="41" spans="1:2" x14ac:dyDescent="0.25">
      <c r="A41" s="35">
        <v>41382</v>
      </c>
      <c r="B41">
        <v>47.14</v>
      </c>
    </row>
    <row r="42" spans="1:2" x14ac:dyDescent="0.25">
      <c r="A42" s="35">
        <v>41381</v>
      </c>
      <c r="B42">
        <v>47.14</v>
      </c>
    </row>
    <row r="43" spans="1:2" x14ac:dyDescent="0.25">
      <c r="A43" s="35">
        <v>41380</v>
      </c>
      <c r="B43">
        <v>47.14</v>
      </c>
    </row>
    <row r="44" spans="1:2" x14ac:dyDescent="0.25">
      <c r="A44" s="35">
        <v>41379</v>
      </c>
      <c r="B44">
        <v>47.14</v>
      </c>
    </row>
    <row r="45" spans="1:2" x14ac:dyDescent="0.25">
      <c r="A45" s="35">
        <v>41376</v>
      </c>
      <c r="B45">
        <v>47.14</v>
      </c>
    </row>
    <row r="46" spans="1:2" x14ac:dyDescent="0.25">
      <c r="A46" s="35">
        <v>41375</v>
      </c>
      <c r="B46">
        <v>47.14</v>
      </c>
    </row>
    <row r="47" spans="1:2" x14ac:dyDescent="0.25">
      <c r="A47" s="35">
        <v>41374</v>
      </c>
      <c r="B47">
        <v>47.14</v>
      </c>
    </row>
    <row r="48" spans="1:2" x14ac:dyDescent="0.25">
      <c r="A48" s="35">
        <v>41373</v>
      </c>
      <c r="B48">
        <v>47.14</v>
      </c>
    </row>
    <row r="49" spans="1:2" x14ac:dyDescent="0.25">
      <c r="A49" s="35">
        <v>41372</v>
      </c>
      <c r="B49">
        <v>47.14</v>
      </c>
    </row>
    <row r="50" spans="1:2" x14ac:dyDescent="0.25">
      <c r="A50" s="35">
        <v>41369</v>
      </c>
      <c r="B50">
        <v>47.14</v>
      </c>
    </row>
    <row r="51" spans="1:2" x14ac:dyDescent="0.25">
      <c r="A51" s="35">
        <v>41368</v>
      </c>
      <c r="B51">
        <v>47.14</v>
      </c>
    </row>
    <row r="52" spans="1:2" x14ac:dyDescent="0.25">
      <c r="A52" s="35">
        <v>41367</v>
      </c>
      <c r="B52">
        <v>47.14</v>
      </c>
    </row>
    <row r="53" spans="1:2" x14ac:dyDescent="0.25">
      <c r="A53" s="35">
        <v>41366</v>
      </c>
      <c r="B53">
        <v>47.14</v>
      </c>
    </row>
    <row r="54" spans="1:2" x14ac:dyDescent="0.25">
      <c r="A54" s="35">
        <v>41361</v>
      </c>
      <c r="B54">
        <v>47.13</v>
      </c>
    </row>
    <row r="55" spans="1:2" x14ac:dyDescent="0.25">
      <c r="A55" s="35">
        <v>41360</v>
      </c>
      <c r="B55">
        <v>47.13</v>
      </c>
    </row>
    <row r="56" spans="1:2" x14ac:dyDescent="0.25">
      <c r="A56" s="35">
        <v>41359</v>
      </c>
      <c r="B56">
        <v>47.13</v>
      </c>
    </row>
    <row r="57" spans="1:2" x14ac:dyDescent="0.25">
      <c r="A57" s="35">
        <v>41358</v>
      </c>
      <c r="B57">
        <v>47.13</v>
      </c>
    </row>
    <row r="58" spans="1:2" x14ac:dyDescent="0.25">
      <c r="A58" s="35">
        <v>41355</v>
      </c>
      <c r="B58">
        <v>47.13</v>
      </c>
    </row>
    <row r="59" spans="1:2" x14ac:dyDescent="0.25">
      <c r="A59" s="35">
        <v>41354</v>
      </c>
      <c r="B59">
        <v>47.13</v>
      </c>
    </row>
    <row r="60" spans="1:2" x14ac:dyDescent="0.25">
      <c r="A60" s="35">
        <v>41353</v>
      </c>
      <c r="B60">
        <v>47.13</v>
      </c>
    </row>
    <row r="61" spans="1:2" x14ac:dyDescent="0.25">
      <c r="A61" s="35">
        <v>41352</v>
      </c>
      <c r="B61">
        <v>47.13</v>
      </c>
    </row>
    <row r="62" spans="1:2" x14ac:dyDescent="0.25">
      <c r="A62" s="35">
        <v>41351</v>
      </c>
      <c r="B62">
        <v>47.13</v>
      </c>
    </row>
    <row r="63" spans="1:2" x14ac:dyDescent="0.25">
      <c r="A63" s="35">
        <v>41348</v>
      </c>
      <c r="B63">
        <v>47.13</v>
      </c>
    </row>
    <row r="64" spans="1:2" x14ac:dyDescent="0.25">
      <c r="A64" s="35">
        <v>41347</v>
      </c>
      <c r="B64">
        <v>47.13</v>
      </c>
    </row>
    <row r="65" spans="1:2" x14ac:dyDescent="0.25">
      <c r="A65" s="35">
        <v>41346</v>
      </c>
      <c r="B65">
        <v>47.13</v>
      </c>
    </row>
    <row r="66" spans="1:2" x14ac:dyDescent="0.25">
      <c r="A66" s="35">
        <v>41345</v>
      </c>
      <c r="B66">
        <v>47.13</v>
      </c>
    </row>
    <row r="67" spans="1:2" x14ac:dyDescent="0.25">
      <c r="A67" s="35">
        <v>41344</v>
      </c>
      <c r="B67">
        <v>47.13</v>
      </c>
    </row>
    <row r="68" spans="1:2" x14ac:dyDescent="0.25">
      <c r="A68" s="35">
        <v>41341</v>
      </c>
      <c r="B68">
        <v>47.13</v>
      </c>
    </row>
    <row r="69" spans="1:2" x14ac:dyDescent="0.25">
      <c r="A69" s="35">
        <v>41340</v>
      </c>
      <c r="B69">
        <v>47.13</v>
      </c>
    </row>
    <row r="70" spans="1:2" x14ac:dyDescent="0.25">
      <c r="A70" s="35">
        <v>41339</v>
      </c>
      <c r="B70">
        <v>47.13</v>
      </c>
    </row>
    <row r="71" spans="1:2" x14ac:dyDescent="0.25">
      <c r="A71" s="35">
        <v>41338</v>
      </c>
      <c r="B71">
        <v>47.13</v>
      </c>
    </row>
    <row r="72" spans="1:2" x14ac:dyDescent="0.25">
      <c r="A72" s="35">
        <v>41337</v>
      </c>
      <c r="B72">
        <v>47.13</v>
      </c>
    </row>
    <row r="73" spans="1:2" x14ac:dyDescent="0.25">
      <c r="A73" s="35">
        <v>41334</v>
      </c>
      <c r="B73">
        <v>47.12</v>
      </c>
    </row>
    <row r="74" spans="1:2" x14ac:dyDescent="0.25">
      <c r="A74" s="35">
        <v>41333</v>
      </c>
      <c r="B74">
        <v>47.12</v>
      </c>
    </row>
    <row r="75" spans="1:2" x14ac:dyDescent="0.25">
      <c r="A75" s="35">
        <v>41332</v>
      </c>
      <c r="B75">
        <v>47.12</v>
      </c>
    </row>
    <row r="76" spans="1:2" x14ac:dyDescent="0.25">
      <c r="A76" s="35">
        <v>41331</v>
      </c>
      <c r="B76">
        <v>47.12</v>
      </c>
    </row>
    <row r="77" spans="1:2" x14ac:dyDescent="0.25">
      <c r="A77" s="35">
        <v>41330</v>
      </c>
      <c r="B77">
        <v>47.12</v>
      </c>
    </row>
    <row r="78" spans="1:2" x14ac:dyDescent="0.25">
      <c r="A78" s="35">
        <v>41327</v>
      </c>
      <c r="B78">
        <v>47.12</v>
      </c>
    </row>
    <row r="79" spans="1:2" x14ac:dyDescent="0.25">
      <c r="A79" s="35">
        <v>41326</v>
      </c>
      <c r="B79">
        <v>47.12</v>
      </c>
    </row>
    <row r="80" spans="1:2" x14ac:dyDescent="0.25">
      <c r="A80" s="35">
        <v>41325</v>
      </c>
      <c r="B80">
        <v>47.12</v>
      </c>
    </row>
    <row r="81" spans="1:2" x14ac:dyDescent="0.25">
      <c r="A81" s="35">
        <v>41324</v>
      </c>
      <c r="B81">
        <v>47.12</v>
      </c>
    </row>
    <row r="82" spans="1:2" x14ac:dyDescent="0.25">
      <c r="A82" s="35">
        <v>41323</v>
      </c>
      <c r="B82">
        <v>47.12</v>
      </c>
    </row>
    <row r="83" spans="1:2" x14ac:dyDescent="0.25">
      <c r="A83" s="35">
        <v>41320</v>
      </c>
      <c r="B83">
        <v>47.12</v>
      </c>
    </row>
    <row r="84" spans="1:2" x14ac:dyDescent="0.25">
      <c r="A84" s="35">
        <v>41319</v>
      </c>
      <c r="B84">
        <v>47.11</v>
      </c>
    </row>
    <row r="85" spans="1:2" x14ac:dyDescent="0.25">
      <c r="A85" s="35">
        <v>41318</v>
      </c>
      <c r="B85">
        <v>47.12</v>
      </c>
    </row>
    <row r="86" spans="1:2" x14ac:dyDescent="0.25">
      <c r="A86" s="35">
        <v>41317</v>
      </c>
      <c r="B86">
        <v>47.12</v>
      </c>
    </row>
    <row r="87" spans="1:2" x14ac:dyDescent="0.25">
      <c r="A87" s="35">
        <v>41316</v>
      </c>
      <c r="B87">
        <v>47.12</v>
      </c>
    </row>
    <row r="88" spans="1:2" x14ac:dyDescent="0.25">
      <c r="A88" s="35">
        <v>41313</v>
      </c>
      <c r="B88">
        <v>47.11</v>
      </c>
    </row>
    <row r="89" spans="1:2" x14ac:dyDescent="0.25">
      <c r="A89" s="35">
        <v>41312</v>
      </c>
      <c r="B89">
        <v>47.11</v>
      </c>
    </row>
    <row r="90" spans="1:2" x14ac:dyDescent="0.25">
      <c r="A90" s="35">
        <v>41311</v>
      </c>
      <c r="B90">
        <v>47.11</v>
      </c>
    </row>
    <row r="91" spans="1:2" x14ac:dyDescent="0.25">
      <c r="A91" s="35">
        <v>41310</v>
      </c>
      <c r="B91">
        <v>47.11</v>
      </c>
    </row>
    <row r="92" spans="1:2" x14ac:dyDescent="0.25">
      <c r="A92" s="35">
        <v>41309</v>
      </c>
      <c r="B92">
        <v>47.11</v>
      </c>
    </row>
    <row r="93" spans="1:2" x14ac:dyDescent="0.25">
      <c r="A93" s="35">
        <v>41306</v>
      </c>
      <c r="B93">
        <v>47.11</v>
      </c>
    </row>
    <row r="94" spans="1:2" x14ac:dyDescent="0.25">
      <c r="A94" s="35">
        <v>41305</v>
      </c>
      <c r="B94">
        <v>47.11</v>
      </c>
    </row>
    <row r="95" spans="1:2" x14ac:dyDescent="0.25">
      <c r="A95" s="35">
        <v>41304</v>
      </c>
      <c r="B95">
        <v>47.11</v>
      </c>
    </row>
    <row r="96" spans="1:2" x14ac:dyDescent="0.25">
      <c r="A96" s="35">
        <v>41303</v>
      </c>
      <c r="B96">
        <v>47.11</v>
      </c>
    </row>
    <row r="97" spans="1:2" x14ac:dyDescent="0.25">
      <c r="A97" s="35">
        <v>41302</v>
      </c>
      <c r="B97">
        <v>47.11</v>
      </c>
    </row>
    <row r="98" spans="1:2" x14ac:dyDescent="0.25">
      <c r="A98" s="35">
        <v>41299</v>
      </c>
      <c r="B98">
        <v>47.11</v>
      </c>
    </row>
    <row r="99" spans="1:2" x14ac:dyDescent="0.25">
      <c r="A99" s="35">
        <v>41298</v>
      </c>
      <c r="B99">
        <v>47.11</v>
      </c>
    </row>
    <row r="100" spans="1:2" x14ac:dyDescent="0.25">
      <c r="A100" s="35">
        <v>41297</v>
      </c>
      <c r="B100">
        <v>47.11</v>
      </c>
    </row>
    <row r="101" spans="1:2" x14ac:dyDescent="0.25">
      <c r="A101" s="35">
        <v>41296</v>
      </c>
      <c r="B101">
        <v>47.11</v>
      </c>
    </row>
    <row r="102" spans="1:2" x14ac:dyDescent="0.25">
      <c r="A102" s="35">
        <v>41295</v>
      </c>
      <c r="B102">
        <v>47.11</v>
      </c>
    </row>
    <row r="103" spans="1:2" x14ac:dyDescent="0.25">
      <c r="A103" s="35">
        <v>41292</v>
      </c>
      <c r="B103">
        <v>47.11</v>
      </c>
    </row>
    <row r="104" spans="1:2" x14ac:dyDescent="0.25">
      <c r="A104" s="35">
        <v>41291</v>
      </c>
      <c r="B104">
        <v>47.11</v>
      </c>
    </row>
    <row r="105" spans="1:2" x14ac:dyDescent="0.25">
      <c r="A105" s="35">
        <v>41290</v>
      </c>
      <c r="B105">
        <v>47.11</v>
      </c>
    </row>
    <row r="106" spans="1:2" x14ac:dyDescent="0.25">
      <c r="A106" s="35">
        <v>41289</v>
      </c>
      <c r="B106">
        <v>47.11</v>
      </c>
    </row>
    <row r="107" spans="1:2" x14ac:dyDescent="0.25">
      <c r="A107" s="35">
        <v>41288</v>
      </c>
      <c r="B107">
        <v>47.11</v>
      </c>
    </row>
    <row r="108" spans="1:2" x14ac:dyDescent="0.25">
      <c r="A108" s="35">
        <v>41285</v>
      </c>
      <c r="B108">
        <v>47.11</v>
      </c>
    </row>
    <row r="109" spans="1:2" x14ac:dyDescent="0.25">
      <c r="A109" s="35">
        <v>41284</v>
      </c>
      <c r="B109">
        <v>47.11</v>
      </c>
    </row>
    <row r="110" spans="1:2" x14ac:dyDescent="0.25">
      <c r="A110" s="35">
        <v>41283</v>
      </c>
      <c r="B110">
        <v>47.11</v>
      </c>
    </row>
    <row r="111" spans="1:2" x14ac:dyDescent="0.25">
      <c r="A111" s="35">
        <v>41282</v>
      </c>
      <c r="B111">
        <v>47.11</v>
      </c>
    </row>
    <row r="112" spans="1:2" x14ac:dyDescent="0.25">
      <c r="A112" s="35">
        <v>41281</v>
      </c>
      <c r="B112">
        <v>47.11</v>
      </c>
    </row>
    <row r="113" spans="1:2" x14ac:dyDescent="0.25">
      <c r="A113" s="35">
        <v>41278</v>
      </c>
      <c r="B113">
        <v>47.1</v>
      </c>
    </row>
    <row r="114" spans="1:2" x14ac:dyDescent="0.25">
      <c r="A114" s="35">
        <v>41277</v>
      </c>
      <c r="B114">
        <v>47.1</v>
      </c>
    </row>
    <row r="115" spans="1:2" x14ac:dyDescent="0.25">
      <c r="A115" s="35">
        <v>41276</v>
      </c>
      <c r="B115">
        <v>47.1</v>
      </c>
    </row>
    <row r="116" spans="1:2" x14ac:dyDescent="0.25">
      <c r="A116" s="35">
        <v>41271</v>
      </c>
      <c r="B116">
        <v>47.1</v>
      </c>
    </row>
    <row r="117" spans="1:2" x14ac:dyDescent="0.25">
      <c r="A117" s="35">
        <v>41270</v>
      </c>
      <c r="B117">
        <v>47.1</v>
      </c>
    </row>
    <row r="118" spans="1:2" x14ac:dyDescent="0.25">
      <c r="A118" s="35">
        <v>41264</v>
      </c>
      <c r="B118">
        <v>47.09</v>
      </c>
    </row>
    <row r="119" spans="1:2" x14ac:dyDescent="0.25">
      <c r="A119" s="35">
        <v>41263</v>
      </c>
      <c r="B119">
        <v>47.1</v>
      </c>
    </row>
    <row r="120" spans="1:2" x14ac:dyDescent="0.25">
      <c r="A120" s="35">
        <v>41262</v>
      </c>
      <c r="B120">
        <v>47.1</v>
      </c>
    </row>
    <row r="121" spans="1:2" x14ac:dyDescent="0.25">
      <c r="A121" s="35">
        <v>41261</v>
      </c>
      <c r="B121">
        <v>47.1</v>
      </c>
    </row>
    <row r="122" spans="1:2" x14ac:dyDescent="0.25">
      <c r="A122" s="35">
        <v>41260</v>
      </c>
      <c r="B122">
        <v>47.1</v>
      </c>
    </row>
    <row r="123" spans="1:2" x14ac:dyDescent="0.25">
      <c r="A123" s="35">
        <v>41257</v>
      </c>
      <c r="B123">
        <v>47.09</v>
      </c>
    </row>
    <row r="124" spans="1:2" x14ac:dyDescent="0.25">
      <c r="A124" s="35">
        <v>41256</v>
      </c>
      <c r="B124">
        <v>47.09</v>
      </c>
    </row>
    <row r="125" spans="1:2" x14ac:dyDescent="0.25">
      <c r="A125" s="35">
        <v>41255</v>
      </c>
      <c r="B125">
        <v>47.09</v>
      </c>
    </row>
    <row r="126" spans="1:2" x14ac:dyDescent="0.25">
      <c r="A126" s="35">
        <v>41254</v>
      </c>
      <c r="B126">
        <v>47.09</v>
      </c>
    </row>
    <row r="127" spans="1:2" x14ac:dyDescent="0.25">
      <c r="A127" s="35">
        <v>41253</v>
      </c>
      <c r="B127">
        <v>47.09</v>
      </c>
    </row>
    <row r="128" spans="1:2" x14ac:dyDescent="0.25">
      <c r="A128" s="35">
        <v>41250</v>
      </c>
      <c r="B128">
        <v>47.09</v>
      </c>
    </row>
    <row r="129" spans="1:2" x14ac:dyDescent="0.25">
      <c r="A129" s="35">
        <v>41249</v>
      </c>
      <c r="B129">
        <v>47.09</v>
      </c>
    </row>
    <row r="130" spans="1:2" x14ac:dyDescent="0.25">
      <c r="A130" s="35">
        <v>41248</v>
      </c>
      <c r="B130">
        <v>47.09</v>
      </c>
    </row>
    <row r="131" spans="1:2" x14ac:dyDescent="0.25">
      <c r="A131" s="35">
        <v>41247</v>
      </c>
      <c r="B131">
        <v>47.09</v>
      </c>
    </row>
    <row r="132" spans="1:2" x14ac:dyDescent="0.25">
      <c r="A132" s="35">
        <v>41246</v>
      </c>
      <c r="B132">
        <v>47.09</v>
      </c>
    </row>
    <row r="133" spans="1:2" x14ac:dyDescent="0.25">
      <c r="A133" s="35">
        <v>41243</v>
      </c>
      <c r="B133">
        <v>47.08</v>
      </c>
    </row>
    <row r="134" spans="1:2" x14ac:dyDescent="0.25">
      <c r="A134" s="35">
        <v>41242</v>
      </c>
      <c r="B134">
        <v>47.08</v>
      </c>
    </row>
    <row r="135" spans="1:2" x14ac:dyDescent="0.25">
      <c r="A135" s="35">
        <v>41241</v>
      </c>
      <c r="B135">
        <v>47.08</v>
      </c>
    </row>
    <row r="136" spans="1:2" x14ac:dyDescent="0.25">
      <c r="A136" s="35">
        <v>41240</v>
      </c>
      <c r="B136">
        <v>47.08</v>
      </c>
    </row>
    <row r="137" spans="1:2" x14ac:dyDescent="0.25">
      <c r="A137" s="35">
        <v>41239</v>
      </c>
      <c r="B137">
        <v>47.08</v>
      </c>
    </row>
    <row r="138" spans="1:2" x14ac:dyDescent="0.25">
      <c r="A138" s="35">
        <v>41236</v>
      </c>
      <c r="B138">
        <v>47.08</v>
      </c>
    </row>
    <row r="139" spans="1:2" x14ac:dyDescent="0.25">
      <c r="A139" s="35">
        <v>41235</v>
      </c>
      <c r="B139">
        <v>48.1</v>
      </c>
    </row>
    <row r="140" spans="1:2" x14ac:dyDescent="0.25">
      <c r="A140" s="35">
        <v>41234</v>
      </c>
      <c r="B140">
        <v>48.1</v>
      </c>
    </row>
    <row r="141" spans="1:2" x14ac:dyDescent="0.25">
      <c r="A141" s="35">
        <v>41233</v>
      </c>
      <c r="B141">
        <v>48.1</v>
      </c>
    </row>
    <row r="142" spans="1:2" x14ac:dyDescent="0.25">
      <c r="A142" s="35">
        <v>41232</v>
      </c>
      <c r="B142">
        <v>48.1</v>
      </c>
    </row>
    <row r="143" spans="1:2" x14ac:dyDescent="0.25">
      <c r="A143" s="35">
        <v>41229</v>
      </c>
      <c r="B143">
        <v>48.1</v>
      </c>
    </row>
    <row r="144" spans="1:2" x14ac:dyDescent="0.25">
      <c r="A144" s="35">
        <v>41228</v>
      </c>
      <c r="B144">
        <v>48.1</v>
      </c>
    </row>
    <row r="145" spans="1:2" x14ac:dyDescent="0.25">
      <c r="A145" s="35">
        <v>41227</v>
      </c>
      <c r="B145">
        <v>48.1</v>
      </c>
    </row>
    <row r="146" spans="1:2" x14ac:dyDescent="0.25">
      <c r="A146" s="35">
        <v>41226</v>
      </c>
      <c r="B146">
        <v>48.1</v>
      </c>
    </row>
    <row r="147" spans="1:2" x14ac:dyDescent="0.25">
      <c r="A147" s="35">
        <v>41225</v>
      </c>
      <c r="B147">
        <v>48.1</v>
      </c>
    </row>
    <row r="148" spans="1:2" x14ac:dyDescent="0.25">
      <c r="A148" s="35">
        <v>41222</v>
      </c>
      <c r="B148">
        <v>48.09</v>
      </c>
    </row>
    <row r="149" spans="1:2" x14ac:dyDescent="0.25">
      <c r="A149" s="35">
        <v>41221</v>
      </c>
      <c r="B149">
        <v>48.09</v>
      </c>
    </row>
    <row r="150" spans="1:2" x14ac:dyDescent="0.25">
      <c r="A150" s="35">
        <v>41220</v>
      </c>
      <c r="B150">
        <v>48.09</v>
      </c>
    </row>
    <row r="151" spans="1:2" x14ac:dyDescent="0.25">
      <c r="A151" s="35">
        <v>41219</v>
      </c>
      <c r="B151">
        <v>48.09</v>
      </c>
    </row>
    <row r="152" spans="1:2" x14ac:dyDescent="0.25">
      <c r="A152" s="35">
        <v>41218</v>
      </c>
      <c r="B152">
        <v>48.09</v>
      </c>
    </row>
    <row r="153" spans="1:2" x14ac:dyDescent="0.25">
      <c r="A153" s="35">
        <v>41215</v>
      </c>
      <c r="B153">
        <v>48.09</v>
      </c>
    </row>
    <row r="154" spans="1:2" x14ac:dyDescent="0.25">
      <c r="A154" s="35">
        <v>41214</v>
      </c>
      <c r="B154">
        <v>48.09</v>
      </c>
    </row>
    <row r="155" spans="1:2" x14ac:dyDescent="0.25">
      <c r="A155" s="35">
        <v>41213</v>
      </c>
      <c r="B155">
        <v>48.09</v>
      </c>
    </row>
    <row r="156" spans="1:2" x14ac:dyDescent="0.25">
      <c r="A156" s="35">
        <v>41212</v>
      </c>
      <c r="B156">
        <v>48.09</v>
      </c>
    </row>
    <row r="157" spans="1:2" x14ac:dyDescent="0.25">
      <c r="A157" s="35">
        <v>41211</v>
      </c>
      <c r="B157">
        <v>48.08</v>
      </c>
    </row>
    <row r="158" spans="1:2" x14ac:dyDescent="0.25">
      <c r="A158" s="35">
        <v>41208</v>
      </c>
      <c r="B158">
        <v>48.08</v>
      </c>
    </row>
    <row r="159" spans="1:2" x14ac:dyDescent="0.25">
      <c r="A159" s="35">
        <v>41207</v>
      </c>
      <c r="B159">
        <v>48.08</v>
      </c>
    </row>
    <row r="160" spans="1:2" x14ac:dyDescent="0.25">
      <c r="A160" s="35">
        <v>41206</v>
      </c>
      <c r="B160">
        <v>48.08</v>
      </c>
    </row>
    <row r="161" spans="1:2" x14ac:dyDescent="0.25">
      <c r="A161" s="35">
        <v>41205</v>
      </c>
      <c r="B161">
        <v>48.08</v>
      </c>
    </row>
    <row r="162" spans="1:2" x14ac:dyDescent="0.25">
      <c r="A162" s="35">
        <v>41204</v>
      </c>
      <c r="B162">
        <v>48.08</v>
      </c>
    </row>
    <row r="163" spans="1:2" x14ac:dyDescent="0.25">
      <c r="A163" s="35">
        <v>41201</v>
      </c>
      <c r="B163">
        <v>48.08</v>
      </c>
    </row>
    <row r="164" spans="1:2" x14ac:dyDescent="0.25">
      <c r="A164" s="35">
        <v>41200</v>
      </c>
      <c r="B164">
        <v>48.07</v>
      </c>
    </row>
    <row r="165" spans="1:2" x14ac:dyDescent="0.25">
      <c r="A165" s="35">
        <v>41199</v>
      </c>
      <c r="B165">
        <v>48.08</v>
      </c>
    </row>
    <row r="166" spans="1:2" x14ac:dyDescent="0.25">
      <c r="A166" s="35">
        <v>41198</v>
      </c>
      <c r="B166">
        <v>48.08</v>
      </c>
    </row>
    <row r="167" spans="1:2" x14ac:dyDescent="0.25">
      <c r="A167" s="35">
        <v>41197</v>
      </c>
      <c r="B167">
        <v>48.08</v>
      </c>
    </row>
    <row r="168" spans="1:2" x14ac:dyDescent="0.25">
      <c r="A168" s="35">
        <v>41194</v>
      </c>
      <c r="B168">
        <v>48.07</v>
      </c>
    </row>
    <row r="169" spans="1:2" x14ac:dyDescent="0.25">
      <c r="A169" s="35">
        <v>41193</v>
      </c>
      <c r="B169">
        <v>48.07</v>
      </c>
    </row>
    <row r="170" spans="1:2" x14ac:dyDescent="0.25">
      <c r="A170" s="35">
        <v>41192</v>
      </c>
      <c r="B170">
        <v>48.07</v>
      </c>
    </row>
    <row r="171" spans="1:2" x14ac:dyDescent="0.25">
      <c r="A171" s="35">
        <v>41191</v>
      </c>
      <c r="B171">
        <v>48.07</v>
      </c>
    </row>
    <row r="172" spans="1:2" x14ac:dyDescent="0.25">
      <c r="A172" s="35">
        <v>41190</v>
      </c>
      <c r="B172">
        <v>48.07</v>
      </c>
    </row>
    <row r="173" spans="1:2" x14ac:dyDescent="0.25">
      <c r="A173" s="35">
        <v>41187</v>
      </c>
      <c r="B173">
        <v>48.07</v>
      </c>
    </row>
    <row r="174" spans="1:2" x14ac:dyDescent="0.25">
      <c r="A174" s="35">
        <v>41186</v>
      </c>
      <c r="B174">
        <v>48.07</v>
      </c>
    </row>
    <row r="175" spans="1:2" x14ac:dyDescent="0.25">
      <c r="A175" s="35">
        <v>41184</v>
      </c>
      <c r="B175">
        <v>48.07</v>
      </c>
    </row>
    <row r="176" spans="1:2" x14ac:dyDescent="0.25">
      <c r="A176" s="35">
        <v>41183</v>
      </c>
      <c r="B176">
        <v>48.07</v>
      </c>
    </row>
    <row r="177" spans="1:2" x14ac:dyDescent="0.25">
      <c r="A177" s="35">
        <v>41180</v>
      </c>
      <c r="B177">
        <v>48.07</v>
      </c>
    </row>
    <row r="178" spans="1:2" x14ac:dyDescent="0.25">
      <c r="A178" s="35">
        <v>41179</v>
      </c>
      <c r="B178">
        <v>48.06</v>
      </c>
    </row>
    <row r="179" spans="1:2" x14ac:dyDescent="0.25">
      <c r="A179" s="35">
        <v>41178</v>
      </c>
      <c r="B179">
        <v>48.07</v>
      </c>
    </row>
    <row r="180" spans="1:2" x14ac:dyDescent="0.25">
      <c r="A180" s="35">
        <v>41177</v>
      </c>
      <c r="B180">
        <v>48.07</v>
      </c>
    </row>
    <row r="181" spans="1:2" x14ac:dyDescent="0.25">
      <c r="A181" s="35">
        <v>41176</v>
      </c>
      <c r="B181">
        <v>48.07</v>
      </c>
    </row>
    <row r="182" spans="1:2" x14ac:dyDescent="0.25">
      <c r="A182" s="35">
        <v>41173</v>
      </c>
      <c r="B182">
        <v>48.06</v>
      </c>
    </row>
    <row r="183" spans="1:2" x14ac:dyDescent="0.25">
      <c r="A183" s="35">
        <v>41172</v>
      </c>
      <c r="B183">
        <v>48.06</v>
      </c>
    </row>
    <row r="184" spans="1:2" x14ac:dyDescent="0.25">
      <c r="A184" s="35">
        <v>41171</v>
      </c>
      <c r="B184">
        <v>48.06</v>
      </c>
    </row>
    <row r="185" spans="1:2" x14ac:dyDescent="0.25">
      <c r="A185" s="35">
        <v>41170</v>
      </c>
      <c r="B185">
        <v>48.06</v>
      </c>
    </row>
    <row r="186" spans="1:2" x14ac:dyDescent="0.25">
      <c r="A186" s="35">
        <v>41169</v>
      </c>
      <c r="B186">
        <v>48.06</v>
      </c>
    </row>
    <row r="187" spans="1:2" x14ac:dyDescent="0.25">
      <c r="A187" s="35">
        <v>41166</v>
      </c>
      <c r="B187">
        <v>48.05</v>
      </c>
    </row>
    <row r="188" spans="1:2" x14ac:dyDescent="0.25">
      <c r="A188" s="35">
        <v>41165</v>
      </c>
      <c r="B188">
        <v>48.05</v>
      </c>
    </row>
    <row r="189" spans="1:2" x14ac:dyDescent="0.25">
      <c r="A189" s="35">
        <v>41164</v>
      </c>
      <c r="B189">
        <v>48.06</v>
      </c>
    </row>
    <row r="190" spans="1:2" x14ac:dyDescent="0.25">
      <c r="A190" s="35">
        <v>41163</v>
      </c>
      <c r="B190">
        <v>48.05</v>
      </c>
    </row>
    <row r="191" spans="1:2" x14ac:dyDescent="0.25">
      <c r="A191" s="35">
        <v>41162</v>
      </c>
      <c r="B191">
        <v>48.05</v>
      </c>
    </row>
    <row r="192" spans="1:2" x14ac:dyDescent="0.25">
      <c r="A192" s="35">
        <v>41159</v>
      </c>
      <c r="B192">
        <v>48.05</v>
      </c>
    </row>
    <row r="193" spans="1:2" x14ac:dyDescent="0.25">
      <c r="A193" s="35">
        <v>41158</v>
      </c>
      <c r="B193">
        <v>48.05</v>
      </c>
    </row>
    <row r="194" spans="1:2" x14ac:dyDescent="0.25">
      <c r="A194" s="35">
        <v>41157</v>
      </c>
      <c r="B194">
        <v>48.05</v>
      </c>
    </row>
    <row r="195" spans="1:2" x14ac:dyDescent="0.25">
      <c r="A195" s="35">
        <v>41156</v>
      </c>
      <c r="B195">
        <v>48.05</v>
      </c>
    </row>
    <row r="196" spans="1:2" x14ac:dyDescent="0.25">
      <c r="A196" s="35">
        <v>41155</v>
      </c>
      <c r="B196">
        <v>48.05</v>
      </c>
    </row>
    <row r="197" spans="1:2" x14ac:dyDescent="0.25">
      <c r="A197" s="35">
        <v>41152</v>
      </c>
      <c r="B197">
        <v>48.04</v>
      </c>
    </row>
    <row r="198" spans="1:2" x14ac:dyDescent="0.25">
      <c r="A198" s="35">
        <v>41151</v>
      </c>
      <c r="B198">
        <v>48.04</v>
      </c>
    </row>
    <row r="199" spans="1:2" x14ac:dyDescent="0.25">
      <c r="A199" s="35">
        <v>41150</v>
      </c>
      <c r="B199">
        <v>48.04</v>
      </c>
    </row>
    <row r="200" spans="1:2" x14ac:dyDescent="0.25">
      <c r="A200" s="35">
        <v>41149</v>
      </c>
      <c r="B200">
        <v>48.04</v>
      </c>
    </row>
    <row r="201" spans="1:2" x14ac:dyDescent="0.25">
      <c r="A201" s="35">
        <v>41148</v>
      </c>
      <c r="B201">
        <v>48.04</v>
      </c>
    </row>
    <row r="202" spans="1:2" x14ac:dyDescent="0.25">
      <c r="A202" s="35">
        <v>41145</v>
      </c>
      <c r="B202">
        <v>48.04</v>
      </c>
    </row>
    <row r="203" spans="1:2" x14ac:dyDescent="0.25">
      <c r="A203" s="35">
        <v>41144</v>
      </c>
      <c r="B203">
        <v>48.04</v>
      </c>
    </row>
    <row r="204" spans="1:2" x14ac:dyDescent="0.25">
      <c r="A204" s="35">
        <v>41143</v>
      </c>
      <c r="B204">
        <v>48.04</v>
      </c>
    </row>
    <row r="205" spans="1:2" x14ac:dyDescent="0.25">
      <c r="A205" s="35">
        <v>41142</v>
      </c>
      <c r="B205">
        <v>48.04</v>
      </c>
    </row>
    <row r="206" spans="1:2" x14ac:dyDescent="0.25">
      <c r="A206" s="35">
        <v>41141</v>
      </c>
      <c r="B206">
        <v>48.04</v>
      </c>
    </row>
    <row r="207" spans="1:2" x14ac:dyDescent="0.25">
      <c r="A207" s="35">
        <v>41138</v>
      </c>
      <c r="B207">
        <v>48.03</v>
      </c>
    </row>
    <row r="208" spans="1:2" x14ac:dyDescent="0.25">
      <c r="A208" s="35">
        <v>41137</v>
      </c>
      <c r="B208">
        <v>48.03</v>
      </c>
    </row>
    <row r="209" spans="1:2" x14ac:dyDescent="0.25">
      <c r="A209" s="35">
        <v>41136</v>
      </c>
      <c r="B209">
        <v>48.03</v>
      </c>
    </row>
    <row r="210" spans="1:2" x14ac:dyDescent="0.25">
      <c r="A210" s="35">
        <v>41135</v>
      </c>
      <c r="B210">
        <v>48.03</v>
      </c>
    </row>
    <row r="211" spans="1:2" x14ac:dyDescent="0.25">
      <c r="A211" s="35">
        <v>41134</v>
      </c>
      <c r="B211">
        <v>48.03</v>
      </c>
    </row>
    <row r="212" spans="1:2" x14ac:dyDescent="0.25">
      <c r="A212" s="35">
        <v>41131</v>
      </c>
      <c r="B212">
        <v>48.02</v>
      </c>
    </row>
    <row r="213" spans="1:2" x14ac:dyDescent="0.25">
      <c r="A213" s="35">
        <v>41130</v>
      </c>
      <c r="B213">
        <v>48.02</v>
      </c>
    </row>
    <row r="214" spans="1:2" x14ac:dyDescent="0.25">
      <c r="A214" s="35">
        <v>41129</v>
      </c>
      <c r="B214">
        <v>48.02</v>
      </c>
    </row>
    <row r="215" spans="1:2" x14ac:dyDescent="0.25">
      <c r="A215" s="35">
        <v>41128</v>
      </c>
      <c r="B215">
        <v>48.02</v>
      </c>
    </row>
    <row r="216" spans="1:2" x14ac:dyDescent="0.25">
      <c r="A216" s="35">
        <v>41127</v>
      </c>
      <c r="B216">
        <v>48.02</v>
      </c>
    </row>
    <row r="217" spans="1:2" x14ac:dyDescent="0.25">
      <c r="A217" s="35">
        <v>41124</v>
      </c>
      <c r="B217">
        <v>48.01</v>
      </c>
    </row>
    <row r="218" spans="1:2" x14ac:dyDescent="0.25">
      <c r="A218" s="35">
        <v>41123</v>
      </c>
      <c r="B218">
        <v>48.01</v>
      </c>
    </row>
    <row r="219" spans="1:2" x14ac:dyDescent="0.25">
      <c r="A219" s="35">
        <v>41122</v>
      </c>
      <c r="B219">
        <v>48.01</v>
      </c>
    </row>
    <row r="220" spans="1:2" x14ac:dyDescent="0.25">
      <c r="A220" s="35">
        <v>41121</v>
      </c>
      <c r="B220">
        <v>48.01</v>
      </c>
    </row>
    <row r="221" spans="1:2" x14ac:dyDescent="0.25">
      <c r="A221" s="35">
        <v>41120</v>
      </c>
      <c r="B221">
        <v>48.01</v>
      </c>
    </row>
    <row r="222" spans="1:2" x14ac:dyDescent="0.25">
      <c r="A222" s="35">
        <v>41117</v>
      </c>
      <c r="B222">
        <v>48</v>
      </c>
    </row>
    <row r="223" spans="1:2" x14ac:dyDescent="0.25">
      <c r="A223" s="35">
        <v>41116</v>
      </c>
      <c r="B223">
        <v>48</v>
      </c>
    </row>
    <row r="224" spans="1:2" x14ac:dyDescent="0.25">
      <c r="A224" s="35">
        <v>41115</v>
      </c>
      <c r="B224">
        <v>48.01</v>
      </c>
    </row>
    <row r="225" spans="1:2" x14ac:dyDescent="0.25">
      <c r="A225" s="35">
        <v>41114</v>
      </c>
      <c r="B225">
        <v>48.01</v>
      </c>
    </row>
    <row r="226" spans="1:2" x14ac:dyDescent="0.25">
      <c r="A226" s="35">
        <v>41113</v>
      </c>
      <c r="B226">
        <v>48.01</v>
      </c>
    </row>
    <row r="227" spans="1:2" x14ac:dyDescent="0.25">
      <c r="A227" s="35">
        <v>41110</v>
      </c>
      <c r="B227">
        <v>48</v>
      </c>
    </row>
    <row r="228" spans="1:2" x14ac:dyDescent="0.25">
      <c r="A228" s="35">
        <v>41109</v>
      </c>
      <c r="B228">
        <v>48</v>
      </c>
    </row>
    <row r="229" spans="1:2" x14ac:dyDescent="0.25">
      <c r="A229" s="35">
        <v>41108</v>
      </c>
      <c r="B229">
        <v>48</v>
      </c>
    </row>
    <row r="230" spans="1:2" x14ac:dyDescent="0.25">
      <c r="A230" s="35">
        <v>41107</v>
      </c>
      <c r="B230">
        <v>48</v>
      </c>
    </row>
    <row r="231" spans="1:2" x14ac:dyDescent="0.25">
      <c r="A231" s="35">
        <v>41106</v>
      </c>
      <c r="B231">
        <v>48</v>
      </c>
    </row>
    <row r="232" spans="1:2" x14ac:dyDescent="0.25">
      <c r="A232" s="35">
        <v>41103</v>
      </c>
      <c r="B232">
        <v>47.99</v>
      </c>
    </row>
    <row r="233" spans="1:2" x14ac:dyDescent="0.25">
      <c r="A233" s="35">
        <v>41102</v>
      </c>
      <c r="B233">
        <v>47.99</v>
      </c>
    </row>
    <row r="234" spans="1:2" x14ac:dyDescent="0.25">
      <c r="A234" s="35">
        <v>41101</v>
      </c>
      <c r="B234">
        <v>47.99</v>
      </c>
    </row>
    <row r="235" spans="1:2" x14ac:dyDescent="0.25">
      <c r="A235" s="35">
        <v>41100</v>
      </c>
      <c r="B235">
        <v>47.99</v>
      </c>
    </row>
    <row r="236" spans="1:2" x14ac:dyDescent="0.25">
      <c r="A236" s="35">
        <v>41099</v>
      </c>
      <c r="B236">
        <v>47.99</v>
      </c>
    </row>
    <row r="237" spans="1:2" x14ac:dyDescent="0.25">
      <c r="A237" s="35">
        <v>41096</v>
      </c>
      <c r="B237">
        <v>47.98</v>
      </c>
    </row>
    <row r="238" spans="1:2" x14ac:dyDescent="0.25">
      <c r="A238" s="35">
        <v>41095</v>
      </c>
      <c r="B238">
        <v>47.97</v>
      </c>
    </row>
    <row r="239" spans="1:2" x14ac:dyDescent="0.25">
      <c r="A239" s="35">
        <v>41094</v>
      </c>
      <c r="B239">
        <v>47.97</v>
      </c>
    </row>
    <row r="240" spans="1:2" x14ac:dyDescent="0.25">
      <c r="A240" s="35">
        <v>41093</v>
      </c>
      <c r="B240">
        <v>47.97</v>
      </c>
    </row>
    <row r="241" spans="1:2" x14ac:dyDescent="0.25">
      <c r="A241" s="35">
        <v>41092</v>
      </c>
      <c r="B241">
        <v>47.97</v>
      </c>
    </row>
    <row r="242" spans="1:2" x14ac:dyDescent="0.25">
      <c r="A242" s="35">
        <v>41089</v>
      </c>
      <c r="B242">
        <v>47.96</v>
      </c>
    </row>
    <row r="243" spans="1:2" x14ac:dyDescent="0.25">
      <c r="A243" s="35">
        <v>41088</v>
      </c>
      <c r="B243">
        <v>47.96</v>
      </c>
    </row>
    <row r="244" spans="1:2" x14ac:dyDescent="0.25">
      <c r="A244" s="35">
        <v>41087</v>
      </c>
      <c r="B244">
        <v>47.96</v>
      </c>
    </row>
    <row r="245" spans="1:2" x14ac:dyDescent="0.25">
      <c r="A245" s="35">
        <v>41086</v>
      </c>
      <c r="B245">
        <v>47.96</v>
      </c>
    </row>
    <row r="246" spans="1:2" x14ac:dyDescent="0.25">
      <c r="A246" s="35">
        <v>41085</v>
      </c>
      <c r="B246">
        <v>47.96</v>
      </c>
    </row>
    <row r="247" spans="1:2" x14ac:dyDescent="0.25">
      <c r="A247" s="35">
        <v>41082</v>
      </c>
      <c r="B247">
        <v>47.95</v>
      </c>
    </row>
    <row r="248" spans="1:2" x14ac:dyDescent="0.25">
      <c r="A248" s="35">
        <v>41081</v>
      </c>
      <c r="B248">
        <v>47.95</v>
      </c>
    </row>
    <row r="249" spans="1:2" x14ac:dyDescent="0.25">
      <c r="A249" s="35">
        <v>41080</v>
      </c>
      <c r="B249">
        <v>47.95</v>
      </c>
    </row>
    <row r="250" spans="1:2" x14ac:dyDescent="0.25">
      <c r="A250" s="35">
        <v>41079</v>
      </c>
      <c r="B250">
        <v>47.95</v>
      </c>
    </row>
    <row r="251" spans="1:2" x14ac:dyDescent="0.25">
      <c r="A251" s="35">
        <v>41078</v>
      </c>
      <c r="B251">
        <v>47.95</v>
      </c>
    </row>
    <row r="252" spans="1:2" x14ac:dyDescent="0.25">
      <c r="A252" s="35">
        <v>41075</v>
      </c>
      <c r="B252">
        <v>47.94</v>
      </c>
    </row>
    <row r="253" spans="1:2" x14ac:dyDescent="0.25">
      <c r="A253" s="35">
        <v>41074</v>
      </c>
      <c r="B253">
        <v>47.94</v>
      </c>
    </row>
    <row r="254" spans="1:2" x14ac:dyDescent="0.25">
      <c r="A254" s="35">
        <v>41073</v>
      </c>
      <c r="B254">
        <v>47.94</v>
      </c>
    </row>
    <row r="255" spans="1:2" x14ac:dyDescent="0.25">
      <c r="A255" s="35">
        <v>41072</v>
      </c>
      <c r="B255">
        <v>47.94</v>
      </c>
    </row>
    <row r="256" spans="1:2" x14ac:dyDescent="0.25">
      <c r="A256" s="35">
        <v>41071</v>
      </c>
      <c r="B256">
        <v>47.94</v>
      </c>
    </row>
    <row r="257" spans="1:2" x14ac:dyDescent="0.25">
      <c r="A257" s="35">
        <v>41068</v>
      </c>
      <c r="B257">
        <v>47.93</v>
      </c>
    </row>
    <row r="258" spans="1:2" x14ac:dyDescent="0.25">
      <c r="A258" s="35">
        <v>41066</v>
      </c>
      <c r="B258">
        <v>47.93</v>
      </c>
    </row>
    <row r="259" spans="1:2" x14ac:dyDescent="0.25">
      <c r="A259" s="35">
        <v>41065</v>
      </c>
      <c r="B259">
        <v>47.93</v>
      </c>
    </row>
    <row r="260" spans="1:2" x14ac:dyDescent="0.25">
      <c r="A260" s="35">
        <v>41064</v>
      </c>
      <c r="B260">
        <v>47.93</v>
      </c>
    </row>
    <row r="261" spans="1:2" x14ac:dyDescent="0.25">
      <c r="A261" s="35">
        <v>41061</v>
      </c>
      <c r="B261">
        <v>47.93</v>
      </c>
    </row>
    <row r="262" spans="1:2" x14ac:dyDescent="0.25">
      <c r="A262" s="35">
        <v>41060</v>
      </c>
      <c r="B262">
        <v>47.93</v>
      </c>
    </row>
    <row r="263" spans="1:2" x14ac:dyDescent="0.25">
      <c r="A263" s="35">
        <v>41059</v>
      </c>
      <c r="B263">
        <v>47.93</v>
      </c>
    </row>
    <row r="264" spans="1:2" x14ac:dyDescent="0.25">
      <c r="A264" s="35">
        <v>41058</v>
      </c>
      <c r="B264">
        <v>47.92</v>
      </c>
    </row>
    <row r="265" spans="1:2" x14ac:dyDescent="0.25">
      <c r="A265" s="35">
        <v>41054</v>
      </c>
      <c r="B265">
        <v>47.92</v>
      </c>
    </row>
    <row r="266" spans="1:2" x14ac:dyDescent="0.25">
      <c r="A266" s="35">
        <v>41053</v>
      </c>
      <c r="B266">
        <v>47.92</v>
      </c>
    </row>
    <row r="267" spans="1:2" x14ac:dyDescent="0.25">
      <c r="A267" s="35">
        <v>41052</v>
      </c>
      <c r="B267">
        <v>47.92</v>
      </c>
    </row>
    <row r="268" spans="1:2" x14ac:dyDescent="0.25">
      <c r="A268" s="35">
        <v>41051</v>
      </c>
      <c r="B268">
        <v>47.91</v>
      </c>
    </row>
    <row r="269" spans="1:2" x14ac:dyDescent="0.25">
      <c r="A269" s="35">
        <v>41050</v>
      </c>
      <c r="B269">
        <v>47.91</v>
      </c>
    </row>
    <row r="270" spans="1:2" x14ac:dyDescent="0.25">
      <c r="A270" s="35">
        <v>41047</v>
      </c>
      <c r="B270">
        <v>47.91</v>
      </c>
    </row>
    <row r="271" spans="1:2" x14ac:dyDescent="0.25">
      <c r="A271" s="35">
        <v>41045</v>
      </c>
      <c r="B271">
        <v>47.91</v>
      </c>
    </row>
    <row r="272" spans="1:2" x14ac:dyDescent="0.25">
      <c r="A272" s="35">
        <v>41044</v>
      </c>
      <c r="B272">
        <v>47.9</v>
      </c>
    </row>
    <row r="273" spans="1:2" x14ac:dyDescent="0.25">
      <c r="A273" s="35">
        <v>41043</v>
      </c>
      <c r="B273">
        <v>47.9</v>
      </c>
    </row>
    <row r="274" spans="1:2" x14ac:dyDescent="0.25">
      <c r="A274" s="35">
        <v>41040</v>
      </c>
      <c r="B274">
        <v>47.9</v>
      </c>
    </row>
    <row r="275" spans="1:2" x14ac:dyDescent="0.25">
      <c r="A275" s="35">
        <v>41039</v>
      </c>
      <c r="B275">
        <v>47.89</v>
      </c>
    </row>
    <row r="276" spans="1:2" x14ac:dyDescent="0.25">
      <c r="A276" s="35">
        <v>41038</v>
      </c>
      <c r="B276">
        <v>47.9</v>
      </c>
    </row>
    <row r="277" spans="1:2" x14ac:dyDescent="0.25">
      <c r="A277" s="35">
        <v>41037</v>
      </c>
      <c r="B277">
        <v>47.89</v>
      </c>
    </row>
    <row r="278" spans="1:2" x14ac:dyDescent="0.25">
      <c r="A278" s="35">
        <v>41036</v>
      </c>
      <c r="B278">
        <v>47.89</v>
      </c>
    </row>
    <row r="279" spans="1:2" x14ac:dyDescent="0.25">
      <c r="A279" s="35">
        <v>41033</v>
      </c>
      <c r="B279">
        <v>47.89</v>
      </c>
    </row>
    <row r="280" spans="1:2" x14ac:dyDescent="0.25">
      <c r="A280" s="35">
        <v>41032</v>
      </c>
      <c r="B280">
        <v>47.88</v>
      </c>
    </row>
    <row r="281" spans="1:2" x14ac:dyDescent="0.25">
      <c r="A281" s="35">
        <v>41031</v>
      </c>
      <c r="B281">
        <v>47.89</v>
      </c>
    </row>
    <row r="282" spans="1:2" x14ac:dyDescent="0.25">
      <c r="A282" s="35">
        <v>41029</v>
      </c>
      <c r="B282">
        <v>47.88</v>
      </c>
    </row>
    <row r="283" spans="1:2" x14ac:dyDescent="0.25">
      <c r="A283" s="35">
        <v>41026</v>
      </c>
      <c r="B283">
        <v>47.87</v>
      </c>
    </row>
    <row r="284" spans="1:2" x14ac:dyDescent="0.25">
      <c r="A284" s="35">
        <v>41025</v>
      </c>
      <c r="B284">
        <v>47.87</v>
      </c>
    </row>
    <row r="285" spans="1:2" x14ac:dyDescent="0.25">
      <c r="A285" s="35">
        <v>41024</v>
      </c>
      <c r="B285">
        <v>47.87</v>
      </c>
    </row>
    <row r="286" spans="1:2" x14ac:dyDescent="0.25">
      <c r="A286" s="35">
        <v>41023</v>
      </c>
      <c r="B286">
        <v>47.87</v>
      </c>
    </row>
    <row r="287" spans="1:2" x14ac:dyDescent="0.25">
      <c r="A287" s="35">
        <v>41022</v>
      </c>
      <c r="B287">
        <v>47.87</v>
      </c>
    </row>
    <row r="288" spans="1:2" x14ac:dyDescent="0.25">
      <c r="A288" s="35">
        <v>41019</v>
      </c>
      <c r="B288">
        <v>47.86</v>
      </c>
    </row>
    <row r="289" spans="1:2" x14ac:dyDescent="0.25">
      <c r="A289" s="35">
        <v>41018</v>
      </c>
      <c r="B289">
        <v>47.86</v>
      </c>
    </row>
    <row r="290" spans="1:2" x14ac:dyDescent="0.25">
      <c r="A290" s="35">
        <v>41017</v>
      </c>
      <c r="B290">
        <v>47.86</v>
      </c>
    </row>
    <row r="291" spans="1:2" x14ac:dyDescent="0.25">
      <c r="A291" s="35">
        <v>41016</v>
      </c>
      <c r="B291">
        <v>47.86</v>
      </c>
    </row>
    <row r="292" spans="1:2" x14ac:dyDescent="0.25">
      <c r="A292" s="35">
        <v>41015</v>
      </c>
      <c r="B292">
        <v>47.86</v>
      </c>
    </row>
    <row r="293" spans="1:2" x14ac:dyDescent="0.25">
      <c r="A293" s="35">
        <v>41012</v>
      </c>
      <c r="B293">
        <v>47.85</v>
      </c>
    </row>
    <row r="294" spans="1:2" x14ac:dyDescent="0.25">
      <c r="A294" s="35">
        <v>41011</v>
      </c>
      <c r="B294">
        <v>47.85</v>
      </c>
    </row>
    <row r="295" spans="1:2" x14ac:dyDescent="0.25">
      <c r="A295" s="35">
        <v>41010</v>
      </c>
      <c r="B295">
        <v>47.85</v>
      </c>
    </row>
    <row r="296" spans="1:2" x14ac:dyDescent="0.25">
      <c r="A296" s="35">
        <v>41009</v>
      </c>
      <c r="B296">
        <v>47.85</v>
      </c>
    </row>
    <row r="297" spans="1:2" x14ac:dyDescent="0.25">
      <c r="A297" s="35">
        <v>41004</v>
      </c>
      <c r="B297">
        <v>47.83</v>
      </c>
    </row>
    <row r="298" spans="1:2" x14ac:dyDescent="0.25">
      <c r="A298" s="35">
        <v>41003</v>
      </c>
      <c r="B298">
        <v>47.83</v>
      </c>
    </row>
    <row r="299" spans="1:2" x14ac:dyDescent="0.25">
      <c r="A299" s="35">
        <v>41002</v>
      </c>
      <c r="B299">
        <v>47.84</v>
      </c>
    </row>
    <row r="300" spans="1:2" x14ac:dyDescent="0.25">
      <c r="A300" s="35">
        <v>41001</v>
      </c>
      <c r="B300">
        <v>47.84</v>
      </c>
    </row>
    <row r="301" spans="1:2" x14ac:dyDescent="0.25">
      <c r="A301" s="35">
        <v>40998</v>
      </c>
      <c r="B301">
        <v>47.83</v>
      </c>
    </row>
    <row r="302" spans="1:2" x14ac:dyDescent="0.25">
      <c r="A302" s="35">
        <v>40997</v>
      </c>
      <c r="B302">
        <v>47.83</v>
      </c>
    </row>
    <row r="303" spans="1:2" x14ac:dyDescent="0.25">
      <c r="A303" s="35">
        <v>40996</v>
      </c>
      <c r="B303">
        <v>47.83</v>
      </c>
    </row>
    <row r="304" spans="1:2" x14ac:dyDescent="0.25">
      <c r="A304" s="35">
        <v>40995</v>
      </c>
      <c r="B304">
        <v>47.83</v>
      </c>
    </row>
    <row r="305" spans="1:2" x14ac:dyDescent="0.25">
      <c r="A305" s="35">
        <v>40994</v>
      </c>
      <c r="B305">
        <v>47.83</v>
      </c>
    </row>
    <row r="306" spans="1:2" x14ac:dyDescent="0.25">
      <c r="A306" s="35">
        <v>40991</v>
      </c>
      <c r="B306">
        <v>47.82</v>
      </c>
    </row>
    <row r="307" spans="1:2" x14ac:dyDescent="0.25">
      <c r="A307" s="35">
        <v>40990</v>
      </c>
      <c r="B307">
        <v>47.82</v>
      </c>
    </row>
    <row r="308" spans="1:2" x14ac:dyDescent="0.25">
      <c r="A308" s="35">
        <v>40989</v>
      </c>
      <c r="B308">
        <v>47.82</v>
      </c>
    </row>
    <row r="309" spans="1:2" x14ac:dyDescent="0.25">
      <c r="A309" s="35">
        <v>40988</v>
      </c>
      <c r="B309">
        <v>47.82</v>
      </c>
    </row>
    <row r="310" spans="1:2" x14ac:dyDescent="0.25">
      <c r="A310" s="35">
        <v>40987</v>
      </c>
      <c r="B310">
        <v>47.81</v>
      </c>
    </row>
    <row r="311" spans="1:2" x14ac:dyDescent="0.25">
      <c r="A311" s="35">
        <v>40984</v>
      </c>
      <c r="B311">
        <v>47.81</v>
      </c>
    </row>
    <row r="312" spans="1:2" x14ac:dyDescent="0.25">
      <c r="A312" s="35">
        <v>40983</v>
      </c>
      <c r="B312">
        <v>47.81</v>
      </c>
    </row>
    <row r="313" spans="1:2" x14ac:dyDescent="0.25">
      <c r="A313" s="35">
        <v>40982</v>
      </c>
      <c r="B313">
        <v>47.81</v>
      </c>
    </row>
    <row r="314" spans="1:2" x14ac:dyDescent="0.25">
      <c r="A314" s="35">
        <v>40981</v>
      </c>
      <c r="B314">
        <v>47.81</v>
      </c>
    </row>
    <row r="315" spans="1:2" x14ac:dyDescent="0.25">
      <c r="A315" s="35">
        <v>40980</v>
      </c>
      <c r="B315">
        <v>47.8</v>
      </c>
    </row>
    <row r="316" spans="1:2" x14ac:dyDescent="0.25">
      <c r="A316" s="35">
        <v>40977</v>
      </c>
      <c r="B316">
        <v>47.8</v>
      </c>
    </row>
    <row r="317" spans="1:2" x14ac:dyDescent="0.25">
      <c r="A317" s="35">
        <v>40976</v>
      </c>
      <c r="B317">
        <v>47.79</v>
      </c>
    </row>
    <row r="318" spans="1:2" x14ac:dyDescent="0.25">
      <c r="A318" s="35">
        <v>40975</v>
      </c>
      <c r="B318">
        <v>47.79</v>
      </c>
    </row>
    <row r="319" spans="1:2" x14ac:dyDescent="0.25">
      <c r="A319" s="35">
        <v>40974</v>
      </c>
      <c r="B319">
        <v>47.79</v>
      </c>
    </row>
    <row r="320" spans="1:2" x14ac:dyDescent="0.25">
      <c r="A320" s="35">
        <v>40973</v>
      </c>
      <c r="B320">
        <v>47.79</v>
      </c>
    </row>
    <row r="321" spans="1:2" x14ac:dyDescent="0.25">
      <c r="A321" s="35">
        <v>40970</v>
      </c>
      <c r="B321">
        <v>47.78</v>
      </c>
    </row>
    <row r="322" spans="1:2" x14ac:dyDescent="0.25">
      <c r="A322" s="35">
        <v>40969</v>
      </c>
      <c r="B322">
        <v>47.78</v>
      </c>
    </row>
    <row r="323" spans="1:2" x14ac:dyDescent="0.25">
      <c r="A323" s="35">
        <v>40968</v>
      </c>
      <c r="B323">
        <v>47.78</v>
      </c>
    </row>
    <row r="324" spans="1:2" x14ac:dyDescent="0.25">
      <c r="A324" s="35">
        <v>40967</v>
      </c>
      <c r="B324">
        <v>47.78</v>
      </c>
    </row>
    <row r="325" spans="1:2" x14ac:dyDescent="0.25">
      <c r="A325" s="35">
        <v>40966</v>
      </c>
      <c r="B325">
        <v>47.77</v>
      </c>
    </row>
    <row r="326" spans="1:2" x14ac:dyDescent="0.25">
      <c r="A326" s="35">
        <v>40963</v>
      </c>
      <c r="B326">
        <v>47.77</v>
      </c>
    </row>
    <row r="327" spans="1:2" x14ac:dyDescent="0.25">
      <c r="A327" s="35">
        <v>40962</v>
      </c>
      <c r="B327">
        <v>47.77</v>
      </c>
    </row>
    <row r="328" spans="1:2" x14ac:dyDescent="0.25">
      <c r="A328" s="35">
        <v>40961</v>
      </c>
      <c r="B328">
        <v>47.77</v>
      </c>
    </row>
    <row r="329" spans="1:2" x14ac:dyDescent="0.25">
      <c r="A329" s="35">
        <v>40960</v>
      </c>
      <c r="B329">
        <v>47.76</v>
      </c>
    </row>
    <row r="330" spans="1:2" x14ac:dyDescent="0.25">
      <c r="A330" s="35">
        <v>40959</v>
      </c>
      <c r="B330">
        <v>47.76</v>
      </c>
    </row>
    <row r="331" spans="1:2" x14ac:dyDescent="0.25">
      <c r="A331" s="35">
        <v>40956</v>
      </c>
      <c r="B331">
        <v>47.76</v>
      </c>
    </row>
    <row r="332" spans="1:2" x14ac:dyDescent="0.25">
      <c r="A332" s="35">
        <v>40955</v>
      </c>
      <c r="B332">
        <v>47.76</v>
      </c>
    </row>
    <row r="333" spans="1:2" x14ac:dyDescent="0.25">
      <c r="A333" s="35">
        <v>40954</v>
      </c>
      <c r="B333">
        <v>47.75</v>
      </c>
    </row>
    <row r="334" spans="1:2" x14ac:dyDescent="0.25">
      <c r="A334" s="35">
        <v>40953</v>
      </c>
      <c r="B334">
        <v>47.75</v>
      </c>
    </row>
    <row r="335" spans="1:2" x14ac:dyDescent="0.25">
      <c r="A335" s="35">
        <v>40952</v>
      </c>
      <c r="B335">
        <v>47.75</v>
      </c>
    </row>
    <row r="336" spans="1:2" x14ac:dyDescent="0.25">
      <c r="A336" s="35">
        <v>40949</v>
      </c>
      <c r="B336">
        <v>47.75</v>
      </c>
    </row>
    <row r="337" spans="1:2" x14ac:dyDescent="0.25">
      <c r="A337" s="35">
        <v>40948</v>
      </c>
      <c r="B337">
        <v>47.74</v>
      </c>
    </row>
    <row r="338" spans="1:2" x14ac:dyDescent="0.25">
      <c r="A338" s="35">
        <v>40947</v>
      </c>
      <c r="B338">
        <v>47.74</v>
      </c>
    </row>
    <row r="339" spans="1:2" x14ac:dyDescent="0.25">
      <c r="A339" s="35">
        <v>40946</v>
      </c>
      <c r="B339">
        <v>47.74</v>
      </c>
    </row>
    <row r="340" spans="1:2" x14ac:dyDescent="0.25">
      <c r="A340" s="35">
        <v>40945</v>
      </c>
      <c r="B340">
        <v>47.74</v>
      </c>
    </row>
    <row r="341" spans="1:2" x14ac:dyDescent="0.25">
      <c r="A341" s="35">
        <v>40942</v>
      </c>
      <c r="B341">
        <v>47.73</v>
      </c>
    </row>
    <row r="342" spans="1:2" x14ac:dyDescent="0.25">
      <c r="A342" s="35">
        <v>40941</v>
      </c>
      <c r="B342">
        <v>47.73</v>
      </c>
    </row>
    <row r="343" spans="1:2" x14ac:dyDescent="0.25">
      <c r="A343" s="35">
        <v>40940</v>
      </c>
      <c r="B343">
        <v>47.73</v>
      </c>
    </row>
    <row r="344" spans="1:2" x14ac:dyDescent="0.25">
      <c r="A344" s="35">
        <v>40939</v>
      </c>
      <c r="B344">
        <v>47.73</v>
      </c>
    </row>
    <row r="345" spans="1:2" x14ac:dyDescent="0.25">
      <c r="A345" s="35">
        <v>40938</v>
      </c>
      <c r="B345">
        <v>47.72</v>
      </c>
    </row>
    <row r="346" spans="1:2" x14ac:dyDescent="0.25">
      <c r="A346" s="35">
        <v>40935</v>
      </c>
      <c r="B346">
        <v>47.72</v>
      </c>
    </row>
    <row r="347" spans="1:2" x14ac:dyDescent="0.25">
      <c r="A347" s="35">
        <v>40934</v>
      </c>
      <c r="B347">
        <v>47.71</v>
      </c>
    </row>
    <row r="348" spans="1:2" x14ac:dyDescent="0.25">
      <c r="A348" s="35">
        <v>40933</v>
      </c>
      <c r="B348">
        <v>47.72</v>
      </c>
    </row>
    <row r="349" spans="1:2" x14ac:dyDescent="0.25">
      <c r="A349" s="35">
        <v>40932</v>
      </c>
      <c r="B349">
        <v>47.71</v>
      </c>
    </row>
    <row r="350" spans="1:2" x14ac:dyDescent="0.25">
      <c r="A350" s="35">
        <v>40931</v>
      </c>
      <c r="B350">
        <v>47.71</v>
      </c>
    </row>
    <row r="351" spans="1:2" x14ac:dyDescent="0.25">
      <c r="A351" s="35">
        <v>40928</v>
      </c>
      <c r="B351">
        <v>47.7</v>
      </c>
    </row>
    <row r="352" spans="1:2" x14ac:dyDescent="0.25">
      <c r="A352" s="35">
        <v>40927</v>
      </c>
      <c r="B352">
        <v>47.7</v>
      </c>
    </row>
    <row r="353" spans="1:2" x14ac:dyDescent="0.25">
      <c r="A353" s="35">
        <v>40926</v>
      </c>
      <c r="B353">
        <v>47.7</v>
      </c>
    </row>
    <row r="354" spans="1:2" x14ac:dyDescent="0.25">
      <c r="A354" s="35">
        <v>40925</v>
      </c>
      <c r="B354">
        <v>47.7</v>
      </c>
    </row>
    <row r="355" spans="1:2" x14ac:dyDescent="0.25">
      <c r="A355" s="35">
        <v>40924</v>
      </c>
      <c r="B355">
        <v>47.7</v>
      </c>
    </row>
    <row r="356" spans="1:2" x14ac:dyDescent="0.25">
      <c r="A356" s="35">
        <v>40921</v>
      </c>
      <c r="B356">
        <v>47.69</v>
      </c>
    </row>
    <row r="357" spans="1:2" x14ac:dyDescent="0.25">
      <c r="A357" s="35">
        <v>40920</v>
      </c>
      <c r="B357">
        <v>47.69</v>
      </c>
    </row>
    <row r="358" spans="1:2" x14ac:dyDescent="0.25">
      <c r="A358" s="35">
        <v>40919</v>
      </c>
      <c r="B358">
        <v>47.69</v>
      </c>
    </row>
    <row r="359" spans="1:2" x14ac:dyDescent="0.25">
      <c r="A359" s="35">
        <v>40918</v>
      </c>
      <c r="B359">
        <v>47.69</v>
      </c>
    </row>
    <row r="360" spans="1:2" x14ac:dyDescent="0.25">
      <c r="A360" s="35">
        <v>40917</v>
      </c>
      <c r="B360">
        <v>47.69</v>
      </c>
    </row>
    <row r="361" spans="1:2" x14ac:dyDescent="0.25">
      <c r="A361" s="35">
        <v>40914</v>
      </c>
      <c r="B361">
        <v>47.68</v>
      </c>
    </row>
    <row r="362" spans="1:2" x14ac:dyDescent="0.25">
      <c r="A362" s="35">
        <v>40913</v>
      </c>
      <c r="B362">
        <v>47.69</v>
      </c>
    </row>
    <row r="363" spans="1:2" x14ac:dyDescent="0.25">
      <c r="A363" s="35">
        <v>40912</v>
      </c>
      <c r="B363">
        <v>47.68</v>
      </c>
    </row>
    <row r="364" spans="1:2" x14ac:dyDescent="0.25">
      <c r="A364" s="35">
        <v>40911</v>
      </c>
      <c r="B364">
        <v>47.68</v>
      </c>
    </row>
    <row r="365" spans="1:2" x14ac:dyDescent="0.25">
      <c r="A365" s="35">
        <v>40910</v>
      </c>
      <c r="B365">
        <v>47.68</v>
      </c>
    </row>
    <row r="366" spans="1:2" x14ac:dyDescent="0.25">
      <c r="A366" s="35">
        <v>40907</v>
      </c>
      <c r="B366">
        <v>47.67</v>
      </c>
    </row>
    <row r="367" spans="1:2" x14ac:dyDescent="0.25">
      <c r="A367" s="35">
        <v>40906</v>
      </c>
      <c r="B367">
        <v>47.67</v>
      </c>
    </row>
    <row r="368" spans="1:2" x14ac:dyDescent="0.25">
      <c r="A368" s="35">
        <v>40905</v>
      </c>
      <c r="B368">
        <v>47.68</v>
      </c>
    </row>
    <row r="369" spans="1:2" x14ac:dyDescent="0.25">
      <c r="A369" s="35">
        <v>40904</v>
      </c>
      <c r="B369">
        <v>47.68</v>
      </c>
    </row>
    <row r="370" spans="1:2" x14ac:dyDescent="0.25">
      <c r="A370" s="35">
        <v>40900</v>
      </c>
      <c r="B370">
        <v>47.67</v>
      </c>
    </row>
    <row r="371" spans="1:2" x14ac:dyDescent="0.25">
      <c r="A371" s="35">
        <v>40899</v>
      </c>
      <c r="B371">
        <v>47.67</v>
      </c>
    </row>
    <row r="372" spans="1:2" x14ac:dyDescent="0.25">
      <c r="A372" s="35">
        <v>40898</v>
      </c>
      <c r="B372">
        <v>47.67</v>
      </c>
    </row>
    <row r="373" spans="1:2" x14ac:dyDescent="0.25">
      <c r="A373" s="35">
        <v>40897</v>
      </c>
      <c r="B373">
        <v>47.66</v>
      </c>
    </row>
    <row r="374" spans="1:2" x14ac:dyDescent="0.25">
      <c r="A374" s="35">
        <v>40896</v>
      </c>
      <c r="B374">
        <v>47.66</v>
      </c>
    </row>
    <row r="375" spans="1:2" x14ac:dyDescent="0.25">
      <c r="A375" s="35">
        <v>40893</v>
      </c>
      <c r="B375">
        <v>47.66</v>
      </c>
    </row>
    <row r="376" spans="1:2" x14ac:dyDescent="0.25">
      <c r="A376" s="35">
        <v>40892</v>
      </c>
      <c r="B376">
        <v>47.66</v>
      </c>
    </row>
    <row r="377" spans="1:2" x14ac:dyDescent="0.25">
      <c r="A377" s="35">
        <v>40891</v>
      </c>
      <c r="B377">
        <v>47.66</v>
      </c>
    </row>
    <row r="378" spans="1:2" x14ac:dyDescent="0.25">
      <c r="A378" s="35">
        <v>40890</v>
      </c>
      <c r="B378">
        <v>47.65</v>
      </c>
    </row>
    <row r="379" spans="1:2" x14ac:dyDescent="0.25">
      <c r="A379" s="35">
        <v>40889</v>
      </c>
      <c r="B379">
        <v>47.65</v>
      </c>
    </row>
    <row r="380" spans="1:2" x14ac:dyDescent="0.25">
      <c r="A380" s="35">
        <v>40886</v>
      </c>
      <c r="B380">
        <v>47.65</v>
      </c>
    </row>
    <row r="381" spans="1:2" x14ac:dyDescent="0.25">
      <c r="A381" s="35">
        <v>40885</v>
      </c>
      <c r="B381">
        <v>47.65</v>
      </c>
    </row>
    <row r="382" spans="1:2" x14ac:dyDescent="0.25">
      <c r="A382" s="35">
        <v>40884</v>
      </c>
      <c r="B382">
        <v>47.64</v>
      </c>
    </row>
    <row r="383" spans="1:2" x14ac:dyDescent="0.25">
      <c r="A383" s="35">
        <v>40883</v>
      </c>
      <c r="B383">
        <v>47.64</v>
      </c>
    </row>
    <row r="384" spans="1:2" x14ac:dyDescent="0.25">
      <c r="A384" s="35">
        <v>40882</v>
      </c>
      <c r="B384">
        <v>47.64</v>
      </c>
    </row>
    <row r="385" spans="1:2" x14ac:dyDescent="0.25">
      <c r="A385" s="35">
        <v>40879</v>
      </c>
      <c r="B385">
        <v>47.63</v>
      </c>
    </row>
    <row r="386" spans="1:2" x14ac:dyDescent="0.25">
      <c r="A386" s="35">
        <v>40878</v>
      </c>
      <c r="B386">
        <v>47.63</v>
      </c>
    </row>
    <row r="387" spans="1:2" x14ac:dyDescent="0.25">
      <c r="A387" s="35">
        <v>40877</v>
      </c>
      <c r="B387">
        <v>47.63</v>
      </c>
    </row>
    <row r="388" spans="1:2" x14ac:dyDescent="0.25">
      <c r="A388" s="35">
        <v>40876</v>
      </c>
      <c r="B388">
        <v>47.62</v>
      </c>
    </row>
    <row r="389" spans="1:2" x14ac:dyDescent="0.25">
      <c r="A389" s="35">
        <v>40875</v>
      </c>
      <c r="B389">
        <v>47.62</v>
      </c>
    </row>
    <row r="390" spans="1:2" x14ac:dyDescent="0.25">
      <c r="A390" s="35">
        <v>40872</v>
      </c>
      <c r="B390">
        <v>47.61</v>
      </c>
    </row>
    <row r="391" spans="1:2" x14ac:dyDescent="0.25">
      <c r="A391" s="35">
        <v>40871</v>
      </c>
      <c r="B391">
        <v>47.61</v>
      </c>
    </row>
    <row r="392" spans="1:2" x14ac:dyDescent="0.25">
      <c r="A392" s="35">
        <v>40870</v>
      </c>
      <c r="B392">
        <v>47.61</v>
      </c>
    </row>
    <row r="393" spans="1:2" x14ac:dyDescent="0.25">
      <c r="A393" s="35">
        <v>40869</v>
      </c>
      <c r="B393">
        <v>47.61</v>
      </c>
    </row>
    <row r="394" spans="1:2" x14ac:dyDescent="0.25">
      <c r="A394" s="35">
        <v>40868</v>
      </c>
      <c r="B394">
        <v>47.61</v>
      </c>
    </row>
    <row r="395" spans="1:2" x14ac:dyDescent="0.25">
      <c r="A395" s="35">
        <v>40865</v>
      </c>
      <c r="B395">
        <v>47.59</v>
      </c>
    </row>
    <row r="396" spans="1:2" x14ac:dyDescent="0.25">
      <c r="A396" s="35">
        <v>40864</v>
      </c>
      <c r="B396">
        <v>48.68</v>
      </c>
    </row>
    <row r="397" spans="1:2" x14ac:dyDescent="0.25">
      <c r="A397" s="35">
        <v>40863</v>
      </c>
      <c r="B397">
        <v>48.69</v>
      </c>
    </row>
    <row r="398" spans="1:2" x14ac:dyDescent="0.25">
      <c r="A398" s="35">
        <v>40862</v>
      </c>
      <c r="B398">
        <v>48.69</v>
      </c>
    </row>
    <row r="399" spans="1:2" x14ac:dyDescent="0.25">
      <c r="A399" s="35">
        <v>40861</v>
      </c>
      <c r="B399">
        <v>48.69</v>
      </c>
    </row>
    <row r="400" spans="1:2" x14ac:dyDescent="0.25">
      <c r="A400" s="35">
        <v>40858</v>
      </c>
      <c r="B400">
        <v>48.67</v>
      </c>
    </row>
    <row r="401" spans="1:2" x14ac:dyDescent="0.25">
      <c r="A401" s="35">
        <v>40857</v>
      </c>
      <c r="B401">
        <v>48.68</v>
      </c>
    </row>
    <row r="402" spans="1:2" x14ac:dyDescent="0.25">
      <c r="A402" s="35">
        <v>40856</v>
      </c>
      <c r="B402">
        <v>48.68</v>
      </c>
    </row>
    <row r="403" spans="1:2" x14ac:dyDescent="0.25">
      <c r="A403" s="35">
        <v>40855</v>
      </c>
      <c r="B403">
        <v>48.67</v>
      </c>
    </row>
    <row r="404" spans="1:2" x14ac:dyDescent="0.25">
      <c r="A404" s="35">
        <v>40854</v>
      </c>
      <c r="B404">
        <v>48.67</v>
      </c>
    </row>
    <row r="405" spans="1:2" x14ac:dyDescent="0.25">
      <c r="A405" s="35">
        <v>40851</v>
      </c>
      <c r="B405">
        <v>48.66</v>
      </c>
    </row>
    <row r="406" spans="1:2" x14ac:dyDescent="0.25">
      <c r="A406" s="35">
        <v>40850</v>
      </c>
      <c r="B406">
        <v>48.66</v>
      </c>
    </row>
    <row r="407" spans="1:2" x14ac:dyDescent="0.25">
      <c r="A407" s="35">
        <v>40849</v>
      </c>
      <c r="B407">
        <v>48.66</v>
      </c>
    </row>
    <row r="408" spans="1:2" x14ac:dyDescent="0.25">
      <c r="A408" s="35">
        <v>40848</v>
      </c>
      <c r="B408">
        <v>48.65</v>
      </c>
    </row>
    <row r="409" spans="1:2" x14ac:dyDescent="0.25">
      <c r="A409" s="35">
        <v>40847</v>
      </c>
      <c r="B409">
        <v>48.65</v>
      </c>
    </row>
    <row r="410" spans="1:2" x14ac:dyDescent="0.25">
      <c r="A410" s="35">
        <v>40844</v>
      </c>
      <c r="B410">
        <v>48.63</v>
      </c>
    </row>
    <row r="411" spans="1:2" x14ac:dyDescent="0.25">
      <c r="A411" s="35">
        <v>40843</v>
      </c>
      <c r="B411">
        <v>48.64</v>
      </c>
    </row>
    <row r="412" spans="1:2" x14ac:dyDescent="0.25">
      <c r="A412" s="35">
        <v>40842</v>
      </c>
      <c r="B412">
        <v>48.63</v>
      </c>
    </row>
    <row r="413" spans="1:2" x14ac:dyDescent="0.25">
      <c r="A413" s="35">
        <v>40841</v>
      </c>
      <c r="B413">
        <v>48.63</v>
      </c>
    </row>
    <row r="414" spans="1:2" x14ac:dyDescent="0.25">
      <c r="A414" s="35">
        <v>40840</v>
      </c>
      <c r="B414">
        <v>48.63</v>
      </c>
    </row>
    <row r="415" spans="1:2" x14ac:dyDescent="0.25">
      <c r="A415" s="35">
        <v>40837</v>
      </c>
      <c r="B415">
        <v>48.62</v>
      </c>
    </row>
    <row r="416" spans="1:2" x14ac:dyDescent="0.25">
      <c r="A416" s="35">
        <v>40836</v>
      </c>
      <c r="B416">
        <v>48.62</v>
      </c>
    </row>
    <row r="417" spans="1:2" x14ac:dyDescent="0.25">
      <c r="A417" s="35">
        <v>40835</v>
      </c>
      <c r="B417">
        <v>48.62</v>
      </c>
    </row>
    <row r="418" spans="1:2" x14ac:dyDescent="0.25">
      <c r="A418" s="35">
        <v>40834</v>
      </c>
      <c r="B418">
        <v>48.62</v>
      </c>
    </row>
    <row r="419" spans="1:2" x14ac:dyDescent="0.25">
      <c r="A419" s="35">
        <v>40833</v>
      </c>
      <c r="B419">
        <v>48.62</v>
      </c>
    </row>
    <row r="420" spans="1:2" x14ac:dyDescent="0.25">
      <c r="A420" s="35">
        <v>40830</v>
      </c>
      <c r="B420">
        <v>48.61</v>
      </c>
    </row>
    <row r="421" spans="1:2" x14ac:dyDescent="0.25">
      <c r="A421" s="35">
        <v>40829</v>
      </c>
      <c r="B421">
        <v>48.6</v>
      </c>
    </row>
    <row r="422" spans="1:2" x14ac:dyDescent="0.25">
      <c r="A422" s="35">
        <v>40828</v>
      </c>
      <c r="B422">
        <v>48.61</v>
      </c>
    </row>
    <row r="423" spans="1:2" x14ac:dyDescent="0.25">
      <c r="A423" s="35">
        <v>40827</v>
      </c>
      <c r="B423">
        <v>48.6</v>
      </c>
    </row>
    <row r="424" spans="1:2" x14ac:dyDescent="0.25">
      <c r="A424" s="35">
        <v>40826</v>
      </c>
      <c r="B424">
        <v>48.6</v>
      </c>
    </row>
    <row r="425" spans="1:2" x14ac:dyDescent="0.25">
      <c r="A425" s="35">
        <v>40823</v>
      </c>
      <c r="B425">
        <v>48.59</v>
      </c>
    </row>
    <row r="426" spans="1:2" x14ac:dyDescent="0.25">
      <c r="A426" s="35">
        <v>40822</v>
      </c>
      <c r="B426">
        <v>48.59</v>
      </c>
    </row>
    <row r="427" spans="1:2" x14ac:dyDescent="0.25">
      <c r="A427" s="35">
        <v>40821</v>
      </c>
      <c r="B427">
        <v>48.6</v>
      </c>
    </row>
    <row r="428" spans="1:2" x14ac:dyDescent="0.25">
      <c r="A428" s="35">
        <v>40820</v>
      </c>
      <c r="B428">
        <v>48.6</v>
      </c>
    </row>
    <row r="429" spans="1:2" x14ac:dyDescent="0.25">
      <c r="A429" s="35">
        <v>40816</v>
      </c>
      <c r="B429">
        <v>48.58</v>
      </c>
    </row>
    <row r="430" spans="1:2" x14ac:dyDescent="0.25">
      <c r="A430" s="35">
        <v>40815</v>
      </c>
      <c r="B430">
        <v>48.58</v>
      </c>
    </row>
    <row r="431" spans="1:2" x14ac:dyDescent="0.25">
      <c r="A431" s="35">
        <v>40814</v>
      </c>
      <c r="B431">
        <v>48.58</v>
      </c>
    </row>
    <row r="432" spans="1:2" x14ac:dyDescent="0.25">
      <c r="A432" s="35">
        <v>40813</v>
      </c>
      <c r="B432">
        <v>48.59</v>
      </c>
    </row>
    <row r="433" spans="1:2" x14ac:dyDescent="0.25">
      <c r="A433" s="35">
        <v>40812</v>
      </c>
      <c r="B433">
        <v>48.59</v>
      </c>
    </row>
    <row r="434" spans="1:2" x14ac:dyDescent="0.25">
      <c r="A434" s="35">
        <v>40809</v>
      </c>
      <c r="B434">
        <v>48.58</v>
      </c>
    </row>
    <row r="435" spans="1:2" x14ac:dyDescent="0.25">
      <c r="A435" s="35">
        <v>40808</v>
      </c>
      <c r="B435">
        <v>48.58</v>
      </c>
    </row>
    <row r="436" spans="1:2" x14ac:dyDescent="0.25">
      <c r="A436" s="35">
        <v>40807</v>
      </c>
      <c r="B436">
        <v>48.57</v>
      </c>
    </row>
    <row r="437" spans="1:2" x14ac:dyDescent="0.25">
      <c r="A437" s="35">
        <v>40806</v>
      </c>
      <c r="B437">
        <v>48.57</v>
      </c>
    </row>
    <row r="438" spans="1:2" x14ac:dyDescent="0.25">
      <c r="A438" s="35">
        <v>40805</v>
      </c>
      <c r="B438">
        <v>48.56</v>
      </c>
    </row>
    <row r="439" spans="1:2" x14ac:dyDescent="0.25">
      <c r="A439" s="35">
        <v>40802</v>
      </c>
      <c r="B439">
        <v>48.55</v>
      </c>
    </row>
    <row r="440" spans="1:2" x14ac:dyDescent="0.25">
      <c r="A440" s="35">
        <v>40801</v>
      </c>
      <c r="B440">
        <v>48.56</v>
      </c>
    </row>
    <row r="441" spans="1:2" x14ac:dyDescent="0.25">
      <c r="A441" s="35">
        <v>40800</v>
      </c>
      <c r="B441">
        <v>48.56</v>
      </c>
    </row>
    <row r="442" spans="1:2" x14ac:dyDescent="0.25">
      <c r="A442" s="35">
        <v>40799</v>
      </c>
      <c r="B442">
        <v>48.57</v>
      </c>
    </row>
    <row r="443" spans="1:2" x14ac:dyDescent="0.25">
      <c r="A443" s="35">
        <v>40798</v>
      </c>
      <c r="B443">
        <v>48.57</v>
      </c>
    </row>
    <row r="444" spans="1:2" x14ac:dyDescent="0.25">
      <c r="A444" s="35">
        <v>40795</v>
      </c>
      <c r="B444">
        <v>48.56</v>
      </c>
    </row>
    <row r="445" spans="1:2" x14ac:dyDescent="0.25">
      <c r="A445" s="35">
        <v>40794</v>
      </c>
      <c r="B445">
        <v>48.56</v>
      </c>
    </row>
    <row r="446" spans="1:2" x14ac:dyDescent="0.25">
      <c r="A446" s="35">
        <v>40793</v>
      </c>
      <c r="B446">
        <v>48.56</v>
      </c>
    </row>
    <row r="447" spans="1:2" x14ac:dyDescent="0.25">
      <c r="A447" s="35">
        <v>40792</v>
      </c>
      <c r="B447">
        <v>48.56</v>
      </c>
    </row>
    <row r="448" spans="1:2" x14ac:dyDescent="0.25">
      <c r="A448" s="35">
        <v>40791</v>
      </c>
      <c r="B448">
        <v>48.55</v>
      </c>
    </row>
    <row r="449" spans="1:2" x14ac:dyDescent="0.25">
      <c r="A449" s="35">
        <v>40788</v>
      </c>
      <c r="B449">
        <v>48.54</v>
      </c>
    </row>
    <row r="450" spans="1:2" x14ac:dyDescent="0.25">
      <c r="A450" s="35">
        <v>40787</v>
      </c>
      <c r="B450">
        <v>48.54</v>
      </c>
    </row>
    <row r="451" spans="1:2" x14ac:dyDescent="0.25">
      <c r="A451" s="35">
        <v>40786</v>
      </c>
      <c r="B451">
        <v>48.54</v>
      </c>
    </row>
    <row r="452" spans="1:2" x14ac:dyDescent="0.25">
      <c r="A452" s="35">
        <v>40785</v>
      </c>
      <c r="B452">
        <v>48.54</v>
      </c>
    </row>
    <row r="453" spans="1:2" x14ac:dyDescent="0.25">
      <c r="A453" s="35">
        <v>40784</v>
      </c>
      <c r="B453">
        <v>48.54</v>
      </c>
    </row>
    <row r="454" spans="1:2" x14ac:dyDescent="0.25">
      <c r="A454" s="35">
        <v>40781</v>
      </c>
      <c r="B454">
        <v>48.53</v>
      </c>
    </row>
    <row r="455" spans="1:2" x14ac:dyDescent="0.25">
      <c r="A455" s="35">
        <v>40780</v>
      </c>
      <c r="B455">
        <v>48.53</v>
      </c>
    </row>
    <row r="456" spans="1:2" x14ac:dyDescent="0.25">
      <c r="A456" s="35">
        <v>40779</v>
      </c>
      <c r="B456">
        <v>48.53</v>
      </c>
    </row>
    <row r="457" spans="1:2" x14ac:dyDescent="0.25">
      <c r="A457" s="35">
        <v>40778</v>
      </c>
      <c r="B457">
        <v>48.53</v>
      </c>
    </row>
    <row r="458" spans="1:2" x14ac:dyDescent="0.25">
      <c r="A458" s="35">
        <v>40777</v>
      </c>
      <c r="B458">
        <v>48.53</v>
      </c>
    </row>
    <row r="459" spans="1:2" x14ac:dyDescent="0.25">
      <c r="A459" s="35">
        <v>40774</v>
      </c>
      <c r="B459">
        <v>48.52</v>
      </c>
    </row>
    <row r="460" spans="1:2" x14ac:dyDescent="0.25">
      <c r="A460" s="35">
        <v>40773</v>
      </c>
      <c r="B460">
        <v>48.52</v>
      </c>
    </row>
    <row r="461" spans="1:2" x14ac:dyDescent="0.25">
      <c r="A461" s="35">
        <v>40772</v>
      </c>
      <c r="B461">
        <v>48.52</v>
      </c>
    </row>
    <row r="462" spans="1:2" x14ac:dyDescent="0.25">
      <c r="A462" s="35">
        <v>40771</v>
      </c>
      <c r="B462">
        <v>48.52</v>
      </c>
    </row>
    <row r="463" spans="1:2" x14ac:dyDescent="0.25">
      <c r="A463" s="35">
        <v>40770</v>
      </c>
      <c r="B463">
        <v>48.52</v>
      </c>
    </row>
    <row r="464" spans="1:2" x14ac:dyDescent="0.25">
      <c r="A464" s="35">
        <v>40767</v>
      </c>
      <c r="B464">
        <v>48.51</v>
      </c>
    </row>
    <row r="465" spans="1:2" x14ac:dyDescent="0.25">
      <c r="A465" s="35">
        <v>40766</v>
      </c>
      <c r="B465">
        <v>48.51</v>
      </c>
    </row>
    <row r="466" spans="1:2" x14ac:dyDescent="0.25">
      <c r="A466" s="35">
        <v>40765</v>
      </c>
      <c r="B466">
        <v>48.51</v>
      </c>
    </row>
    <row r="467" spans="1:2" x14ac:dyDescent="0.25">
      <c r="A467" s="35">
        <v>40764</v>
      </c>
      <c r="B467">
        <v>48.51</v>
      </c>
    </row>
    <row r="468" spans="1:2" x14ac:dyDescent="0.25">
      <c r="A468" s="35">
        <v>40763</v>
      </c>
      <c r="B468">
        <v>48.5</v>
      </c>
    </row>
    <row r="469" spans="1:2" x14ac:dyDescent="0.25">
      <c r="A469" s="35">
        <v>40760</v>
      </c>
      <c r="B469">
        <v>48.49</v>
      </c>
    </row>
    <row r="470" spans="1:2" x14ac:dyDescent="0.25">
      <c r="A470" s="35">
        <v>40759</v>
      </c>
      <c r="B470">
        <v>48.48</v>
      </c>
    </row>
    <row r="471" spans="1:2" x14ac:dyDescent="0.25">
      <c r="A471" s="35">
        <v>40758</v>
      </c>
      <c r="B471">
        <v>48.49</v>
      </c>
    </row>
    <row r="472" spans="1:2" x14ac:dyDescent="0.25">
      <c r="A472" s="35">
        <v>40757</v>
      </c>
      <c r="B472">
        <v>48.48</v>
      </c>
    </row>
    <row r="473" spans="1:2" x14ac:dyDescent="0.25">
      <c r="A473" s="35">
        <v>40756</v>
      </c>
      <c r="B473">
        <v>48.48</v>
      </c>
    </row>
    <row r="474" spans="1:2" x14ac:dyDescent="0.25">
      <c r="A474" s="35">
        <v>40753</v>
      </c>
      <c r="B474">
        <v>48.47</v>
      </c>
    </row>
    <row r="475" spans="1:2" x14ac:dyDescent="0.25">
      <c r="A475" s="35">
        <v>40752</v>
      </c>
      <c r="B475">
        <v>48.46</v>
      </c>
    </row>
    <row r="476" spans="1:2" x14ac:dyDescent="0.25">
      <c r="A476" s="35">
        <v>40751</v>
      </c>
      <c r="B476">
        <v>48.46</v>
      </c>
    </row>
    <row r="477" spans="1:2" x14ac:dyDescent="0.25">
      <c r="A477" s="35">
        <v>40750</v>
      </c>
      <c r="B477">
        <v>48.46</v>
      </c>
    </row>
    <row r="478" spans="1:2" x14ac:dyDescent="0.25">
      <c r="A478" s="35">
        <v>40749</v>
      </c>
      <c r="B478">
        <v>48.46</v>
      </c>
    </row>
    <row r="479" spans="1:2" x14ac:dyDescent="0.25">
      <c r="A479" s="35">
        <v>40746</v>
      </c>
      <c r="B479">
        <v>48.45</v>
      </c>
    </row>
    <row r="480" spans="1:2" x14ac:dyDescent="0.25">
      <c r="A480" s="35">
        <v>40745</v>
      </c>
      <c r="B480">
        <v>48.45</v>
      </c>
    </row>
    <row r="481" spans="1:2" x14ac:dyDescent="0.25">
      <c r="A481" s="35">
        <v>40744</v>
      </c>
      <c r="B481">
        <v>48.46</v>
      </c>
    </row>
    <row r="482" spans="1:2" x14ac:dyDescent="0.25">
      <c r="A482" s="35">
        <v>40743</v>
      </c>
      <c r="B482">
        <v>48.45</v>
      </c>
    </row>
    <row r="483" spans="1:2" x14ac:dyDescent="0.25">
      <c r="A483" s="35">
        <v>40742</v>
      </c>
      <c r="B483">
        <v>48.45</v>
      </c>
    </row>
    <row r="484" spans="1:2" x14ac:dyDescent="0.25">
      <c r="A484" s="35">
        <v>40739</v>
      </c>
      <c r="B484">
        <v>48.44</v>
      </c>
    </row>
    <row r="485" spans="1:2" x14ac:dyDescent="0.25">
      <c r="A485" s="35">
        <v>40738</v>
      </c>
      <c r="B485">
        <v>48.44</v>
      </c>
    </row>
    <row r="486" spans="1:2" x14ac:dyDescent="0.25">
      <c r="A486" s="35">
        <v>40737</v>
      </c>
      <c r="B486">
        <v>48.44</v>
      </c>
    </row>
    <row r="487" spans="1:2" x14ac:dyDescent="0.25">
      <c r="A487" s="35">
        <v>40736</v>
      </c>
      <c r="B487">
        <v>48.44</v>
      </c>
    </row>
    <row r="488" spans="1:2" x14ac:dyDescent="0.25">
      <c r="A488" s="35">
        <v>40735</v>
      </c>
      <c r="B488">
        <v>48.43</v>
      </c>
    </row>
    <row r="489" spans="1:2" x14ac:dyDescent="0.25">
      <c r="A489" s="35">
        <v>40732</v>
      </c>
      <c r="B489">
        <v>48.42</v>
      </c>
    </row>
    <row r="490" spans="1:2" x14ac:dyDescent="0.25">
      <c r="A490" s="35">
        <v>40731</v>
      </c>
      <c r="B490">
        <v>48.42</v>
      </c>
    </row>
    <row r="491" spans="1:2" x14ac:dyDescent="0.25">
      <c r="A491" s="35">
        <v>40730</v>
      </c>
      <c r="B491">
        <v>48.42</v>
      </c>
    </row>
    <row r="492" spans="1:2" x14ac:dyDescent="0.25">
      <c r="A492" s="35">
        <v>40729</v>
      </c>
      <c r="B492">
        <v>48.42</v>
      </c>
    </row>
    <row r="493" spans="1:2" x14ac:dyDescent="0.25">
      <c r="A493" s="35">
        <v>40728</v>
      </c>
      <c r="B493">
        <v>48.41</v>
      </c>
    </row>
    <row r="494" spans="1:2" x14ac:dyDescent="0.25">
      <c r="A494" s="35">
        <v>40725</v>
      </c>
      <c r="B494">
        <v>48.41</v>
      </c>
    </row>
    <row r="495" spans="1:2" x14ac:dyDescent="0.25">
      <c r="A495" s="35">
        <v>40724</v>
      </c>
      <c r="B495">
        <v>48.41</v>
      </c>
    </row>
    <row r="496" spans="1:2" x14ac:dyDescent="0.25">
      <c r="A496" s="35">
        <v>40723</v>
      </c>
      <c r="B496">
        <v>48.41</v>
      </c>
    </row>
    <row r="497" spans="1:2" x14ac:dyDescent="0.25">
      <c r="A497" s="35">
        <v>40722</v>
      </c>
      <c r="B497">
        <v>48.41</v>
      </c>
    </row>
    <row r="498" spans="1:2" x14ac:dyDescent="0.25">
      <c r="A498" s="35">
        <v>40721</v>
      </c>
      <c r="B498">
        <v>48.41</v>
      </c>
    </row>
    <row r="499" spans="1:2" x14ac:dyDescent="0.25">
      <c r="A499" s="35">
        <v>40718</v>
      </c>
      <c r="B499">
        <v>48.4</v>
      </c>
    </row>
    <row r="500" spans="1:2" x14ac:dyDescent="0.25">
      <c r="A500" s="35">
        <v>40716</v>
      </c>
      <c r="B500">
        <v>48.39</v>
      </c>
    </row>
    <row r="501" spans="1:2" x14ac:dyDescent="0.25">
      <c r="A501" s="35">
        <v>40715</v>
      </c>
      <c r="B501">
        <v>48.39</v>
      </c>
    </row>
    <row r="502" spans="1:2" x14ac:dyDescent="0.25">
      <c r="A502" s="35">
        <v>40714</v>
      </c>
      <c r="B502">
        <v>48.39</v>
      </c>
    </row>
    <row r="503" spans="1:2" x14ac:dyDescent="0.25">
      <c r="A503" s="35">
        <v>40711</v>
      </c>
      <c r="B503">
        <v>48.38</v>
      </c>
    </row>
    <row r="504" spans="1:2" x14ac:dyDescent="0.25">
      <c r="A504" s="35">
        <v>40710</v>
      </c>
      <c r="B504">
        <v>48.38</v>
      </c>
    </row>
    <row r="505" spans="1:2" x14ac:dyDescent="0.25">
      <c r="A505" s="35">
        <v>40709</v>
      </c>
      <c r="B505">
        <v>48.38</v>
      </c>
    </row>
    <row r="506" spans="1:2" x14ac:dyDescent="0.25">
      <c r="A506" s="35">
        <v>40708</v>
      </c>
      <c r="B506">
        <v>48.38</v>
      </c>
    </row>
    <row r="507" spans="1:2" x14ac:dyDescent="0.25">
      <c r="A507" s="35">
        <v>40704</v>
      </c>
      <c r="B507">
        <v>48.37</v>
      </c>
    </row>
    <row r="508" spans="1:2" x14ac:dyDescent="0.25">
      <c r="A508" s="35">
        <v>40703</v>
      </c>
      <c r="B508">
        <v>48.37</v>
      </c>
    </row>
    <row r="509" spans="1:2" x14ac:dyDescent="0.25">
      <c r="A509" s="35">
        <v>40702</v>
      </c>
      <c r="B509">
        <v>48.37</v>
      </c>
    </row>
    <row r="510" spans="1:2" x14ac:dyDescent="0.25">
      <c r="A510" s="35">
        <v>40701</v>
      </c>
      <c r="B510">
        <v>48.37</v>
      </c>
    </row>
    <row r="511" spans="1:2" x14ac:dyDescent="0.25">
      <c r="A511" s="35" t="s">
        <v>56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12</vt:i4>
      </vt:variant>
    </vt:vector>
  </HeadingPairs>
  <TitlesOfParts>
    <vt:vector size="21" baseType="lpstr">
      <vt:lpstr>Instructions</vt:lpstr>
      <vt:lpstr>Results</vt:lpstr>
      <vt:lpstr>Calculations</vt:lpstr>
      <vt:lpstr>Inputs</vt:lpstr>
      <vt:lpstr>Kurse</vt:lpstr>
      <vt:lpstr>Fonds 1</vt:lpstr>
      <vt:lpstr>Fonds 2</vt:lpstr>
      <vt:lpstr>Fonds 3</vt:lpstr>
      <vt:lpstr>Fonds 4</vt:lpstr>
      <vt:lpstr>Assets</vt:lpstr>
      <vt:lpstr>Correlations</vt:lpstr>
      <vt:lpstr>CovarMatrix</vt:lpstr>
      <vt:lpstr>'Fonds 1'!http___www.onvista.de_fonds_kurshistorie.html?ID_NOTATION_24577256_RANGE_12M</vt:lpstr>
      <vt:lpstr>'Fonds 2'!kurshistorie.html?ID_NOTATION_52432571_RANGE_12M</vt:lpstr>
      <vt:lpstr>'Fonds 3'!kurshistorie.html?ID_NOTATION_52432571_RANGE_12M</vt:lpstr>
      <vt:lpstr>'Fonds 4'!kurshistorie.html?ID_NOTATION_52432571_RANGE_12M</vt:lpstr>
      <vt:lpstr>PortSD</vt:lpstr>
      <vt:lpstr>PortVar</vt:lpstr>
      <vt:lpstr>PortWeight</vt:lpstr>
      <vt:lpstr>Vols</vt:lpstr>
      <vt:lpstr>Weights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Tom_Anichini</dc:creator>
  <cp:lastModifiedBy>JoeBi</cp:lastModifiedBy>
  <dcterms:created xsi:type="dcterms:W3CDTF">2011-08-15T20:42:43Z</dcterms:created>
  <dcterms:modified xsi:type="dcterms:W3CDTF">2013-06-08T05:33:24Z</dcterms:modified>
</cp:coreProperties>
</file>