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0" windowWidth="16380" windowHeight="8190" tabRatio="668" activeTab="3"/>
  </bookViews>
  <sheets>
    <sheet name="Tabelle1" sheetId="1" r:id="rId1"/>
    <sheet name="Pos. 1" sheetId="7" r:id="rId2"/>
    <sheet name="Pos. 2" sheetId="4" r:id="rId3"/>
    <sheet name="Pos. 2_Negativ" sheetId="8" r:id="rId4"/>
  </sheets>
  <calcPr calcId="145621"/>
</workbook>
</file>

<file path=xl/calcChain.xml><?xml version="1.0" encoding="utf-8"?>
<calcChain xmlns="http://schemas.openxmlformats.org/spreadsheetml/2006/main">
  <c r="E16" i="8" l="1"/>
  <c r="A17" i="8"/>
  <c r="A7" i="8"/>
  <c r="H2" i="8"/>
  <c r="F2" i="8"/>
  <c r="E2" i="8"/>
  <c r="A2" i="8"/>
  <c r="R7" i="1" l="1"/>
  <c r="G9" i="4" l="1"/>
  <c r="B7" i="4" l="1"/>
  <c r="B6" i="4"/>
  <c r="B18" i="4"/>
  <c r="A6" i="7" l="1"/>
  <c r="A5" i="7"/>
  <c r="H2" i="7"/>
  <c r="F2" i="7"/>
  <c r="E2" i="7"/>
  <c r="A2" i="7"/>
  <c r="A7" i="4"/>
  <c r="H2" i="4"/>
  <c r="F2" i="4"/>
  <c r="E2" i="4"/>
  <c r="A2" i="4"/>
  <c r="A17" i="4" l="1"/>
  <c r="O3" i="1"/>
  <c r="B5" i="7" s="1"/>
  <c r="R3" i="1" l="1"/>
  <c r="O5" i="1"/>
  <c r="R5" i="1"/>
  <c r="S3" i="1" l="1"/>
  <c r="B6" i="7"/>
  <c r="G5" i="7" s="1"/>
  <c r="U3" i="1" s="1"/>
  <c r="T3" i="1"/>
  <c r="T5" i="1"/>
  <c r="B17" i="4"/>
  <c r="G6" i="4" s="1"/>
  <c r="U5" i="1" s="1"/>
  <c r="S5" i="1"/>
</calcChain>
</file>

<file path=xl/sharedStrings.xml><?xml version="1.0" encoding="utf-8"?>
<sst xmlns="http://schemas.openxmlformats.org/spreadsheetml/2006/main" count="51" uniqueCount="37">
  <si>
    <t>Fonds</t>
  </si>
  <si>
    <t>Anteil</t>
  </si>
  <si>
    <t>WKN</t>
  </si>
  <si>
    <t>ISIN</t>
  </si>
  <si>
    <t>Art</t>
  </si>
  <si>
    <t>TER</t>
  </si>
  <si>
    <t>Domizil</t>
  </si>
  <si>
    <t>KAG</t>
  </si>
  <si>
    <t>World</t>
  </si>
  <si>
    <t>MSCI World Index UCITS ETF</t>
  </si>
  <si>
    <t>DBX1MW</t>
  </si>
  <si>
    <t>LU0274208692</t>
  </si>
  <si>
    <t>TH</t>
  </si>
  <si>
    <t>Luxemburg</t>
  </si>
  <si>
    <t>db x-trackers</t>
  </si>
  <si>
    <t>Europa</t>
  </si>
  <si>
    <t>iShares STOXX Europe 600 (DE) (EXSA)</t>
  </si>
  <si>
    <t>DE0002635307</t>
  </si>
  <si>
    <t>AUS</t>
  </si>
  <si>
    <t>Deutschland</t>
  </si>
  <si>
    <t>iShares</t>
  </si>
  <si>
    <t>Kaufdatum</t>
  </si>
  <si>
    <t>Rendite per anno</t>
  </si>
  <si>
    <t>Bank</t>
  </si>
  <si>
    <t>Stück</t>
  </si>
  <si>
    <t xml:space="preserve">am </t>
  </si>
  <si>
    <t>CC</t>
  </si>
  <si>
    <t>Einstandskurs</t>
  </si>
  <si>
    <t>Investiertes Kapital</t>
  </si>
  <si>
    <t>Gewinn in %</t>
  </si>
  <si>
    <t>Gewinn in €</t>
  </si>
  <si>
    <t>comdirect</t>
  </si>
  <si>
    <t>Wert ges.</t>
  </si>
  <si>
    <t>Bewertungskurs (am)</t>
  </si>
  <si>
    <t>Pos.</t>
  </si>
  <si>
    <t>Datum</t>
  </si>
  <si>
    <t>iShares alleine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</si>
</sst>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&quot; €&quot;"/>
    <numFmt numFmtId="165" formatCode="_-* #,##0.00\ [$€-407]_-;\-* #,##0.00\ [$€-407]_-;_-* &quot;-&quot;??\ [$€-407]_-;_-@_-"/>
    <numFmt numFmtId="166" formatCode="dd/mm/yy;@"/>
  </numFmts>
  <fonts count="4" x14ac:knownFonts="1">
    <font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1DA"/>
        <bgColor rgb="FFCCCCFF"/>
      </patternFill>
    </fill>
    <fill>
      <patternFill patternType="solid">
        <fgColor rgb="FFCFE7F5"/>
        <bgColor rgb="FFCCFFFF"/>
      </patternFill>
    </fill>
    <fill>
      <patternFill patternType="solid">
        <fgColor rgb="FF92D050"/>
        <bgColor rgb="FF969696"/>
      </patternFill>
    </fill>
    <fill>
      <patternFill patternType="solid">
        <fgColor theme="0" tint="-0.249977111117893"/>
        <bgColor rgb="FFCCCCFF"/>
      </patternFill>
    </fill>
    <fill>
      <patternFill patternType="solid">
        <fgColor theme="9" tint="0.39997558519241921"/>
        <bgColor rgb="FF969696"/>
      </patternFill>
    </fill>
    <fill>
      <patternFill patternType="solid">
        <fgColor theme="5" tint="0.399945066682943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10" fontId="0" fillId="4" borderId="1" xfId="0" applyNumberFormat="1" applyFill="1" applyBorder="1" applyAlignment="1">
      <alignment horizontal="right"/>
    </xf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right"/>
    </xf>
    <xf numFmtId="165" fontId="0" fillId="0" borderId="0" xfId="0" applyNumberFormat="1"/>
    <xf numFmtId="14" fontId="0" fillId="0" borderId="0" xfId="0" applyNumberFormat="1"/>
    <xf numFmtId="10" fontId="0" fillId="0" borderId="0" xfId="1" applyNumberFormat="1" applyFont="1"/>
    <xf numFmtId="165" fontId="0" fillId="0" borderId="0" xfId="0" applyNumberFormat="1" applyFill="1" applyAlignment="1">
      <alignment horizontal="left"/>
    </xf>
    <xf numFmtId="10" fontId="0" fillId="0" borderId="0" xfId="1" applyNumberFormat="1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/>
    </xf>
    <xf numFmtId="165" fontId="0" fillId="0" borderId="0" xfId="1" applyNumberFormat="1" applyFont="1"/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6" borderId="2" xfId="0" applyFont="1" applyFill="1" applyBorder="1" applyAlignment="1">
      <alignment horizontal="left"/>
    </xf>
    <xf numFmtId="0" fontId="0" fillId="7" borderId="2" xfId="0" applyFont="1" applyFill="1" applyBorder="1" applyAlignment="1">
      <alignment horizontal="left"/>
    </xf>
    <xf numFmtId="14" fontId="0" fillId="0" borderId="0" xfId="0" applyNumberForma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10" fontId="0" fillId="0" borderId="1" xfId="0" applyNumberFormat="1" applyFill="1" applyBorder="1" applyAlignment="1">
      <alignment horizontal="right"/>
    </xf>
    <xf numFmtId="0" fontId="0" fillId="0" borderId="0" xfId="0" applyAlignment="1"/>
    <xf numFmtId="44" fontId="0" fillId="0" borderId="0" xfId="2" applyFont="1"/>
    <xf numFmtId="44" fontId="0" fillId="0" borderId="0" xfId="0" applyNumberFormat="1"/>
    <xf numFmtId="166" fontId="0" fillId="0" borderId="0" xfId="0" applyNumberFormat="1"/>
    <xf numFmtId="10" fontId="0" fillId="8" borderId="0" xfId="1" applyNumberFormat="1" applyFont="1" applyFill="1"/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C0504D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ML32"/>
  <sheetViews>
    <sheetView zoomScale="90" zoomScaleNormal="90" workbookViewId="0">
      <selection activeCell="R7" sqref="R7"/>
    </sheetView>
  </sheetViews>
  <sheetFormatPr baseColWidth="10" defaultColWidth="9.140625" defaultRowHeight="15" x14ac:dyDescent="0.25"/>
  <cols>
    <col min="1" max="1" width="4.7109375" bestFit="1" customWidth="1"/>
    <col min="2" max="2" width="7.140625" style="1" bestFit="1" customWidth="1"/>
    <col min="3" max="3" width="38.5703125" style="1" bestFit="1" customWidth="1"/>
    <col min="4" max="4" width="8.5703125" style="1" bestFit="1" customWidth="1"/>
    <col min="5" max="5" width="9.42578125" style="1" bestFit="1" customWidth="1"/>
    <col min="6" max="6" width="15.140625" style="1" bestFit="1" customWidth="1"/>
    <col min="7" max="7" width="4.5703125" bestFit="1" customWidth="1"/>
    <col min="8" max="8" width="5.42578125" style="1" bestFit="1" customWidth="1"/>
    <col min="9" max="9" width="12" style="1" bestFit="1" customWidth="1"/>
    <col min="10" max="10" width="17.42578125" style="1" bestFit="1" customWidth="1"/>
    <col min="11" max="11" width="9.85546875" bestFit="1" customWidth="1"/>
    <col min="12" max="12" width="11.7109375" customWidth="1"/>
    <col min="13" max="13" width="15" bestFit="1" customWidth="1"/>
    <col min="14" max="14" width="6.28515625" bestFit="1" customWidth="1"/>
    <col min="15" max="15" width="12.85546875" style="13" bestFit="1" customWidth="1"/>
    <col min="16" max="16" width="15.7109375" style="15" bestFit="1" customWidth="1"/>
    <col min="17" max="17" width="10.85546875" bestFit="1" customWidth="1"/>
    <col min="18" max="18" width="12.85546875" style="15" bestFit="1" customWidth="1"/>
    <col min="19" max="19" width="12.85546875" style="1" bestFit="1" customWidth="1"/>
    <col min="20" max="20" width="13.42578125" style="1" bestFit="1" customWidth="1"/>
    <col min="21" max="21" width="11.42578125" style="1" bestFit="1" customWidth="1"/>
    <col min="22" max="1026" width="11.42578125" style="1"/>
  </cols>
  <sheetData>
    <row r="1" spans="1:21" s="21" customFormat="1" ht="30" x14ac:dyDescent="0.25">
      <c r="A1" s="21" t="s">
        <v>34</v>
      </c>
      <c r="B1" s="20"/>
      <c r="C1" s="20" t="s">
        <v>0</v>
      </c>
      <c r="D1" s="20" t="s">
        <v>1</v>
      </c>
      <c r="E1" s="20" t="s">
        <v>2</v>
      </c>
      <c r="F1" s="20" t="s">
        <v>3</v>
      </c>
      <c r="G1" s="20" t="s">
        <v>4</v>
      </c>
      <c r="H1" s="20" t="s">
        <v>5</v>
      </c>
      <c r="I1" s="20" t="s">
        <v>6</v>
      </c>
      <c r="J1" s="20" t="s">
        <v>7</v>
      </c>
      <c r="K1" s="21" t="s">
        <v>23</v>
      </c>
      <c r="L1" s="21" t="s">
        <v>21</v>
      </c>
      <c r="M1" s="21" t="s">
        <v>27</v>
      </c>
      <c r="N1" s="21" t="s">
        <v>24</v>
      </c>
      <c r="O1" s="21" t="s">
        <v>28</v>
      </c>
      <c r="P1" s="22" t="s">
        <v>33</v>
      </c>
      <c r="Q1" s="21" t="s">
        <v>25</v>
      </c>
      <c r="R1" s="22" t="s">
        <v>32</v>
      </c>
      <c r="S1" s="21" t="s">
        <v>30</v>
      </c>
      <c r="T1" s="21" t="s">
        <v>29</v>
      </c>
      <c r="U1" s="21" t="s">
        <v>22</v>
      </c>
    </row>
    <row r="2" spans="1:21" ht="15" customHeight="1" x14ac:dyDescent="0.25">
      <c r="B2" s="2"/>
      <c r="C2" s="2"/>
      <c r="D2" s="4"/>
      <c r="E2" s="2"/>
      <c r="F2" s="2"/>
      <c r="G2" s="5"/>
      <c r="H2" s="2"/>
      <c r="I2" s="2"/>
      <c r="J2" s="2"/>
    </row>
    <row r="3" spans="1:21" ht="15" customHeight="1" x14ac:dyDescent="0.25">
      <c r="A3" s="32">
        <v>1</v>
      </c>
      <c r="B3" s="11" t="s">
        <v>8</v>
      </c>
      <c r="C3" s="11" t="s">
        <v>9</v>
      </c>
      <c r="D3" s="8"/>
      <c r="E3" s="11" t="s">
        <v>10</v>
      </c>
      <c r="F3" s="11" t="s">
        <v>11</v>
      </c>
      <c r="G3" s="12" t="s">
        <v>12</v>
      </c>
      <c r="H3" s="12">
        <v>0.45</v>
      </c>
      <c r="I3" s="11" t="s">
        <v>13</v>
      </c>
      <c r="J3" s="11" t="s">
        <v>14</v>
      </c>
      <c r="K3" s="34" t="s">
        <v>31</v>
      </c>
      <c r="L3" s="29">
        <v>39811</v>
      </c>
      <c r="M3" s="30">
        <v>15.1</v>
      </c>
      <c r="N3" s="32">
        <v>296</v>
      </c>
      <c r="O3" s="31">
        <f>M3*N3</f>
        <v>4469.5999999999995</v>
      </c>
      <c r="P3" s="30">
        <v>29.12</v>
      </c>
      <c r="Q3" s="29">
        <v>41501</v>
      </c>
      <c r="R3" s="30">
        <f t="shared" ref="R3:R5" si="0">P3*N3</f>
        <v>8619.52</v>
      </c>
      <c r="S3" s="30">
        <f t="shared" ref="S3:S5" si="1">R3-O3</f>
        <v>4149.920000000001</v>
      </c>
      <c r="T3" s="19">
        <f t="shared" ref="T3:T5" si="2">(R3-O3)/O3</f>
        <v>0.92847682119205333</v>
      </c>
      <c r="U3" s="33">
        <f>'Pos. 1'!G5</f>
        <v>0.15239022374153136</v>
      </c>
    </row>
    <row r="4" spans="1:21" ht="6" customHeight="1" x14ac:dyDescent="0.25">
      <c r="A4" s="32"/>
      <c r="B4" s="6"/>
      <c r="C4" s="6"/>
      <c r="D4" s="39"/>
      <c r="E4" s="6"/>
      <c r="F4" s="6"/>
      <c r="G4" s="7"/>
      <c r="H4" s="7"/>
      <c r="I4" s="6"/>
      <c r="J4" s="6"/>
      <c r="L4" s="32"/>
      <c r="M4" s="30"/>
      <c r="N4" s="32"/>
      <c r="O4" s="31"/>
      <c r="P4" s="30"/>
      <c r="Q4" s="29"/>
      <c r="R4" s="30"/>
      <c r="S4" s="30"/>
      <c r="T4" s="19"/>
      <c r="U4" s="33"/>
    </row>
    <row r="5" spans="1:21" ht="15" customHeight="1" x14ac:dyDescent="0.25">
      <c r="A5" s="32">
        <v>2</v>
      </c>
      <c r="B5" s="9" t="s">
        <v>15</v>
      </c>
      <c r="C5" s="9" t="s">
        <v>16</v>
      </c>
      <c r="D5" s="8"/>
      <c r="E5" s="9">
        <v>263530</v>
      </c>
      <c r="F5" s="9" t="s">
        <v>17</v>
      </c>
      <c r="G5" s="10" t="s">
        <v>18</v>
      </c>
      <c r="H5" s="10">
        <v>0.2</v>
      </c>
      <c r="I5" s="9" t="s">
        <v>19</v>
      </c>
      <c r="J5" s="9" t="s">
        <v>20</v>
      </c>
      <c r="K5" s="35" t="s">
        <v>26</v>
      </c>
      <c r="L5" s="29">
        <v>40316</v>
      </c>
      <c r="M5" s="30">
        <v>25.979500000000002</v>
      </c>
      <c r="N5" s="32">
        <v>200</v>
      </c>
      <c r="O5" s="31">
        <f t="shared" ref="O5" si="3">M5*N5</f>
        <v>5195.9000000000005</v>
      </c>
      <c r="P5" s="30">
        <v>31.32</v>
      </c>
      <c r="Q5" s="29">
        <v>41500</v>
      </c>
      <c r="R5" s="30">
        <f t="shared" si="0"/>
        <v>6264</v>
      </c>
      <c r="S5" s="30">
        <f t="shared" si="1"/>
        <v>1068.0999999999995</v>
      </c>
      <c r="T5" s="19">
        <f t="shared" si="2"/>
        <v>0.20556592698088866</v>
      </c>
      <c r="U5" s="33">
        <f>'Pos. 2'!G6</f>
        <v>0.12722200751304621</v>
      </c>
    </row>
    <row r="6" spans="1:21" ht="15" customHeight="1" x14ac:dyDescent="0.25">
      <c r="B6" s="2"/>
      <c r="C6" s="2"/>
      <c r="D6" s="2"/>
      <c r="E6" s="2"/>
      <c r="F6" s="2"/>
      <c r="G6" s="5"/>
      <c r="H6" s="2"/>
      <c r="I6" s="2"/>
      <c r="J6" s="2"/>
      <c r="O6" s="18"/>
      <c r="S6" s="28"/>
      <c r="T6" s="19"/>
      <c r="U6" s="33"/>
    </row>
    <row r="7" spans="1:21" ht="15" customHeight="1" x14ac:dyDescent="0.25">
      <c r="B7" s="13"/>
      <c r="C7" s="13"/>
      <c r="D7" s="13"/>
      <c r="E7" s="13"/>
      <c r="F7" s="36"/>
      <c r="G7" s="37"/>
      <c r="H7" s="13"/>
      <c r="I7" s="13"/>
      <c r="J7" s="13"/>
      <c r="K7" s="37"/>
      <c r="L7" s="37"/>
      <c r="R7" s="15">
        <f>R3-O3</f>
        <v>4149.920000000001</v>
      </c>
      <c r="U7" s="33"/>
    </row>
    <row r="8" spans="1:21" ht="15" customHeight="1" x14ac:dyDescent="0.25">
      <c r="B8" s="13"/>
      <c r="C8" s="13"/>
      <c r="D8" s="13"/>
      <c r="E8" s="13"/>
      <c r="F8" s="13"/>
      <c r="G8" s="37"/>
      <c r="H8" s="13"/>
      <c r="I8" s="13"/>
      <c r="J8" s="13"/>
      <c r="K8" s="37"/>
      <c r="L8" s="37"/>
      <c r="U8" s="33"/>
    </row>
    <row r="9" spans="1:21" ht="15" customHeight="1" x14ac:dyDescent="0.25">
      <c r="B9" s="13"/>
      <c r="C9" s="13"/>
      <c r="D9" s="13"/>
      <c r="E9" s="13"/>
      <c r="F9" s="13"/>
      <c r="G9" s="37"/>
      <c r="H9" s="13"/>
      <c r="I9" s="13"/>
      <c r="J9" s="13"/>
      <c r="K9" s="37"/>
      <c r="L9" s="36"/>
      <c r="N9" s="15"/>
      <c r="O9" s="18"/>
      <c r="R9" s="24"/>
      <c r="U9" s="33"/>
    </row>
    <row r="10" spans="1:21" ht="6" customHeight="1" x14ac:dyDescent="0.25">
      <c r="B10" s="13"/>
      <c r="C10" s="13"/>
      <c r="D10" s="13"/>
      <c r="E10" s="13"/>
      <c r="F10" s="13"/>
      <c r="G10" s="37"/>
      <c r="H10" s="13"/>
      <c r="I10" s="13"/>
      <c r="J10" s="13"/>
      <c r="K10" s="37"/>
      <c r="L10" s="38"/>
      <c r="M10" s="3"/>
      <c r="N10" s="3"/>
      <c r="O10" s="3"/>
      <c r="P10" s="23"/>
      <c r="Q10" s="3"/>
      <c r="R10" s="25"/>
      <c r="S10" s="3"/>
      <c r="T10" s="3"/>
      <c r="U10" s="33"/>
    </row>
    <row r="11" spans="1:21" ht="15" customHeight="1" x14ac:dyDescent="0.25">
      <c r="B11" s="13"/>
      <c r="C11" s="13"/>
      <c r="D11" s="13"/>
      <c r="E11" s="13"/>
      <c r="F11" s="13"/>
      <c r="G11" s="37"/>
      <c r="H11" s="13"/>
      <c r="I11" s="13"/>
      <c r="J11" s="13"/>
      <c r="K11" s="37"/>
      <c r="L11" s="37"/>
      <c r="R11" s="26"/>
      <c r="S11"/>
      <c r="U11" s="33"/>
    </row>
    <row r="12" spans="1:21" ht="5.25" customHeight="1" x14ac:dyDescent="0.25">
      <c r="B12" s="13"/>
      <c r="C12" s="13"/>
      <c r="D12" s="13"/>
      <c r="E12" s="13"/>
      <c r="F12" s="13"/>
      <c r="G12" s="37"/>
      <c r="H12" s="13"/>
      <c r="I12" s="13"/>
      <c r="J12" s="13"/>
      <c r="K12" s="37"/>
      <c r="L12" s="36"/>
      <c r="M12" s="16"/>
      <c r="N12" s="15"/>
      <c r="R12" s="27"/>
      <c r="S12" s="17"/>
      <c r="T12" s="19"/>
      <c r="U12" s="33"/>
    </row>
    <row r="13" spans="1:21" ht="15" customHeight="1" x14ac:dyDescent="0.25">
      <c r="B13" s="13"/>
      <c r="C13" s="13"/>
      <c r="D13" s="13"/>
      <c r="E13" s="13"/>
      <c r="F13" s="13"/>
      <c r="G13" s="37"/>
      <c r="H13" s="13"/>
      <c r="I13" s="13"/>
      <c r="J13" s="13"/>
      <c r="K13" s="37"/>
      <c r="L13" s="36"/>
      <c r="M13" s="16"/>
      <c r="N13" s="15"/>
      <c r="R13" s="27"/>
      <c r="S13" s="17"/>
      <c r="T13" s="19"/>
      <c r="U13" s="33"/>
    </row>
    <row r="14" spans="1:21" ht="15" customHeight="1" x14ac:dyDescent="0.25">
      <c r="B14" s="13"/>
      <c r="C14" s="13"/>
      <c r="D14" s="13"/>
      <c r="E14" s="13"/>
      <c r="F14" s="13"/>
      <c r="G14" s="37"/>
      <c r="H14" s="13"/>
      <c r="I14" s="13"/>
      <c r="J14" s="13"/>
      <c r="K14" s="37"/>
      <c r="L14" s="36"/>
      <c r="M14" s="16"/>
      <c r="N14" s="15"/>
      <c r="R14" s="27"/>
      <c r="S14" s="17"/>
      <c r="T14" s="19"/>
      <c r="U14" s="33"/>
    </row>
    <row r="15" spans="1:21" ht="15" customHeight="1" x14ac:dyDescent="0.25">
      <c r="B15" s="13"/>
      <c r="C15" s="13"/>
      <c r="D15" s="13"/>
      <c r="E15" s="13"/>
      <c r="F15" s="13"/>
      <c r="G15" s="37"/>
      <c r="H15" s="13"/>
      <c r="I15" s="13"/>
      <c r="J15" s="13"/>
      <c r="K15" s="37"/>
      <c r="L15" s="36"/>
      <c r="M15" s="16"/>
      <c r="N15" s="15"/>
      <c r="R15" s="27"/>
      <c r="S15" s="17"/>
      <c r="T15" s="19"/>
      <c r="U15" s="33"/>
    </row>
    <row r="16" spans="1:21" ht="15" customHeight="1" x14ac:dyDescent="0.25">
      <c r="B16" s="13"/>
      <c r="C16" s="13"/>
      <c r="D16" s="13"/>
      <c r="E16" s="13"/>
      <c r="F16" s="13"/>
      <c r="G16" s="37"/>
      <c r="H16" s="13"/>
      <c r="I16" s="13"/>
      <c r="J16" s="13"/>
      <c r="K16" s="37"/>
      <c r="L16" s="36"/>
      <c r="M16" s="16"/>
      <c r="R16" s="27"/>
      <c r="S16" s="17"/>
      <c r="T16" s="19"/>
      <c r="U16" s="33"/>
    </row>
    <row r="17" spans="2:21" ht="6.75" customHeight="1" x14ac:dyDescent="0.25">
      <c r="B17" s="13"/>
      <c r="C17" s="13"/>
      <c r="D17" s="13"/>
      <c r="E17" s="13"/>
      <c r="F17" s="13"/>
      <c r="G17" s="37"/>
      <c r="H17" s="13"/>
      <c r="I17" s="13"/>
      <c r="J17" s="13"/>
      <c r="K17" s="37"/>
      <c r="L17" s="36"/>
      <c r="M17" s="16"/>
      <c r="N17" s="15"/>
      <c r="R17" s="27"/>
      <c r="S17" s="17"/>
      <c r="T17" s="19"/>
    </row>
    <row r="18" spans="2:21" ht="15" customHeight="1" x14ac:dyDescent="0.25">
      <c r="B18" s="13"/>
      <c r="C18" s="13"/>
      <c r="D18" s="13"/>
      <c r="E18" s="13"/>
      <c r="F18" s="13"/>
      <c r="G18" s="37"/>
      <c r="H18" s="13"/>
      <c r="I18" s="13"/>
      <c r="J18" s="13"/>
      <c r="K18" s="37"/>
      <c r="L18" s="36"/>
      <c r="M18" s="16"/>
      <c r="N18" s="15"/>
      <c r="R18" s="27"/>
      <c r="S18" s="17"/>
      <c r="T18" s="19"/>
      <c r="U18" s="33"/>
    </row>
    <row r="19" spans="2:21" ht="15" customHeight="1" x14ac:dyDescent="0.25">
      <c r="B19" s="13"/>
      <c r="C19" s="13"/>
      <c r="D19" s="13"/>
      <c r="E19" s="13"/>
      <c r="F19" s="13"/>
      <c r="G19" s="37"/>
      <c r="H19" s="13"/>
      <c r="I19" s="13"/>
      <c r="J19" s="13"/>
      <c r="K19" s="37"/>
      <c r="L19" s="36"/>
      <c r="M19" s="16"/>
      <c r="N19" s="15"/>
      <c r="R19" s="27"/>
      <c r="S19" s="17"/>
      <c r="T19" s="19"/>
    </row>
    <row r="20" spans="2:21" ht="15" customHeight="1" x14ac:dyDescent="0.25">
      <c r="B20" s="13"/>
      <c r="C20" s="13"/>
      <c r="D20" s="13"/>
      <c r="E20" s="13"/>
      <c r="F20" s="13"/>
      <c r="G20" s="37"/>
      <c r="H20" s="13"/>
      <c r="I20" s="13"/>
      <c r="J20" s="13"/>
      <c r="K20" s="37"/>
      <c r="L20" s="36"/>
      <c r="M20" s="16"/>
      <c r="N20" s="15"/>
      <c r="R20" s="27"/>
      <c r="S20" s="17"/>
      <c r="T20" s="19"/>
      <c r="U20" s="33"/>
    </row>
    <row r="21" spans="2:21" ht="15" customHeight="1" x14ac:dyDescent="0.25">
      <c r="B21" s="13"/>
      <c r="C21" s="13"/>
      <c r="D21" s="13"/>
      <c r="E21" s="13"/>
      <c r="F21" s="13"/>
      <c r="G21" s="37"/>
      <c r="H21" s="13"/>
      <c r="I21" s="13"/>
      <c r="J21" s="13"/>
      <c r="K21" s="37"/>
      <c r="L21" s="36"/>
      <c r="M21" s="16"/>
      <c r="N21" s="15"/>
      <c r="R21" s="27"/>
      <c r="S21" s="17"/>
      <c r="T21" s="19"/>
    </row>
    <row r="22" spans="2:21" ht="15" customHeight="1" x14ac:dyDescent="0.25">
      <c r="B22" s="13"/>
      <c r="C22" s="13"/>
      <c r="D22" s="13"/>
      <c r="E22" s="13"/>
      <c r="F22" s="13"/>
      <c r="G22" s="37"/>
      <c r="H22" s="13"/>
      <c r="I22" s="13"/>
      <c r="J22" s="13"/>
      <c r="K22" s="37"/>
      <c r="L22" s="36"/>
      <c r="N22" s="15"/>
      <c r="R22" s="27"/>
      <c r="S22" s="17"/>
      <c r="T22" s="19"/>
    </row>
    <row r="23" spans="2:21" ht="15" customHeight="1" x14ac:dyDescent="0.25">
      <c r="L23" s="16"/>
      <c r="M23" s="16"/>
      <c r="N23" s="15"/>
      <c r="R23" s="27"/>
      <c r="S23" s="17"/>
      <c r="T23" s="19"/>
    </row>
    <row r="24" spans="2:21" ht="15" customHeight="1" x14ac:dyDescent="0.25">
      <c r="L24" s="16"/>
      <c r="M24" s="16"/>
      <c r="N24" s="15"/>
      <c r="R24" s="27"/>
      <c r="S24" s="17"/>
      <c r="T24" s="19"/>
    </row>
    <row r="25" spans="2:21" ht="15" customHeight="1" x14ac:dyDescent="0.25">
      <c r="L25" s="16"/>
      <c r="M25" s="16"/>
      <c r="N25" s="15"/>
      <c r="R25" s="27"/>
      <c r="S25" s="17"/>
      <c r="T25" s="19"/>
    </row>
    <row r="26" spans="2:21" ht="15" customHeight="1" x14ac:dyDescent="0.25">
      <c r="N26" s="15"/>
      <c r="O26" s="14"/>
    </row>
    <row r="27" spans="2:21" ht="15" customHeight="1" x14ac:dyDescent="0.25">
      <c r="N27" s="15"/>
      <c r="R27" s="27"/>
    </row>
    <row r="28" spans="2:21" ht="15" customHeight="1" x14ac:dyDescent="0.25"/>
    <row r="29" spans="2:21" ht="15" customHeight="1" x14ac:dyDescent="0.25"/>
    <row r="30" spans="2:21" ht="15" customHeight="1" x14ac:dyDescent="0.25"/>
    <row r="31" spans="2:21" ht="15" customHeight="1" x14ac:dyDescent="0.25"/>
    <row r="32" spans="2:21" ht="15" customHeight="1" x14ac:dyDescent="0.25"/>
  </sheetData>
  <pageMargins left="0.7" right="0.7" top="0.78749999999999998" bottom="0.78749999999999998" header="0.51180555555555496" footer="0.51180555555555496"/>
  <pageSetup paperSize="9" firstPageNumber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21"/>
  <sheetViews>
    <sheetView zoomScaleNormal="100" workbookViewId="0">
      <selection activeCell="A2" sqref="A2"/>
    </sheetView>
  </sheetViews>
  <sheetFormatPr baseColWidth="10" defaultColWidth="9.140625" defaultRowHeight="15" x14ac:dyDescent="0.25"/>
  <cols>
    <col min="1" max="1" width="10.7109375" bestFit="1" customWidth="1"/>
    <col min="2" max="3" width="11" bestFit="1" customWidth="1"/>
    <col min="4" max="4" width="15.140625" bestFit="1" customWidth="1"/>
    <col min="5" max="5" width="12" bestFit="1" customWidth="1"/>
    <col min="6" max="6" width="13.28515625" bestFit="1" customWidth="1"/>
    <col min="7" max="7" width="16.42578125" bestFit="1" customWidth="1"/>
  </cols>
  <sheetData>
    <row r="1" spans="1:8" x14ac:dyDescent="0.25">
      <c r="E1" t="s">
        <v>2</v>
      </c>
      <c r="F1" t="s">
        <v>3</v>
      </c>
    </row>
    <row r="2" spans="1:8" x14ac:dyDescent="0.25">
      <c r="A2" s="40" t="str">
        <f>Tabelle1!C3</f>
        <v>MSCI World Index UCITS ETF</v>
      </c>
      <c r="B2" s="40"/>
      <c r="E2" s="1" t="str">
        <f>Tabelle1!E3</f>
        <v>DBX1MW</v>
      </c>
      <c r="F2" t="str">
        <f>Tabelle1!F3</f>
        <v>LU0274208692</v>
      </c>
      <c r="H2" t="str">
        <f>Tabelle1!G3</f>
        <v>TH</v>
      </c>
    </row>
    <row r="4" spans="1:8" x14ac:dyDescent="0.25">
      <c r="A4" s="32" t="s">
        <v>35</v>
      </c>
      <c r="G4" t="s">
        <v>22</v>
      </c>
    </row>
    <row r="5" spans="1:8" x14ac:dyDescent="0.25">
      <c r="A5" s="16">
        <f>Tabelle1!L3</f>
        <v>39811</v>
      </c>
      <c r="B5" s="41">
        <f>Tabelle1!O3*-1</f>
        <v>-4469.5999999999995</v>
      </c>
      <c r="G5" s="17">
        <f>XIRR(B5:B6,A5:A6)</f>
        <v>0.15239022374153136</v>
      </c>
    </row>
    <row r="6" spans="1:8" x14ac:dyDescent="0.25">
      <c r="A6" s="16">
        <f>Tabelle1!Q3</f>
        <v>41501</v>
      </c>
      <c r="B6" s="41">
        <f>Tabelle1!R3</f>
        <v>8619.52</v>
      </c>
    </row>
    <row r="15" spans="1:8" x14ac:dyDescent="0.25">
      <c r="E15" s="42"/>
    </row>
    <row r="16" spans="1:8" x14ac:dyDescent="0.25">
      <c r="E16" s="42"/>
    </row>
    <row r="17" spans="5:5" x14ac:dyDescent="0.25">
      <c r="E17" s="42"/>
    </row>
    <row r="18" spans="5:5" x14ac:dyDescent="0.25">
      <c r="E18" s="42"/>
    </row>
    <row r="21" spans="5:5" x14ac:dyDescent="0.25">
      <c r="E21" s="42"/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L22"/>
  <sheetViews>
    <sheetView zoomScaleNormal="100" workbookViewId="0">
      <selection activeCell="H23" sqref="H23"/>
    </sheetView>
  </sheetViews>
  <sheetFormatPr baseColWidth="10" defaultColWidth="9.140625" defaultRowHeight="15" x14ac:dyDescent="0.25"/>
  <cols>
    <col min="1" max="1" width="10.7109375" bestFit="1" customWidth="1"/>
    <col min="2" max="2" width="12" bestFit="1" customWidth="1"/>
    <col min="3" max="3" width="11" bestFit="1" customWidth="1"/>
    <col min="4" max="4" width="15.140625" bestFit="1" customWidth="1"/>
    <col min="5" max="5" width="12" bestFit="1" customWidth="1"/>
    <col min="6" max="6" width="13.28515625" bestFit="1" customWidth="1"/>
    <col min="7" max="7" width="16.42578125" bestFit="1" customWidth="1"/>
    <col min="12" max="12" width="11" bestFit="1" customWidth="1"/>
  </cols>
  <sheetData>
    <row r="1" spans="1:12" x14ac:dyDescent="0.25">
      <c r="E1" t="s">
        <v>2</v>
      </c>
      <c r="F1" t="s">
        <v>3</v>
      </c>
    </row>
    <row r="2" spans="1:12" x14ac:dyDescent="0.25">
      <c r="A2" s="40" t="str">
        <f>Tabelle1!C5</f>
        <v>iShares STOXX Europe 600 (DE) (EXSA)</v>
      </c>
      <c r="B2" s="40"/>
      <c r="E2" s="1">
        <f>Tabelle1!E5</f>
        <v>263530</v>
      </c>
      <c r="F2" t="str">
        <f>Tabelle1!F5</f>
        <v>DE0002635307</v>
      </c>
      <c r="H2" t="str">
        <f>Tabelle1!G5</f>
        <v>AUS</v>
      </c>
    </row>
    <row r="3" spans="1:12" x14ac:dyDescent="0.25">
      <c r="A3" t="s">
        <v>9</v>
      </c>
    </row>
    <row r="5" spans="1:12" x14ac:dyDescent="0.25">
      <c r="A5" s="32" t="s">
        <v>35</v>
      </c>
      <c r="G5" t="s">
        <v>22</v>
      </c>
    </row>
    <row r="6" spans="1:12" x14ac:dyDescent="0.25">
      <c r="A6" s="16">
        <v>39811</v>
      </c>
      <c r="B6" s="41">
        <f>Tabelle1!O3*-1</f>
        <v>-4469.5999999999995</v>
      </c>
      <c r="G6" s="44">
        <f>XIRR(B6:B18,A6:A18)</f>
        <v>0.12722200751304621</v>
      </c>
    </row>
    <row r="7" spans="1:12" x14ac:dyDescent="0.25">
      <c r="A7" s="16">
        <f>Tabelle1!L5</f>
        <v>40316</v>
      </c>
      <c r="B7" s="41">
        <f>Tabelle1!O5*-1</f>
        <v>-5195.9000000000005</v>
      </c>
    </row>
    <row r="8" spans="1:12" x14ac:dyDescent="0.25">
      <c r="A8" s="16">
        <v>40344</v>
      </c>
      <c r="B8" s="41">
        <v>66.22</v>
      </c>
      <c r="G8" t="s">
        <v>36</v>
      </c>
    </row>
    <row r="9" spans="1:12" x14ac:dyDescent="0.25">
      <c r="A9" s="16">
        <v>40527</v>
      </c>
      <c r="B9" s="41">
        <v>45.85</v>
      </c>
      <c r="G9" s="44">
        <f>XIRR(B7:B17,A7:A17)</f>
        <v>8.5990563035011305E-2</v>
      </c>
    </row>
    <row r="10" spans="1:12" x14ac:dyDescent="0.25">
      <c r="A10" s="16">
        <v>40709</v>
      </c>
      <c r="B10" s="41">
        <v>73.680000000000007</v>
      </c>
    </row>
    <row r="11" spans="1:12" x14ac:dyDescent="0.25">
      <c r="A11" s="16">
        <v>40801</v>
      </c>
      <c r="B11" s="41">
        <v>37.86</v>
      </c>
      <c r="I11" s="43"/>
    </row>
    <row r="12" spans="1:12" x14ac:dyDescent="0.25">
      <c r="A12" s="16">
        <v>40983</v>
      </c>
      <c r="B12" s="41">
        <v>33.36</v>
      </c>
    </row>
    <row r="13" spans="1:12" x14ac:dyDescent="0.25">
      <c r="A13" s="16">
        <v>41075</v>
      </c>
      <c r="B13" s="41">
        <v>66.709999999999994</v>
      </c>
    </row>
    <row r="14" spans="1:12" x14ac:dyDescent="0.25">
      <c r="A14" s="16">
        <v>41169</v>
      </c>
      <c r="B14" s="41">
        <v>36.24</v>
      </c>
    </row>
    <row r="15" spans="1:12" x14ac:dyDescent="0.25">
      <c r="A15" s="16">
        <v>41349</v>
      </c>
      <c r="B15" s="41">
        <v>32.5</v>
      </c>
    </row>
    <row r="16" spans="1:12" x14ac:dyDescent="0.25">
      <c r="A16" s="16">
        <v>41442</v>
      </c>
      <c r="B16" s="41">
        <v>66.03</v>
      </c>
      <c r="E16" s="42"/>
      <c r="L16" s="42"/>
    </row>
    <row r="17" spans="1:5" x14ac:dyDescent="0.25">
      <c r="A17" s="16">
        <f>Tabelle1!Q5</f>
        <v>41500</v>
      </c>
      <c r="B17" s="41">
        <f>Tabelle1!R5</f>
        <v>6264</v>
      </c>
      <c r="E17" s="42"/>
    </row>
    <row r="18" spans="1:5" x14ac:dyDescent="0.25">
      <c r="A18" s="16">
        <v>41501</v>
      </c>
      <c r="B18" s="42">
        <f>Tabelle1!R3</f>
        <v>8619.52</v>
      </c>
      <c r="E18" s="42"/>
    </row>
    <row r="19" spans="1:5" x14ac:dyDescent="0.25">
      <c r="B19" s="42"/>
      <c r="E19" s="42"/>
    </row>
    <row r="20" spans="1:5" x14ac:dyDescent="0.25">
      <c r="D20" s="42"/>
    </row>
    <row r="22" spans="1:5" x14ac:dyDescent="0.25">
      <c r="E22" s="42"/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I27" sqref="I27"/>
    </sheetView>
  </sheetViews>
  <sheetFormatPr baseColWidth="10" defaultColWidth="9.140625" defaultRowHeight="15" x14ac:dyDescent="0.25"/>
  <cols>
    <col min="1" max="1" width="10.7109375" bestFit="1" customWidth="1"/>
    <col min="2" max="2" width="12" bestFit="1" customWidth="1"/>
    <col min="3" max="3" width="11" bestFit="1" customWidth="1"/>
    <col min="4" max="4" width="12.28515625" customWidth="1"/>
    <col min="5" max="5" width="12" bestFit="1" customWidth="1"/>
    <col min="6" max="6" width="13.28515625" bestFit="1" customWidth="1"/>
    <col min="7" max="7" width="16.42578125" bestFit="1" customWidth="1"/>
    <col min="9" max="9" width="16.5703125" customWidth="1"/>
    <col min="12" max="12" width="11" bestFit="1" customWidth="1"/>
  </cols>
  <sheetData>
    <row r="1" spans="1:10" x14ac:dyDescent="0.25">
      <c r="E1" t="s">
        <v>2</v>
      </c>
      <c r="F1" t="s">
        <v>3</v>
      </c>
    </row>
    <row r="2" spans="1:10" x14ac:dyDescent="0.25">
      <c r="A2" s="40" t="str">
        <f>Tabelle1!C5</f>
        <v>iShares STOXX Europe 600 (DE) (EXSA)</v>
      </c>
      <c r="B2" s="40"/>
      <c r="E2" s="1">
        <f>Tabelle1!E5</f>
        <v>263530</v>
      </c>
      <c r="F2" t="str">
        <f>Tabelle1!F5</f>
        <v>DE0002635307</v>
      </c>
      <c r="H2" t="str">
        <f>Tabelle1!G5</f>
        <v>AUS</v>
      </c>
    </row>
    <row r="3" spans="1:10" x14ac:dyDescent="0.25">
      <c r="A3" t="s">
        <v>9</v>
      </c>
    </row>
    <row r="5" spans="1:10" x14ac:dyDescent="0.25">
      <c r="A5" s="32" t="s">
        <v>35</v>
      </c>
    </row>
    <row r="6" spans="1:10" x14ac:dyDescent="0.25">
      <c r="A6" s="16">
        <v>39811</v>
      </c>
      <c r="B6" s="42">
        <v>4469.5999999999995</v>
      </c>
      <c r="G6" s="17"/>
    </row>
    <row r="7" spans="1:10" x14ac:dyDescent="0.25">
      <c r="A7" s="16">
        <f>Tabelle1!L5</f>
        <v>40316</v>
      </c>
      <c r="B7" s="42">
        <v>5195.9000000000005</v>
      </c>
    </row>
    <row r="8" spans="1:10" x14ac:dyDescent="0.25">
      <c r="A8" s="16">
        <v>40344</v>
      </c>
      <c r="B8" s="42">
        <v>-66.22</v>
      </c>
    </row>
    <row r="9" spans="1:10" x14ac:dyDescent="0.25">
      <c r="A9" s="16">
        <v>40527</v>
      </c>
      <c r="B9" s="42">
        <v>-45.85</v>
      </c>
    </row>
    <row r="10" spans="1:10" x14ac:dyDescent="0.25">
      <c r="A10" s="16">
        <v>40709</v>
      </c>
      <c r="B10" s="42">
        <v>-73.680000000000007</v>
      </c>
      <c r="E10" t="s">
        <v>22</v>
      </c>
    </row>
    <row r="11" spans="1:10" x14ac:dyDescent="0.25">
      <c r="A11" s="16">
        <v>40801</v>
      </c>
      <c r="B11" s="42">
        <v>-37.86</v>
      </c>
      <c r="G11" s="43"/>
    </row>
    <row r="12" spans="1:10" x14ac:dyDescent="0.25">
      <c r="A12" s="16">
        <v>40983</v>
      </c>
      <c r="B12" s="42">
        <v>-33.36</v>
      </c>
      <c r="E12" s="44">
        <v>0.12722200751304621</v>
      </c>
    </row>
    <row r="13" spans="1:10" x14ac:dyDescent="0.25">
      <c r="A13" s="16">
        <v>41075</v>
      </c>
      <c r="B13" s="42">
        <v>-66.709999999999994</v>
      </c>
    </row>
    <row r="14" spans="1:10" x14ac:dyDescent="0.25">
      <c r="A14" s="16">
        <v>41169</v>
      </c>
      <c r="B14" s="42">
        <v>-36.24</v>
      </c>
      <c r="E14" t="s">
        <v>36</v>
      </c>
    </row>
    <row r="15" spans="1:10" x14ac:dyDescent="0.25">
      <c r="A15" s="16">
        <v>41349</v>
      </c>
      <c r="B15" s="42">
        <v>-32.5</v>
      </c>
    </row>
    <row r="16" spans="1:10" x14ac:dyDescent="0.25">
      <c r="A16" s="16">
        <v>41442</v>
      </c>
      <c r="B16" s="42">
        <v>-66.03</v>
      </c>
      <c r="C16" s="42"/>
      <c r="E16" s="44">
        <f>XIRR(B7:B17,A7:A17)</f>
        <v>8.5990563035011305E-2</v>
      </c>
      <c r="J16" s="42"/>
    </row>
    <row r="17" spans="1:5" x14ac:dyDescent="0.25">
      <c r="A17" s="16">
        <f>Tabelle1!Q5</f>
        <v>41500</v>
      </c>
      <c r="B17" s="42">
        <v>-6264</v>
      </c>
      <c r="C17" s="42"/>
    </row>
    <row r="18" spans="1:5" x14ac:dyDescent="0.25">
      <c r="A18" s="16">
        <v>41501</v>
      </c>
      <c r="B18" s="42">
        <v>-8619.52</v>
      </c>
      <c r="C18" s="42"/>
    </row>
    <row r="19" spans="1:5" x14ac:dyDescent="0.25">
      <c r="B19" s="42"/>
      <c r="E19" s="42"/>
    </row>
    <row r="20" spans="1:5" x14ac:dyDescent="0.25">
      <c r="D20" s="42"/>
    </row>
    <row r="22" spans="1:5" x14ac:dyDescent="0.25">
      <c r="E22" s="42"/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Pos. 1</vt:lpstr>
      <vt:lpstr>Pos. 2</vt:lpstr>
      <vt:lpstr>Pos. 2_Negativ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</dc:creator>
  <cp:lastModifiedBy>Norbert</cp:lastModifiedBy>
  <cp:revision>0</cp:revision>
  <cp:lastPrinted>2013-06-02T17:19:56Z</cp:lastPrinted>
  <dcterms:created xsi:type="dcterms:W3CDTF">2013-06-02T16:03:29Z</dcterms:created>
  <dcterms:modified xsi:type="dcterms:W3CDTF">2013-08-19T13:31:42Z</dcterms:modified>
</cp:coreProperties>
</file>