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411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21" i="1" l="1"/>
  <c r="A22" i="1" s="1"/>
  <c r="A23" i="1" s="1"/>
  <c r="A15" i="1"/>
  <c r="A16" i="1" s="1"/>
  <c r="A17" i="1" s="1"/>
  <c r="A10" i="1"/>
  <c r="A11" i="1" s="1"/>
  <c r="A12" i="1" s="1"/>
  <c r="A6" i="1"/>
  <c r="A7" i="1" s="1"/>
  <c r="A5" i="1"/>
  <c r="A3" i="1"/>
</calcChain>
</file>

<file path=xl/comments1.xml><?xml version="1.0" encoding="utf-8"?>
<comments xmlns="http://schemas.openxmlformats.org/spreadsheetml/2006/main">
  <authors>
    <author>Henning Haida</author>
  </authors>
  <commentList>
    <comment ref="I10" authorId="0">
      <text>
        <r>
          <rPr>
            <b/>
            <sz val="9"/>
            <color indexed="81"/>
            <rFont val="Tahoma"/>
            <family val="2"/>
          </rPr>
          <t>Henning Haida:</t>
        </r>
        <r>
          <rPr>
            <sz val="9"/>
            <color indexed="81"/>
            <rFont val="Tahoma"/>
            <family val="2"/>
          </rPr>
          <t xml:space="preserve">
Inkl. Swap-Kosten dann 0.95%</t>
        </r>
      </text>
    </comment>
    <comment ref="I18" authorId="0">
      <text>
        <r>
          <rPr>
            <b/>
            <sz val="9"/>
            <color indexed="81"/>
            <rFont val="Tahoma"/>
            <family val="2"/>
          </rPr>
          <t>Henning Haida:</t>
        </r>
        <r>
          <rPr>
            <sz val="9"/>
            <color indexed="81"/>
            <rFont val="Tahoma"/>
            <family val="2"/>
          </rPr>
          <t xml:space="preserve">
Wohl höher</t>
        </r>
      </text>
    </comment>
    <comment ref="I27" authorId="0">
      <text>
        <r>
          <rPr>
            <b/>
            <sz val="9"/>
            <color indexed="81"/>
            <rFont val="Tahoma"/>
            <family val="2"/>
          </rPr>
          <t>Henning Haida:</t>
        </r>
        <r>
          <rPr>
            <sz val="9"/>
            <color indexed="81"/>
            <rFont val="Tahoma"/>
            <family val="2"/>
          </rPr>
          <t xml:space="preserve">
Eher höher? </t>
        </r>
      </text>
    </comment>
  </commentList>
</comments>
</file>

<file path=xl/sharedStrings.xml><?xml version="1.0" encoding="utf-8"?>
<sst xmlns="http://schemas.openxmlformats.org/spreadsheetml/2006/main" count="186" uniqueCount="96">
  <si>
    <t>Portfolio</t>
  </si>
  <si>
    <t>Gebühren bei Sparplan über 100 Euro</t>
  </si>
  <si>
    <t>ISIN</t>
  </si>
  <si>
    <t>Name</t>
  </si>
  <si>
    <t>Domizil</t>
  </si>
  <si>
    <t>Art</t>
  </si>
  <si>
    <t>Ausschütteng/Thesaurierend</t>
  </si>
  <si>
    <t>Volumen</t>
  </si>
  <si>
    <t>TER</t>
  </si>
  <si>
    <t>Anbieter</t>
  </si>
  <si>
    <t>DAB-Bank</t>
  </si>
  <si>
    <t>s-Broker</t>
  </si>
  <si>
    <t>comdirect</t>
  </si>
  <si>
    <t>Cortal Consors</t>
  </si>
  <si>
    <t>IngDiBa</t>
  </si>
  <si>
    <t>maxblue</t>
  </si>
  <si>
    <t>Pazifik</t>
  </si>
  <si>
    <t>LU0392495023</t>
  </si>
  <si>
    <t>ComStage ETF MSCI Pacific TRN UCITS ETF I</t>
  </si>
  <si>
    <t>LU</t>
  </si>
  <si>
    <t>T</t>
  </si>
  <si>
    <t>56 Mio $</t>
  </si>
  <si>
    <t>http://www.comstage.de/Products/ProductDetails.aspx?p=147165744</t>
  </si>
  <si>
    <t>k.A.</t>
  </si>
  <si>
    <t>Monatsrate</t>
  </si>
  <si>
    <t>DE000ETFL300</t>
  </si>
  <si>
    <t>Deka MSCI Japan UCITS ETF</t>
  </si>
  <si>
    <t>DE</t>
  </si>
  <si>
    <t>https://www.deka-etf.de/products/30/data</t>
  </si>
  <si>
    <t>Vierteljahresrate</t>
  </si>
  <si>
    <t>Halbjahresrate</t>
  </si>
  <si>
    <t>Emerging Markets</t>
  </si>
  <si>
    <t>LU0635178014</t>
  </si>
  <si>
    <t>ComStage ETF MSCI Emerging Markets TRN UCITS ETF I</t>
  </si>
  <si>
    <t>54 Mio $</t>
  </si>
  <si>
    <t>http://www.comstage.de/Products/ProductDetails.aspx?p=156959946</t>
  </si>
  <si>
    <t>LU0292107645</t>
  </si>
  <si>
    <t>MSCI Emerging Markets Index UCITS ETF</t>
  </si>
  <si>
    <t>1.87 Mrd €</t>
  </si>
  <si>
    <t>http://www.etf.db.com/DEU/DEU/ETF/LU0292107645/DBX1EM/MSCI-Emerging-Markets-Index-UCITS-ETF</t>
  </si>
  <si>
    <t>DE000ETFL342</t>
  </si>
  <si>
    <t>Deka MSCI Emerging Markets UCITS ETF</t>
  </si>
  <si>
    <t>Swap</t>
  </si>
  <si>
    <t>26 Mio $</t>
  </si>
  <si>
    <t>Nordamerika</t>
  </si>
  <si>
    <t>LU0392494992</t>
  </si>
  <si>
    <t>ComStage ETF MSCI North America TRN UCITS ETF I</t>
  </si>
  <si>
    <t>270 Mio $</t>
  </si>
  <si>
    <t>http://www.comstage.de/Products/ProductDetails.aspx?p=147165738</t>
  </si>
  <si>
    <t>LU0392495700</t>
  </si>
  <si>
    <t>ComStage ETF MSCI USA TRN UCITS ETF I</t>
  </si>
  <si>
    <t>290 Mio $</t>
  </si>
  <si>
    <t>http://www.comstage.de/Products/ProductDetails.aspx?p=147165758</t>
  </si>
  <si>
    <t>LU0488316133</t>
  </si>
  <si>
    <t>ComStage ETF S&amp;P 500 UCITS ETF I</t>
  </si>
  <si>
    <t>88 Mio $</t>
  </si>
  <si>
    <t>http://www.comstage.de/Products/ProductDetails.aspx?p=151242264</t>
  </si>
  <si>
    <t>DE000ETFL268</t>
  </si>
  <si>
    <t>Deka MSCI USA UCITS ETF</t>
  </si>
  <si>
    <t>A</t>
  </si>
  <si>
    <t>https://www.deka-etf.de/products/26/data</t>
  </si>
  <si>
    <t>LU0490618542</t>
  </si>
  <si>
    <t>S&amp;P 500 UCITS ETF</t>
  </si>
  <si>
    <t>1.15 Mrd €</t>
  </si>
  <si>
    <t>http://www.etf.db.com/DEU/DEU/ETF/LU0490618542/DBX0F2/S-P-500-UCITS-ETF</t>
  </si>
  <si>
    <t>Europa</t>
  </si>
  <si>
    <t>LU0378434582</t>
  </si>
  <si>
    <t>ComStage ETF STOXX Europe 600 NR UCITS ETF I</t>
  </si>
  <si>
    <t>126 Mio €</t>
  </si>
  <si>
    <t>http://www.comstage.de/Products/ProductDetails.aspx?p=146223984</t>
  </si>
  <si>
    <t>DE0002635307</t>
  </si>
  <si>
    <t>iShares STOXX Europe 600 (DE)</t>
  </si>
  <si>
    <t>3 Mrd €</t>
  </si>
  <si>
    <t>http://de.ishares.com/de/rc/produkte/EXSA</t>
  </si>
  <si>
    <t>LU0392494729</t>
  </si>
  <si>
    <t>ComStage ETF MSCI EMU TRN UCITS ETF I</t>
  </si>
  <si>
    <t>67 Mio $</t>
  </si>
  <si>
    <t>http://www.comstage.de/Products/ProductDetails.aspx?p=147165736</t>
  </si>
  <si>
    <t>LU0328475792</t>
  </si>
  <si>
    <t>db x-trackers STOXX Europe 600 UCITS ETF 1C</t>
  </si>
  <si>
    <t>570 Mio €</t>
  </si>
  <si>
    <t>http://www.etf.db.com/DEU/DEU/ETF/LU0328475792/DBX1A7/Stoxx-Europe-600-UCITS-ETF</t>
  </si>
  <si>
    <t>Welt</t>
  </si>
  <si>
    <t>LU0392494562</t>
  </si>
  <si>
    <t>ComStage ETF MSCI World TRN UCITS ETF I</t>
  </si>
  <si>
    <t>557 Mio $</t>
  </si>
  <si>
    <t>http://www.comstage.de/Products/ProductDetails.aspx?p=147164488</t>
  </si>
  <si>
    <t>LU0360863863</t>
  </si>
  <si>
    <t>ARERO - Der Weltfonds</t>
  </si>
  <si>
    <t>309 Mio €</t>
  </si>
  <si>
    <t>https://www.dws.de/Produkte/Fonds/964/Uebersicht</t>
  </si>
  <si>
    <t>DE000A0MKQK7</t>
  </si>
  <si>
    <t>ETF-Portfolio Global</t>
  </si>
  <si>
    <t>32 Mio €</t>
  </si>
  <si>
    <t>http://www.veritas-investment.de/produkte/partnerfonds/etf-portfolio-global.html</t>
  </si>
  <si>
    <t>möglich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</si>
</sst>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44" fontId="4" fillId="0" borderId="0" xfId="1" applyFont="1"/>
    <xf numFmtId="9" fontId="5" fillId="0" borderId="0" xfId="0" applyNumberFormat="1" applyFont="1"/>
    <xf numFmtId="9" fontId="2" fillId="0" borderId="0" xfId="0" applyNumberFormat="1" applyFont="1"/>
    <xf numFmtId="0" fontId="2" fillId="0" borderId="0" xfId="0" applyFont="1"/>
    <xf numFmtId="10" fontId="0" fillId="0" borderId="0" xfId="0" applyNumberFormat="1"/>
    <xf numFmtId="0" fontId="6" fillId="0" borderId="0" xfId="0" applyFont="1"/>
    <xf numFmtId="44" fontId="0" fillId="0" borderId="0" xfId="1" applyFont="1"/>
    <xf numFmtId="44" fontId="7" fillId="0" borderId="0" xfId="0" applyNumberFormat="1" applyFont="1"/>
    <xf numFmtId="0" fontId="7" fillId="0" borderId="0" xfId="0" applyFont="1"/>
    <xf numFmtId="0" fontId="0" fillId="2" borderId="0" xfId="0" applyFill="1"/>
    <xf numFmtId="10" fontId="0" fillId="2" borderId="0" xfId="0" applyNumberFormat="1" applyFill="1"/>
    <xf numFmtId="0" fontId="6" fillId="2" borderId="0" xfId="0" applyFont="1" applyFill="1"/>
    <xf numFmtId="44" fontId="0" fillId="2" borderId="0" xfId="1" applyFont="1" applyFill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9"/>
  <sheetViews>
    <sheetView tabSelected="1" workbookViewId="0">
      <selection sqref="A1:P29"/>
    </sheetView>
  </sheetViews>
  <sheetFormatPr baseColWidth="10" defaultRowHeight="15" x14ac:dyDescent="0.25"/>
  <sheetData>
    <row r="1" spans="1:16" ht="21" x14ac:dyDescent="0.35">
      <c r="A1" s="1" t="s">
        <v>0</v>
      </c>
    </row>
    <row r="2" spans="1:16" x14ac:dyDescent="0.25">
      <c r="A2" s="2">
        <v>1000</v>
      </c>
      <c r="K2" t="s">
        <v>1</v>
      </c>
    </row>
    <row r="3" spans="1:16" x14ac:dyDescent="0.25">
      <c r="A3" s="3">
        <f>SUM(A4,A9,A14,A20)</f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</row>
    <row r="4" spans="1:16" x14ac:dyDescent="0.25">
      <c r="A4" s="4">
        <v>0.1</v>
      </c>
      <c r="B4" s="5" t="s">
        <v>16</v>
      </c>
      <c r="C4" t="s">
        <v>17</v>
      </c>
      <c r="D4" t="s">
        <v>18</v>
      </c>
      <c r="E4" t="s">
        <v>19</v>
      </c>
      <c r="G4" t="s">
        <v>20</v>
      </c>
      <c r="H4" t="s">
        <v>21</v>
      </c>
      <c r="I4" s="6">
        <v>4.4999999999999997E-3</v>
      </c>
      <c r="J4" s="7" t="s">
        <v>22</v>
      </c>
      <c r="K4" s="8">
        <v>0</v>
      </c>
      <c r="L4" s="8">
        <v>0</v>
      </c>
      <c r="M4" s="8">
        <v>1.5</v>
      </c>
      <c r="N4" s="8" t="s">
        <v>23</v>
      </c>
      <c r="O4" s="8" t="s">
        <v>23</v>
      </c>
      <c r="P4" t="s">
        <v>23</v>
      </c>
    </row>
    <row r="5" spans="1:16" x14ac:dyDescent="0.25">
      <c r="A5" s="9">
        <f>$A$2*A4</f>
        <v>100</v>
      </c>
      <c r="B5" s="10" t="s">
        <v>24</v>
      </c>
      <c r="C5" s="11" t="s">
        <v>25</v>
      </c>
      <c r="D5" s="11" t="s">
        <v>26</v>
      </c>
      <c r="E5" s="11" t="s">
        <v>27</v>
      </c>
      <c r="F5" s="11"/>
      <c r="G5" s="11"/>
      <c r="H5" s="11"/>
      <c r="I5" s="12">
        <v>5.0000000000000001E-3</v>
      </c>
      <c r="J5" s="13" t="s">
        <v>28</v>
      </c>
      <c r="K5" s="14" t="s">
        <v>23</v>
      </c>
      <c r="L5" s="14" t="s">
        <v>23</v>
      </c>
      <c r="M5" s="14" t="s">
        <v>23</v>
      </c>
      <c r="N5" s="14" t="s">
        <v>23</v>
      </c>
      <c r="O5" s="14" t="s">
        <v>23</v>
      </c>
      <c r="P5" s="11" t="s">
        <v>23</v>
      </c>
    </row>
    <row r="6" spans="1:16" x14ac:dyDescent="0.25">
      <c r="A6" s="9">
        <f>A5*3</f>
        <v>300</v>
      </c>
      <c r="B6" s="10" t="s">
        <v>29</v>
      </c>
      <c r="J6" s="7"/>
      <c r="K6" s="8"/>
      <c r="L6" s="8"/>
      <c r="M6" s="8"/>
      <c r="N6" s="8"/>
      <c r="O6" s="8"/>
    </row>
    <row r="7" spans="1:16" x14ac:dyDescent="0.25">
      <c r="A7" s="9">
        <f>A6*2</f>
        <v>600</v>
      </c>
      <c r="B7" s="10" t="s">
        <v>30</v>
      </c>
      <c r="J7" s="7"/>
      <c r="K7" s="8"/>
      <c r="L7" s="8"/>
      <c r="M7" s="8"/>
      <c r="N7" s="8"/>
      <c r="O7" s="8"/>
    </row>
    <row r="8" spans="1:16" x14ac:dyDescent="0.25">
      <c r="J8" s="7"/>
      <c r="K8" s="8"/>
      <c r="L8" s="8"/>
      <c r="M8" s="8"/>
      <c r="N8" s="8"/>
      <c r="O8" s="8"/>
    </row>
    <row r="9" spans="1:16" x14ac:dyDescent="0.25">
      <c r="A9" s="4">
        <v>0.3</v>
      </c>
      <c r="B9" s="5" t="s">
        <v>31</v>
      </c>
      <c r="C9" t="s">
        <v>32</v>
      </c>
      <c r="D9" t="s">
        <v>33</v>
      </c>
      <c r="E9" t="s">
        <v>19</v>
      </c>
      <c r="G9" t="s">
        <v>20</v>
      </c>
      <c r="H9" t="s">
        <v>34</v>
      </c>
      <c r="I9" s="6">
        <v>5.0000000000000001E-3</v>
      </c>
      <c r="J9" s="7" t="s">
        <v>35</v>
      </c>
      <c r="K9" s="8" t="s">
        <v>23</v>
      </c>
      <c r="L9" s="8">
        <v>0</v>
      </c>
      <c r="M9" s="8" t="s">
        <v>23</v>
      </c>
      <c r="N9" s="8">
        <v>1.5</v>
      </c>
      <c r="O9" s="8" t="s">
        <v>23</v>
      </c>
      <c r="P9" t="s">
        <v>23</v>
      </c>
    </row>
    <row r="10" spans="1:16" x14ac:dyDescent="0.25">
      <c r="A10" s="9">
        <f>$A$2*A9</f>
        <v>300</v>
      </c>
      <c r="B10" s="10" t="s">
        <v>24</v>
      </c>
      <c r="C10" t="s">
        <v>36</v>
      </c>
      <c r="D10" t="s">
        <v>37</v>
      </c>
      <c r="E10" t="s">
        <v>19</v>
      </c>
      <c r="G10" t="s">
        <v>20</v>
      </c>
      <c r="H10" t="s">
        <v>38</v>
      </c>
      <c r="I10" s="6">
        <v>6.4999999999999997E-3</v>
      </c>
      <c r="J10" s="7" t="s">
        <v>39</v>
      </c>
      <c r="K10" s="8">
        <v>0</v>
      </c>
      <c r="L10" s="8" t="s">
        <v>23</v>
      </c>
      <c r="M10" s="8">
        <v>0</v>
      </c>
      <c r="N10" s="8">
        <v>0</v>
      </c>
      <c r="O10" s="8" t="s">
        <v>23</v>
      </c>
      <c r="P10" s="8">
        <v>0</v>
      </c>
    </row>
    <row r="11" spans="1:16" x14ac:dyDescent="0.25">
      <c r="A11" s="9">
        <f>A10*3</f>
        <v>900</v>
      </c>
      <c r="B11" s="10" t="s">
        <v>29</v>
      </c>
      <c r="C11" s="11" t="s">
        <v>40</v>
      </c>
      <c r="D11" s="11" t="s">
        <v>41</v>
      </c>
      <c r="E11" s="11" t="s">
        <v>27</v>
      </c>
      <c r="F11" s="11" t="s">
        <v>42</v>
      </c>
      <c r="G11" s="11" t="s">
        <v>20</v>
      </c>
      <c r="H11" s="11" t="s">
        <v>43</v>
      </c>
      <c r="I11" s="12">
        <v>6.4999999999999997E-3</v>
      </c>
      <c r="J11" s="13"/>
      <c r="K11" s="14" t="s">
        <v>23</v>
      </c>
      <c r="L11" s="14">
        <v>2.5</v>
      </c>
      <c r="M11" s="14">
        <v>1.5</v>
      </c>
      <c r="N11" s="14" t="s">
        <v>23</v>
      </c>
      <c r="O11" s="14" t="s">
        <v>23</v>
      </c>
      <c r="P11" s="14" t="s">
        <v>23</v>
      </c>
    </row>
    <row r="12" spans="1:16" x14ac:dyDescent="0.25">
      <c r="A12" s="9">
        <f>A11*2</f>
        <v>1800</v>
      </c>
      <c r="B12" s="10" t="s">
        <v>30</v>
      </c>
      <c r="J12" s="7"/>
      <c r="K12" s="8"/>
      <c r="L12" s="8"/>
      <c r="M12" s="8"/>
      <c r="N12" s="8"/>
      <c r="O12" s="8"/>
    </row>
    <row r="13" spans="1:16" x14ac:dyDescent="0.25">
      <c r="J13" s="7"/>
      <c r="K13" s="8"/>
      <c r="L13" s="8"/>
      <c r="M13" s="8"/>
      <c r="N13" s="8"/>
      <c r="O13" s="8"/>
    </row>
    <row r="14" spans="1:16" x14ac:dyDescent="0.25">
      <c r="A14" s="4">
        <v>0.3</v>
      </c>
      <c r="B14" s="5" t="s">
        <v>44</v>
      </c>
      <c r="C14" t="s">
        <v>45</v>
      </c>
      <c r="D14" t="s">
        <v>46</v>
      </c>
      <c r="E14" t="s">
        <v>19</v>
      </c>
      <c r="G14" t="s">
        <v>20</v>
      </c>
      <c r="H14" t="s">
        <v>47</v>
      </c>
      <c r="I14" s="6">
        <v>2.5000000000000001E-3</v>
      </c>
      <c r="J14" s="7" t="s">
        <v>48</v>
      </c>
      <c r="K14" s="8">
        <v>0</v>
      </c>
      <c r="L14" s="8">
        <v>0</v>
      </c>
      <c r="M14" s="8" t="s">
        <v>23</v>
      </c>
      <c r="N14" s="8" t="s">
        <v>23</v>
      </c>
      <c r="O14" s="8" t="s">
        <v>23</v>
      </c>
      <c r="P14" t="s">
        <v>23</v>
      </c>
    </row>
    <row r="15" spans="1:16" x14ac:dyDescent="0.25">
      <c r="A15" s="9">
        <f>$A$2*A14</f>
        <v>300</v>
      </c>
      <c r="B15" s="10" t="s">
        <v>24</v>
      </c>
      <c r="C15" t="s">
        <v>49</v>
      </c>
      <c r="D15" t="s">
        <v>50</v>
      </c>
      <c r="E15" t="s">
        <v>19</v>
      </c>
      <c r="G15" t="s">
        <v>20</v>
      </c>
      <c r="H15" t="s">
        <v>51</v>
      </c>
      <c r="I15" s="6">
        <v>2.5000000000000001E-3</v>
      </c>
      <c r="J15" s="7" t="s">
        <v>52</v>
      </c>
      <c r="K15" s="8">
        <v>0</v>
      </c>
      <c r="L15" s="8">
        <v>0</v>
      </c>
      <c r="M15" s="8" t="s">
        <v>23</v>
      </c>
      <c r="N15" s="8" t="s">
        <v>23</v>
      </c>
      <c r="O15" s="8" t="s">
        <v>23</v>
      </c>
      <c r="P15" t="s">
        <v>23</v>
      </c>
    </row>
    <row r="16" spans="1:16" x14ac:dyDescent="0.25">
      <c r="A16" s="9">
        <f>A15*3</f>
        <v>900</v>
      </c>
      <c r="B16" s="10" t="s">
        <v>29</v>
      </c>
      <c r="C16" t="s">
        <v>53</v>
      </c>
      <c r="D16" t="s">
        <v>54</v>
      </c>
      <c r="E16" t="s">
        <v>19</v>
      </c>
      <c r="G16" t="s">
        <v>20</v>
      </c>
      <c r="H16" t="s">
        <v>55</v>
      </c>
      <c r="I16" s="6">
        <v>1.8E-3</v>
      </c>
      <c r="J16" s="7" t="s">
        <v>56</v>
      </c>
      <c r="K16" s="8">
        <v>0</v>
      </c>
      <c r="L16" s="8">
        <v>0</v>
      </c>
      <c r="M16" s="8">
        <v>0</v>
      </c>
      <c r="N16" s="8" t="s">
        <v>23</v>
      </c>
      <c r="O16" s="8" t="s">
        <v>23</v>
      </c>
      <c r="P16" t="s">
        <v>23</v>
      </c>
    </row>
    <row r="17" spans="1:16" x14ac:dyDescent="0.25">
      <c r="A17" s="9">
        <f>A16*2</f>
        <v>1800</v>
      </c>
      <c r="B17" s="10" t="s">
        <v>30</v>
      </c>
      <c r="C17" s="11" t="s">
        <v>57</v>
      </c>
      <c r="D17" s="11" t="s">
        <v>58</v>
      </c>
      <c r="E17" s="11" t="s">
        <v>27</v>
      </c>
      <c r="F17" s="11"/>
      <c r="G17" s="11" t="s">
        <v>59</v>
      </c>
      <c r="H17" s="11"/>
      <c r="I17" s="12">
        <v>3.0000000000000001E-3</v>
      </c>
      <c r="J17" s="13" t="s">
        <v>60</v>
      </c>
      <c r="K17" s="14" t="s">
        <v>23</v>
      </c>
      <c r="L17" s="14" t="s">
        <v>23</v>
      </c>
      <c r="M17" s="14">
        <v>1.5</v>
      </c>
      <c r="N17" s="14" t="s">
        <v>23</v>
      </c>
      <c r="O17" s="14" t="s">
        <v>23</v>
      </c>
      <c r="P17" s="11" t="s">
        <v>23</v>
      </c>
    </row>
    <row r="18" spans="1:16" x14ac:dyDescent="0.25">
      <c r="C18" t="s">
        <v>61</v>
      </c>
      <c r="D18" t="s">
        <v>62</v>
      </c>
      <c r="E18" t="s">
        <v>19</v>
      </c>
      <c r="F18" t="s">
        <v>42</v>
      </c>
      <c r="G18" t="s">
        <v>20</v>
      </c>
      <c r="H18" t="s">
        <v>63</v>
      </c>
      <c r="I18" s="6">
        <v>2E-3</v>
      </c>
      <c r="J18" s="7" t="s">
        <v>64</v>
      </c>
      <c r="K18" s="8">
        <v>0</v>
      </c>
      <c r="L18" s="8" t="s">
        <v>23</v>
      </c>
      <c r="M18" s="8" t="s">
        <v>23</v>
      </c>
      <c r="N18" s="8" t="s">
        <v>23</v>
      </c>
      <c r="O18" s="8" t="s">
        <v>23</v>
      </c>
      <c r="P18" s="8" t="s">
        <v>23</v>
      </c>
    </row>
    <row r="19" spans="1:16" x14ac:dyDescent="0.25">
      <c r="J19" s="7"/>
      <c r="K19" s="8"/>
      <c r="L19" s="8"/>
      <c r="M19" s="8"/>
      <c r="N19" s="8"/>
      <c r="O19" s="8"/>
    </row>
    <row r="20" spans="1:16" x14ac:dyDescent="0.25">
      <c r="A20" s="4">
        <v>0.3</v>
      </c>
      <c r="B20" s="5" t="s">
        <v>65</v>
      </c>
      <c r="C20" t="s">
        <v>66</v>
      </c>
      <c r="D20" t="s">
        <v>67</v>
      </c>
      <c r="E20" t="s">
        <v>19</v>
      </c>
      <c r="G20" t="s">
        <v>20</v>
      </c>
      <c r="H20" t="s">
        <v>68</v>
      </c>
      <c r="I20" s="6">
        <v>2E-3</v>
      </c>
      <c r="J20" s="7" t="s">
        <v>69</v>
      </c>
      <c r="K20" s="8">
        <v>0</v>
      </c>
      <c r="L20" s="8">
        <v>0</v>
      </c>
      <c r="M20" s="8">
        <v>0</v>
      </c>
      <c r="N20" s="8">
        <v>1.5</v>
      </c>
      <c r="O20" s="8">
        <v>1.75</v>
      </c>
      <c r="P20" t="s">
        <v>23</v>
      </c>
    </row>
    <row r="21" spans="1:16" x14ac:dyDescent="0.25">
      <c r="A21" s="9">
        <f>$A$2*A20</f>
        <v>300</v>
      </c>
      <c r="B21" s="10" t="s">
        <v>24</v>
      </c>
      <c r="C21" s="11" t="s">
        <v>70</v>
      </c>
      <c r="D21" s="11" t="s">
        <v>71</v>
      </c>
      <c r="E21" s="11" t="s">
        <v>27</v>
      </c>
      <c r="F21" s="11"/>
      <c r="G21" s="11" t="s">
        <v>59</v>
      </c>
      <c r="H21" s="11" t="s">
        <v>72</v>
      </c>
      <c r="I21" s="12">
        <v>2E-3</v>
      </c>
      <c r="J21" s="13" t="s">
        <v>73</v>
      </c>
      <c r="K21" s="14">
        <v>2.75</v>
      </c>
      <c r="L21" s="14">
        <v>2.5</v>
      </c>
      <c r="M21" s="14">
        <v>1.5</v>
      </c>
      <c r="N21" s="14" t="s">
        <v>23</v>
      </c>
      <c r="O21" s="14" t="s">
        <v>23</v>
      </c>
      <c r="P21" s="11" t="s">
        <v>23</v>
      </c>
    </row>
    <row r="22" spans="1:16" x14ac:dyDescent="0.25">
      <c r="A22" s="9">
        <f>A21*3</f>
        <v>900</v>
      </c>
      <c r="B22" s="10" t="s">
        <v>29</v>
      </c>
      <c r="C22" t="s">
        <v>74</v>
      </c>
      <c r="D22" t="s">
        <v>75</v>
      </c>
      <c r="E22" t="s">
        <v>19</v>
      </c>
      <c r="G22" t="s">
        <v>20</v>
      </c>
      <c r="H22" t="s">
        <v>76</v>
      </c>
      <c r="I22" s="6">
        <v>2.5000000000000001E-3</v>
      </c>
      <c r="J22" s="7" t="s">
        <v>77</v>
      </c>
      <c r="K22">
        <v>0</v>
      </c>
      <c r="L22">
        <v>0</v>
      </c>
      <c r="M22" s="8">
        <v>1.5</v>
      </c>
      <c r="N22" s="8" t="s">
        <v>23</v>
      </c>
      <c r="O22" s="8" t="s">
        <v>23</v>
      </c>
      <c r="P22" s="8" t="s">
        <v>23</v>
      </c>
    </row>
    <row r="23" spans="1:16" x14ac:dyDescent="0.25">
      <c r="A23" s="9">
        <f>A22*2</f>
        <v>1800</v>
      </c>
      <c r="B23" s="10" t="s">
        <v>30</v>
      </c>
      <c r="C23" t="s">
        <v>78</v>
      </c>
      <c r="D23" t="s">
        <v>79</v>
      </c>
      <c r="E23" t="s">
        <v>19</v>
      </c>
      <c r="F23" t="s">
        <v>42</v>
      </c>
      <c r="G23" t="s">
        <v>20</v>
      </c>
      <c r="H23" t="s">
        <v>80</v>
      </c>
      <c r="I23" s="6">
        <v>2E-3</v>
      </c>
      <c r="J23" s="7" t="s">
        <v>81</v>
      </c>
      <c r="K23" s="8">
        <v>0</v>
      </c>
      <c r="L23" s="8" t="s">
        <v>23</v>
      </c>
      <c r="M23" s="8" t="s">
        <v>23</v>
      </c>
      <c r="N23" s="8" t="s">
        <v>23</v>
      </c>
      <c r="O23" s="8" t="s">
        <v>23</v>
      </c>
      <c r="P23">
        <v>0</v>
      </c>
    </row>
    <row r="24" spans="1:16" x14ac:dyDescent="0.25">
      <c r="J24" s="7"/>
    </row>
    <row r="25" spans="1:16" x14ac:dyDescent="0.25">
      <c r="B25" s="5" t="s">
        <v>82</v>
      </c>
      <c r="C25" t="s">
        <v>83</v>
      </c>
      <c r="D25" t="s">
        <v>84</v>
      </c>
      <c r="E25" t="s">
        <v>19</v>
      </c>
      <c r="G25" t="s">
        <v>20</v>
      </c>
      <c r="H25" t="s">
        <v>85</v>
      </c>
      <c r="I25" s="6">
        <v>4.0000000000000001E-3</v>
      </c>
      <c r="J25" s="7" t="s">
        <v>86</v>
      </c>
      <c r="K25" s="8">
        <v>0</v>
      </c>
      <c r="L25" s="8">
        <v>0</v>
      </c>
      <c r="M25" s="8">
        <v>0</v>
      </c>
      <c r="N25" s="8">
        <v>1.5</v>
      </c>
      <c r="O25" s="8" t="s">
        <v>23</v>
      </c>
      <c r="P25" s="8" t="s">
        <v>23</v>
      </c>
    </row>
    <row r="26" spans="1:16" x14ac:dyDescent="0.25">
      <c r="J26" s="7"/>
    </row>
    <row r="27" spans="1:16" x14ac:dyDescent="0.25">
      <c r="C27" t="s">
        <v>87</v>
      </c>
      <c r="D27" t="s">
        <v>88</v>
      </c>
      <c r="H27" t="s">
        <v>89</v>
      </c>
      <c r="I27" s="6">
        <v>5.0000000000000001E-3</v>
      </c>
      <c r="J27" s="7" t="s">
        <v>90</v>
      </c>
    </row>
    <row r="28" spans="1:16" x14ac:dyDescent="0.25">
      <c r="J28" s="7"/>
    </row>
    <row r="29" spans="1:16" x14ac:dyDescent="0.25">
      <c r="C29" t="s">
        <v>91</v>
      </c>
      <c r="D29" t="s">
        <v>92</v>
      </c>
      <c r="G29" t="s">
        <v>20</v>
      </c>
      <c r="H29" t="s">
        <v>93</v>
      </c>
      <c r="I29" s="6">
        <v>1.24E-2</v>
      </c>
      <c r="J29" s="7" t="s">
        <v>94</v>
      </c>
      <c r="K29" s="8" t="s">
        <v>95</v>
      </c>
      <c r="L29" s="8"/>
      <c r="M29" s="8"/>
      <c r="N29" s="8"/>
      <c r="O29" s="8" t="s">
        <v>95</v>
      </c>
      <c r="P29" s="8"/>
    </row>
  </sheetData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Haida</dc:creator>
  <cp:lastModifiedBy>Henning Haida</cp:lastModifiedBy>
  <dcterms:created xsi:type="dcterms:W3CDTF">2014-02-05T21:11:21Z</dcterms:created>
  <dcterms:modified xsi:type="dcterms:W3CDTF">2014-02-05T21:11:34Z</dcterms:modified>
</cp:coreProperties>
</file>