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 activeTab="1"/>
  </bookViews>
  <sheets>
    <sheet name="Tabelle1" sheetId="1" r:id="rId1"/>
    <sheet name="Tabelle2" sheetId="2" r:id="rId2"/>
    <sheet name="Tabelle3" sheetId="3" r:id="rId3"/>
  </sheets>
  <calcPr calcId="125725"/>
</workbook>
</file>

<file path=xl/calcChain.xml><?xml version="1.0" encoding="utf-8"?>
<calcChain xmlns="http://schemas.openxmlformats.org/spreadsheetml/2006/main">
  <c r="M37" i="2"/>
  <c r="L37"/>
  <c r="K37"/>
  <c r="J37"/>
  <c r="I37"/>
  <c r="H37"/>
  <c r="G37"/>
  <c r="F37"/>
  <c r="E37"/>
  <c r="D37"/>
  <c r="M36"/>
  <c r="L36"/>
  <c r="K36"/>
  <c r="J36"/>
  <c r="I36"/>
  <c r="H36"/>
  <c r="G36"/>
  <c r="F36"/>
  <c r="E36"/>
  <c r="D36"/>
  <c r="M35"/>
  <c r="L35"/>
  <c r="K35"/>
  <c r="J35"/>
  <c r="I35"/>
  <c r="H35"/>
  <c r="G35"/>
  <c r="F35"/>
  <c r="E35"/>
  <c r="D35"/>
  <c r="M26"/>
  <c r="L26"/>
  <c r="K26"/>
  <c r="J26"/>
  <c r="I26"/>
  <c r="H26"/>
  <c r="G26"/>
  <c r="F26"/>
  <c r="E26"/>
  <c r="D26"/>
  <c r="M25"/>
  <c r="L25"/>
  <c r="K25"/>
  <c r="J25"/>
  <c r="I25"/>
  <c r="H25"/>
  <c r="G25"/>
  <c r="F25"/>
  <c r="E25"/>
  <c r="D25"/>
  <c r="M24"/>
  <c r="L24"/>
  <c r="K24"/>
  <c r="J24"/>
  <c r="I24"/>
  <c r="H24"/>
  <c r="G24"/>
  <c r="F24"/>
  <c r="E24"/>
  <c r="D24"/>
  <c r="M15"/>
  <c r="L15"/>
  <c r="K15"/>
  <c r="J15"/>
  <c r="I15"/>
  <c r="H15"/>
  <c r="G15"/>
  <c r="F15"/>
  <c r="E15"/>
  <c r="D15"/>
  <c r="M14"/>
  <c r="L14"/>
  <c r="K14"/>
  <c r="J14"/>
  <c r="I14"/>
  <c r="H14"/>
  <c r="G14"/>
  <c r="F14"/>
  <c r="E14"/>
  <c r="D14"/>
  <c r="M13"/>
  <c r="L13"/>
  <c r="K13"/>
  <c r="J13"/>
  <c r="I13"/>
  <c r="H13"/>
  <c r="G13"/>
  <c r="F13"/>
  <c r="E13"/>
  <c r="D13"/>
  <c r="M48" i="1"/>
  <c r="L48"/>
  <c r="K48"/>
  <c r="J48"/>
  <c r="I48"/>
  <c r="H48"/>
  <c r="G48"/>
  <c r="F48"/>
  <c r="E48"/>
  <c r="D48"/>
  <c r="M52"/>
  <c r="L52"/>
  <c r="K52"/>
  <c r="J52"/>
  <c r="I52"/>
  <c r="H52"/>
  <c r="G52"/>
  <c r="F52"/>
  <c r="E52"/>
  <c r="M50"/>
  <c r="L50"/>
  <c r="M45"/>
  <c r="L45"/>
  <c r="K45"/>
  <c r="J45"/>
  <c r="I45"/>
  <c r="H45"/>
  <c r="G45"/>
  <c r="F45"/>
  <c r="E45"/>
  <c r="M47"/>
  <c r="L47"/>
  <c r="K47"/>
  <c r="J47"/>
  <c r="I47"/>
  <c r="H47"/>
  <c r="G47"/>
  <c r="F47"/>
  <c r="E47"/>
  <c r="M43"/>
  <c r="L43"/>
  <c r="K43"/>
  <c r="J43"/>
  <c r="I43"/>
  <c r="H43"/>
  <c r="G43"/>
  <c r="F43"/>
  <c r="E43"/>
  <c r="M40"/>
  <c r="L40"/>
  <c r="K40"/>
  <c r="J40"/>
  <c r="I40"/>
  <c r="M37"/>
  <c r="L37"/>
  <c r="K37"/>
  <c r="J37"/>
  <c r="I37"/>
  <c r="M35"/>
  <c r="L35"/>
  <c r="K35"/>
  <c r="J35"/>
  <c r="I35"/>
  <c r="M31"/>
  <c r="M29"/>
  <c r="M26"/>
  <c r="M24"/>
  <c r="M22"/>
  <c r="L31"/>
  <c r="K31"/>
  <c r="J31"/>
  <c r="I31"/>
  <c r="H31"/>
  <c r="G31"/>
  <c r="F31"/>
  <c r="E31"/>
  <c r="L29"/>
  <c r="K29"/>
  <c r="J29"/>
  <c r="I29"/>
  <c r="H29"/>
  <c r="G29"/>
  <c r="F29"/>
  <c r="E29"/>
  <c r="L26"/>
  <c r="K26"/>
  <c r="J26"/>
  <c r="I26"/>
  <c r="H26"/>
  <c r="G26"/>
  <c r="F26"/>
  <c r="E26"/>
  <c r="L24"/>
  <c r="K24"/>
  <c r="J24"/>
  <c r="I24"/>
  <c r="H24"/>
  <c r="G24"/>
  <c r="F24"/>
  <c r="E24"/>
  <c r="L22"/>
  <c r="K22"/>
  <c r="J22"/>
  <c r="I22"/>
  <c r="H22"/>
  <c r="G22"/>
  <c r="F22"/>
  <c r="E22"/>
  <c r="M9"/>
  <c r="L9"/>
  <c r="K9"/>
  <c r="J9"/>
  <c r="I9"/>
  <c r="H9"/>
  <c r="G9"/>
  <c r="F9"/>
  <c r="E9"/>
  <c r="L16"/>
  <c r="K16"/>
  <c r="J16"/>
  <c r="I16"/>
  <c r="H16"/>
  <c r="G16"/>
  <c r="F16"/>
  <c r="E16"/>
  <c r="M18"/>
  <c r="L18"/>
  <c r="K18"/>
  <c r="J18"/>
  <c r="I18"/>
  <c r="H18"/>
  <c r="G18"/>
  <c r="F18"/>
  <c r="E18"/>
  <c r="F13"/>
  <c r="E13"/>
  <c r="M11"/>
  <c r="L11"/>
  <c r="K11"/>
  <c r="J11"/>
  <c r="I11"/>
  <c r="H11"/>
  <c r="G11"/>
  <c r="F11"/>
  <c r="E11"/>
</calcChain>
</file>

<file path=xl/sharedStrings.xml><?xml version="1.0" encoding="utf-8"?>
<sst xmlns="http://schemas.openxmlformats.org/spreadsheetml/2006/main" count="114" uniqueCount="69">
  <si>
    <t>Unternehmen:</t>
  </si>
  <si>
    <t>Nokia (Siemens) Networks:</t>
  </si>
  <si>
    <t>–0,799</t>
  </si>
  <si>
    <t>–0,300</t>
  </si>
  <si>
    <t>Umsatzwachstum:</t>
  </si>
  <si>
    <t>Gewinnwachstum:</t>
  </si>
  <si>
    <t>–0,686</t>
  </si>
  <si>
    <r>
      <t>Operating profit (</t>
    </r>
    <r>
      <rPr>
        <b/>
        <sz val="11"/>
        <color theme="1"/>
        <rFont val="Calibri"/>
        <family val="2"/>
        <scheme val="minor"/>
      </rPr>
      <t>Mrd. €</t>
    </r>
    <r>
      <rPr>
        <sz val="11"/>
        <color theme="1"/>
        <rFont val="Calibri"/>
        <family val="2"/>
        <scheme val="minor"/>
      </rPr>
      <t>):</t>
    </r>
  </si>
  <si>
    <r>
      <t>Net sales (</t>
    </r>
    <r>
      <rPr>
        <b/>
        <sz val="11"/>
        <color theme="1"/>
        <rFont val="Calibri"/>
        <family val="2"/>
        <scheme val="minor"/>
      </rPr>
      <t>Mrd. €</t>
    </r>
    <r>
      <rPr>
        <sz val="11"/>
        <color theme="1"/>
        <rFont val="Calibri"/>
        <family val="2"/>
        <scheme val="minor"/>
      </rPr>
      <t>):</t>
    </r>
  </si>
  <si>
    <t>–0,301</t>
  </si>
  <si>
    <t>–1,639</t>
  </si>
  <si>
    <t>–1,308</t>
  </si>
  <si>
    <t>Veränderung zum Vorjahr:</t>
  </si>
  <si>
    <r>
      <t>Aktienkurs am Jahresende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</si>
  <si>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t>3.7%</t>
  </si>
  <si>
    <t>-5.8%</t>
  </si>
  <si>
    <t>Operating margin:</t>
  </si>
  <si>
    <t>-2.1%</t>
  </si>
  <si>
    <t>-5.4%</t>
  </si>
  <si>
    <t>-13.0%</t>
  </si>
  <si>
    <t>-2.0%</t>
  </si>
  <si>
    <r>
      <t>Dividende je Aktie (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</si>
  <si>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t>n.n.</t>
  </si>
  <si>
    <r>
      <t>Eigenkapital (</t>
    </r>
    <r>
      <rPr>
        <b/>
        <sz val="11"/>
        <color theme="1"/>
        <rFont val="Calibri"/>
        <family val="2"/>
        <scheme val="minor"/>
      </rPr>
      <t>Nokia gesamt - Mrd. €</t>
    </r>
    <r>
      <rPr>
        <sz val="11"/>
        <color theme="1"/>
        <rFont val="Calibri"/>
        <family val="2"/>
        <scheme val="minor"/>
      </rPr>
      <t>):</t>
    </r>
  </si>
  <si>
    <r>
      <t>Net sales (</t>
    </r>
    <r>
      <rPr>
        <b/>
        <sz val="11"/>
        <color theme="1"/>
        <rFont val="Calibri"/>
        <family val="2"/>
        <scheme val="minor"/>
      </rPr>
      <t>Mrd. SEK</t>
    </r>
    <r>
      <rPr>
        <sz val="11"/>
        <color theme="1"/>
        <rFont val="Calibri"/>
        <family val="2"/>
        <scheme val="minor"/>
      </rPr>
      <t>):</t>
    </r>
  </si>
  <si>
    <t>KGV:</t>
  </si>
  <si>
    <r>
      <t>Dividende je Aktie (</t>
    </r>
    <r>
      <rPr>
        <b/>
        <sz val="11"/>
        <color theme="1"/>
        <rFont val="Calibri"/>
        <family val="2"/>
        <scheme val="minor"/>
      </rPr>
      <t>SEK</t>
    </r>
    <r>
      <rPr>
        <sz val="11"/>
        <color theme="1"/>
        <rFont val="Calibri"/>
        <family val="2"/>
        <scheme val="minor"/>
      </rPr>
      <t>):</t>
    </r>
  </si>
  <si>
    <r>
      <t>Eigenkapital (</t>
    </r>
    <r>
      <rPr>
        <b/>
        <sz val="11"/>
        <color theme="1"/>
        <rFont val="Calibri"/>
        <family val="2"/>
        <scheme val="minor"/>
      </rPr>
      <t>Mrd. SEK</t>
    </r>
    <r>
      <rPr>
        <sz val="11"/>
        <color theme="1"/>
        <rFont val="Calibri"/>
        <family val="2"/>
        <scheme val="minor"/>
      </rPr>
      <t>):</t>
    </r>
  </si>
  <si>
    <r>
      <t>Operating income (</t>
    </r>
    <r>
      <rPr>
        <b/>
        <sz val="11"/>
        <color theme="1"/>
        <rFont val="Calibri"/>
        <family val="2"/>
        <scheme val="minor"/>
      </rPr>
      <t>Mrd. SEK</t>
    </r>
    <r>
      <rPr>
        <sz val="11"/>
        <color theme="1"/>
        <rFont val="Calibri"/>
        <family val="2"/>
        <scheme val="minor"/>
      </rPr>
      <t>):</t>
    </r>
  </si>
  <si>
    <t>Huawai:</t>
  </si>
  <si>
    <t>12.2%</t>
  </si>
  <si>
    <r>
      <t>Revenue (</t>
    </r>
    <r>
      <rPr>
        <b/>
        <sz val="11"/>
        <color theme="1"/>
        <rFont val="Calibri"/>
        <family val="2"/>
        <scheme val="minor"/>
      </rPr>
      <t>Mrd.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>):</t>
    </r>
  </si>
  <si>
    <r>
      <t>Operating profit (</t>
    </r>
    <r>
      <rPr>
        <b/>
        <sz val="11"/>
        <color theme="1"/>
        <rFont val="Calibri"/>
        <family val="2"/>
        <scheme val="minor"/>
      </rPr>
      <t>Mrd.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>):</t>
    </r>
  </si>
  <si>
    <r>
      <t>Eigenkapital (</t>
    </r>
    <r>
      <rPr>
        <b/>
        <sz val="11"/>
        <color theme="1"/>
        <rFont val="Calibri"/>
        <family val="2"/>
        <scheme val="minor"/>
      </rPr>
      <t>Mrd. CNY</t>
    </r>
    <r>
      <rPr>
        <sz val="11"/>
        <color theme="1"/>
        <rFont val="Calibri"/>
        <family val="2"/>
        <scheme val="minor"/>
      </rPr>
      <t>):</t>
    </r>
  </si>
  <si>
    <t>9.4%</t>
  </si>
  <si>
    <t>9.2%</t>
  </si>
  <si>
    <t>17.4%</t>
  </si>
  <si>
    <t>15.5%</t>
  </si>
  <si>
    <t>13.9%</t>
  </si>
  <si>
    <r>
      <rPr>
        <b/>
        <sz val="11"/>
        <color theme="1"/>
        <rFont val="Calibri"/>
        <family val="2"/>
        <scheme val="minor"/>
      </rPr>
      <t>SEK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</si>
  <si>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</si>
  <si>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r>
      <rPr>
        <b/>
        <sz val="11"/>
        <color theme="1"/>
        <rFont val="Calibri"/>
        <family val="2"/>
        <scheme val="minor"/>
      </rPr>
      <t>CNY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 xml:space="preserve"> am Jahresende:</t>
    </r>
  </si>
  <si>
    <t>EBIT margin:</t>
  </si>
  <si>
    <r>
      <t>Aktienkurs am Jahresende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</si>
  <si>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Umsatz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</si>
  <si>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Operatives Ergebnis EBIT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</si>
  <si>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Dividende je Aktie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</si>
  <si>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Eigenkapital (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</si>
  <si>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Cisco:</t>
  </si>
  <si>
    <r>
      <t>Ericsson</t>
    </r>
    <r>
      <rPr>
        <b/>
        <i/>
        <sz val="11"/>
        <color theme="1"/>
        <rFont val="Calibri"/>
        <family val="2"/>
        <scheme val="minor"/>
      </rPr>
      <t xml:space="preserve"> (B-Aktie)</t>
    </r>
    <r>
      <rPr>
        <b/>
        <sz val="11"/>
        <color theme="1"/>
        <rFont val="Calibri"/>
        <family val="2"/>
        <scheme val="minor"/>
      </rPr>
      <t>:</t>
    </r>
  </si>
  <si>
    <t>Air Liquide:</t>
  </si>
  <si>
    <r>
      <t>Eigenkapitalquote (</t>
    </r>
    <r>
      <rPr>
        <b/>
        <sz val="11"/>
        <color theme="1"/>
        <rFont val="Calibri"/>
        <family val="2"/>
        <scheme val="minor"/>
      </rPr>
      <t>%</t>
    </r>
    <r>
      <rPr>
        <sz val="11"/>
        <color theme="1"/>
        <rFont val="Calibri"/>
        <family val="2"/>
        <scheme val="minor"/>
      </rPr>
      <t>):</t>
    </r>
  </si>
  <si>
    <r>
      <t>Operatives Ergebnis (EBIT) (</t>
    </r>
    <r>
      <rPr>
        <b/>
        <sz val="11"/>
        <color theme="1"/>
        <rFont val="Calibri"/>
        <family val="2"/>
        <scheme val="minor"/>
      </rPr>
      <t>Mio. €</t>
    </r>
    <r>
      <rPr>
        <sz val="11"/>
        <color theme="1"/>
        <rFont val="Calibri"/>
        <family val="2"/>
        <scheme val="minor"/>
      </rPr>
      <t>):</t>
    </r>
  </si>
  <si>
    <r>
      <t>Ergebnis vor Steuer (EBT) (</t>
    </r>
    <r>
      <rPr>
        <b/>
        <sz val="11"/>
        <color theme="1"/>
        <rFont val="Calibri"/>
        <family val="2"/>
        <scheme val="minor"/>
      </rPr>
      <t>Mio.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</si>
  <si>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Summe Fremdkapital (</t>
    </r>
    <r>
      <rPr>
        <b/>
        <sz val="11"/>
        <color theme="1"/>
        <rFont val="Calibri"/>
        <family val="2"/>
        <scheme val="minor"/>
      </rPr>
      <t>Mio. €</t>
    </r>
    <r>
      <rPr>
        <sz val="11"/>
        <color theme="1"/>
        <rFont val="Calibri"/>
        <family val="2"/>
        <scheme val="minor"/>
      </rPr>
      <t>):</t>
    </r>
  </si>
  <si>
    <r>
      <t>Summe Eigenkapital (</t>
    </r>
    <r>
      <rPr>
        <b/>
        <sz val="11"/>
        <color theme="1"/>
        <rFont val="Calibri"/>
        <family val="2"/>
        <scheme val="minor"/>
      </rPr>
      <t>Mio.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</si>
  <si>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Summe kurzfristiges Fremdkapital (</t>
    </r>
    <r>
      <rPr>
        <b/>
        <sz val="11"/>
        <color theme="1"/>
        <rFont val="Calibri"/>
        <family val="2"/>
        <scheme val="minor"/>
      </rPr>
      <t>Mio.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€</t>
    </r>
    <r>
      <rPr>
        <sz val="11"/>
        <color theme="1"/>
        <rFont val="Calibri"/>
        <family val="2"/>
        <scheme val="minor"/>
      </rPr>
      <t>):</t>
    </r>
  </si>
  <si>
    <r>
      <t>Summe langfristiges Fremdkapital (</t>
    </r>
    <r>
      <rPr>
        <b/>
        <sz val="11"/>
        <color theme="1"/>
        <rFont val="Calibri"/>
        <family val="2"/>
        <scheme val="minor"/>
      </rPr>
      <t>Mio. €</t>
    </r>
    <r>
      <rPr>
        <sz val="11"/>
        <color theme="1"/>
        <rFont val="Calibri"/>
        <family val="2"/>
        <scheme val="minor"/>
      </rPr>
      <t>):</t>
    </r>
  </si>
  <si>
    <t>kurzfristiges Femdkapital/Vorsteuergewinn:</t>
  </si>
  <si>
    <t>langfristiges Fremdkapital/Vorsteuergewinn:</t>
  </si>
  <si>
    <t>Fremdkapital/Vorsteuergewinn:</t>
  </si>
  <si>
    <t>Linde:</t>
  </si>
  <si>
    <r>
      <t>Operatives Ergebnis (EBIT) (</t>
    </r>
    <r>
      <rPr>
        <b/>
        <sz val="11"/>
        <color theme="1"/>
        <rFont val="Calibri"/>
        <family val="2"/>
        <scheme val="minor"/>
      </rPr>
      <t>Mio. $</t>
    </r>
    <r>
      <rPr>
        <sz val="11"/>
        <color theme="1"/>
        <rFont val="Calibri"/>
        <family val="2"/>
        <scheme val="minor"/>
      </rPr>
      <t>):</t>
    </r>
  </si>
  <si>
    <r>
      <t>Ergebnis vor Steuer (EBT) (</t>
    </r>
    <r>
      <rPr>
        <b/>
        <sz val="11"/>
        <color theme="1"/>
        <rFont val="Calibri"/>
        <family val="2"/>
        <scheme val="minor"/>
      </rPr>
      <t>Mio.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</si>
  <si>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Summe kurzfristiges Fremdkapital (</t>
    </r>
    <r>
      <rPr>
        <b/>
        <sz val="11"/>
        <color theme="1"/>
        <rFont val="Calibri"/>
        <family val="2"/>
        <scheme val="minor"/>
      </rPr>
      <t>Mio.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</si>
  <si>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r>
      <t>Summe langfristiges Fremdkapital (</t>
    </r>
    <r>
      <rPr>
        <b/>
        <sz val="11"/>
        <color theme="1"/>
        <rFont val="Calibri"/>
        <family val="2"/>
        <scheme val="minor"/>
      </rPr>
      <t>Mio. $</t>
    </r>
    <r>
      <rPr>
        <sz val="11"/>
        <color theme="1"/>
        <rFont val="Calibri"/>
        <family val="2"/>
        <scheme val="minor"/>
      </rPr>
      <t>):</t>
    </r>
  </si>
  <si>
    <r>
      <t>Summe Fremdkapital (</t>
    </r>
    <r>
      <rPr>
        <b/>
        <sz val="11"/>
        <color theme="1"/>
        <rFont val="Calibri"/>
        <family val="2"/>
        <scheme val="minor"/>
      </rPr>
      <t>Mio. $</t>
    </r>
    <r>
      <rPr>
        <sz val="11"/>
        <color theme="1"/>
        <rFont val="Calibri"/>
        <family val="2"/>
        <scheme val="minor"/>
      </rPr>
      <t>):</t>
    </r>
  </si>
  <si>
    <r>
      <t>Summe Eigenkapital (</t>
    </r>
    <r>
      <rPr>
        <b/>
        <sz val="11"/>
        <color theme="1"/>
        <rFont val="Calibri"/>
        <family val="2"/>
        <scheme val="minor"/>
      </rPr>
      <t>Mio.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$</t>
    </r>
    <r>
      <rPr>
        <sz val="11"/>
        <color theme="1"/>
        <rFont val="Calibri"/>
        <family val="2"/>
        <scheme val="minor"/>
      </rPr>
      <t>):</t>
    </r>
  </si>
  <si>
    <t>Praxair: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</si>
</sst>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00_ ;[Red]\-#,##0.000\ "/>
    <numFmt numFmtId="166" formatCode="0.0%"/>
  </numFmts>
  <fonts count="1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ECECEC"/>
      </bottom>
      <diagonal/>
    </border>
    <border>
      <left style="thin">
        <color indexed="64"/>
      </left>
      <right style="thin">
        <color indexed="64"/>
      </right>
      <top/>
      <bottom style="medium">
        <color rgb="FFECECEC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rgb="FFECECEC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/>
    </xf>
    <xf numFmtId="165" fontId="0" fillId="0" borderId="0" xfId="0" applyNumberFormat="1"/>
    <xf numFmtId="10" fontId="6" fillId="0" borderId="7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7" xfId="0" applyNumberFormat="1" applyFont="1" applyBorder="1" applyAlignment="1">
      <alignment horizontal="center"/>
    </xf>
    <xf numFmtId="10" fontId="9" fillId="0" borderId="7" xfId="0" applyNumberFormat="1" applyFon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0" fontId="1" fillId="0" borderId="7" xfId="0" applyNumberFormat="1" applyFont="1" applyBorder="1" applyAlignment="1">
      <alignment horizontal="center"/>
    </xf>
    <xf numFmtId="10" fontId="9" fillId="0" borderId="7" xfId="0" applyNumberFormat="1" applyFont="1" applyFill="1" applyBorder="1" applyAlignment="1">
      <alignment horizontal="center"/>
    </xf>
    <xf numFmtId="2" fontId="3" fillId="0" borderId="16" xfId="0" applyNumberFormat="1" applyFont="1" applyFill="1" applyBorder="1" applyAlignment="1">
      <alignment horizontal="center" vertical="top" wrapText="1"/>
    </xf>
    <xf numFmtId="2" fontId="3" fillId="0" borderId="15" xfId="0" applyNumberFormat="1" applyFont="1" applyFill="1" applyBorder="1" applyAlignment="1">
      <alignment horizontal="center" vertical="top" wrapText="1"/>
    </xf>
    <xf numFmtId="165" fontId="1" fillId="0" borderId="7" xfId="0" applyNumberFormat="1" applyFont="1" applyBorder="1" applyAlignment="1">
      <alignment horizontal="center"/>
    </xf>
    <xf numFmtId="10" fontId="10" fillId="0" borderId="7" xfId="0" applyNumberFormat="1" applyFont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0" fillId="0" borderId="18" xfId="0" applyBorder="1"/>
    <xf numFmtId="10" fontId="1" fillId="0" borderId="0" xfId="0" applyNumberFormat="1" applyFont="1" applyBorder="1" applyAlignment="1">
      <alignment horizontal="center"/>
    </xf>
    <xf numFmtId="10" fontId="9" fillId="0" borderId="0" xfId="0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0" fontId="0" fillId="0" borderId="18" xfId="0" applyFill="1" applyBorder="1"/>
    <xf numFmtId="10" fontId="10" fillId="0" borderId="0" xfId="0" applyNumberFormat="1" applyFont="1" applyBorder="1" applyAlignment="1">
      <alignment horizontal="center"/>
    </xf>
    <xf numFmtId="2" fontId="0" fillId="0" borderId="0" xfId="0" applyNumberFormat="1" applyFill="1" applyBorder="1" applyAlignment="1">
      <alignment horizontal="center"/>
    </xf>
    <xf numFmtId="10" fontId="9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1" fillId="0" borderId="7" xfId="0" applyNumberFormat="1" applyFont="1" applyFill="1" applyBorder="1" applyAlignment="1">
      <alignment horizontal="center"/>
    </xf>
    <xf numFmtId="0" fontId="0" fillId="0" borderId="0" xfId="0"/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166" fontId="7" fillId="0" borderId="0" xfId="0" applyNumberFormat="1" applyFont="1" applyFill="1" applyBorder="1" applyAlignment="1">
      <alignment horizontal="center"/>
    </xf>
    <xf numFmtId="166" fontId="7" fillId="0" borderId="7" xfId="0" applyNumberFormat="1" applyFont="1" applyFill="1" applyBorder="1" applyAlignment="1">
      <alignment horizontal="center"/>
    </xf>
    <xf numFmtId="166" fontId="4" fillId="0" borderId="7" xfId="0" applyNumberFormat="1" applyFont="1" applyFill="1" applyBorder="1" applyAlignment="1">
      <alignment horizontal="center"/>
    </xf>
    <xf numFmtId="166" fontId="5" fillId="0" borderId="7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/>
    </xf>
    <xf numFmtId="165" fontId="5" fillId="0" borderId="7" xfId="0" applyNumberFormat="1" applyFont="1" applyFill="1" applyBorder="1" applyAlignment="1">
      <alignment horizontal="center"/>
    </xf>
    <xf numFmtId="0" fontId="0" fillId="0" borderId="18" xfId="0" applyBorder="1" applyAlignment="1"/>
    <xf numFmtId="0" fontId="0" fillId="0" borderId="18" xfId="0" applyFill="1" applyBorder="1" applyAlignment="1"/>
    <xf numFmtId="165" fontId="3" fillId="0" borderId="7" xfId="0" applyNumberFormat="1" applyFont="1" applyFill="1" applyBorder="1" applyAlignment="1">
      <alignment horizontal="center" vertical="top" wrapText="1"/>
    </xf>
    <xf numFmtId="165" fontId="3" fillId="0" borderId="0" xfId="0" applyNumberFormat="1" applyFont="1" applyFill="1" applyBorder="1" applyAlignment="1">
      <alignment horizontal="center" vertical="top" wrapText="1"/>
    </xf>
    <xf numFmtId="0" fontId="0" fillId="0" borderId="0" xfId="0" applyBorder="1"/>
    <xf numFmtId="2" fontId="3" fillId="0" borderId="0" xfId="0" applyNumberFormat="1" applyFont="1" applyFill="1" applyBorder="1" applyAlignment="1">
      <alignment horizontal="center" vertical="top" wrapText="1"/>
    </xf>
    <xf numFmtId="2" fontId="3" fillId="0" borderId="7" xfId="0" applyNumberFormat="1" applyFont="1" applyFill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center"/>
    </xf>
    <xf numFmtId="10" fontId="1" fillId="0" borderId="8" xfId="0" applyNumberFormat="1" applyFon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0" fontId="10" fillId="0" borderId="8" xfId="0" applyNumberFormat="1" applyFont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165" fontId="3" fillId="0" borderId="8" xfId="0" applyNumberFormat="1" applyFont="1" applyFill="1" applyBorder="1" applyAlignment="1">
      <alignment horizontal="center" vertical="top" wrapText="1"/>
    </xf>
    <xf numFmtId="0" fontId="0" fillId="0" borderId="19" xfId="0" applyFill="1" applyBorder="1"/>
    <xf numFmtId="10" fontId="1" fillId="0" borderId="7" xfId="0" applyNumberFormat="1" applyFont="1" applyFill="1" applyBorder="1" applyAlignment="1">
      <alignment horizontal="center"/>
    </xf>
    <xf numFmtId="10" fontId="6" fillId="0" borderId="7" xfId="0" applyNumberFormat="1" applyFont="1" applyFill="1" applyBorder="1" applyAlignment="1">
      <alignment horizontal="center"/>
    </xf>
    <xf numFmtId="10" fontId="1" fillId="0" borderId="8" xfId="0" applyNumberFormat="1" applyFont="1" applyFill="1" applyBorder="1" applyAlignment="1">
      <alignment horizontal="center"/>
    </xf>
    <xf numFmtId="10" fontId="4" fillId="0" borderId="7" xfId="0" applyNumberFormat="1" applyFont="1" applyFill="1" applyBorder="1" applyAlignment="1">
      <alignment horizontal="center"/>
    </xf>
    <xf numFmtId="10" fontId="10" fillId="0" borderId="7" xfId="0" applyNumberFormat="1" applyFont="1" applyFill="1" applyBorder="1" applyAlignment="1">
      <alignment horizontal="center"/>
    </xf>
    <xf numFmtId="10" fontId="10" fillId="0" borderId="10" xfId="0" applyNumberFormat="1" applyFont="1" applyFill="1" applyBorder="1" applyAlignment="1">
      <alignment horizontal="center"/>
    </xf>
    <xf numFmtId="165" fontId="0" fillId="0" borderId="7" xfId="0" applyNumberFormat="1" applyFont="1" applyBorder="1" applyAlignment="1">
      <alignment horizontal="center"/>
    </xf>
    <xf numFmtId="0" fontId="2" fillId="0" borderId="17" xfId="0" applyFont="1" applyFill="1" applyBorder="1" applyAlignment="1"/>
    <xf numFmtId="165" fontId="0" fillId="0" borderId="4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6" fontId="2" fillId="0" borderId="7" xfId="0" applyNumberFormat="1" applyFont="1" applyFill="1" applyBorder="1" applyAlignment="1">
      <alignment horizontal="center"/>
    </xf>
    <xf numFmtId="166" fontId="2" fillId="0" borderId="0" xfId="0" applyNumberFormat="1" applyFont="1" applyFill="1" applyBorder="1" applyAlignment="1">
      <alignment horizontal="center"/>
    </xf>
    <xf numFmtId="165" fontId="7" fillId="0" borderId="8" xfId="0" applyNumberFormat="1" applyFont="1" applyFill="1" applyBorder="1" applyAlignment="1">
      <alignment horizontal="center"/>
    </xf>
    <xf numFmtId="10" fontId="9" fillId="0" borderId="10" xfId="0" applyNumberFormat="1" applyFont="1" applyFill="1" applyBorder="1" applyAlignment="1">
      <alignment horizontal="center"/>
    </xf>
    <xf numFmtId="0" fontId="0" fillId="0" borderId="7" xfId="0" applyBorder="1"/>
    <xf numFmtId="0" fontId="2" fillId="0" borderId="18" xfId="0" applyFont="1" applyBorder="1"/>
    <xf numFmtId="0" fontId="0" fillId="0" borderId="8" xfId="0" applyBorder="1"/>
    <xf numFmtId="2" fontId="8" fillId="0" borderId="13" xfId="0" applyNumberFormat="1" applyFont="1" applyBorder="1" applyAlignment="1">
      <alignment horizontal="center"/>
    </xf>
    <xf numFmtId="2" fontId="8" fillId="0" borderId="12" xfId="0" applyNumberFormat="1" applyFont="1" applyBorder="1" applyAlignment="1">
      <alignment horizontal="center"/>
    </xf>
    <xf numFmtId="10" fontId="6" fillId="0" borderId="10" xfId="0" applyNumberFormat="1" applyFont="1" applyFill="1" applyBorder="1" applyAlignment="1">
      <alignment horizontal="center"/>
    </xf>
    <xf numFmtId="165" fontId="2" fillId="0" borderId="7" xfId="0" applyNumberFormat="1" applyFont="1" applyBorder="1" applyAlignment="1">
      <alignment horizontal="center"/>
    </xf>
    <xf numFmtId="10" fontId="9" fillId="0" borderId="8" xfId="0" applyNumberFormat="1" applyFont="1" applyFill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21" xfId="0" applyNumberFormat="1" applyBorder="1" applyAlignment="1">
      <alignment horizontal="center"/>
    </xf>
    <xf numFmtId="166" fontId="12" fillId="0" borderId="22" xfId="0" applyNumberFormat="1" applyFont="1" applyBorder="1" applyAlignment="1">
      <alignment horizontal="center"/>
    </xf>
    <xf numFmtId="166" fontId="12" fillId="0" borderId="0" xfId="0" applyNumberFormat="1" applyFont="1" applyBorder="1" applyAlignment="1">
      <alignment horizontal="center"/>
    </xf>
    <xf numFmtId="166" fontId="12" fillId="0" borderId="21" xfId="0" applyNumberFormat="1" applyFont="1" applyBorder="1" applyAlignment="1">
      <alignment horizontal="center"/>
    </xf>
    <xf numFmtId="165" fontId="0" fillId="0" borderId="10" xfId="0" applyNumberForma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2" fontId="8" fillId="0" borderId="10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23" xfId="0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2" fontId="8" fillId="0" borderId="4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8" fillId="0" borderId="9" xfId="0" applyNumberFormat="1" applyFont="1" applyBorder="1" applyAlignment="1">
      <alignment horizontal="center"/>
    </xf>
    <xf numFmtId="2" fontId="8" fillId="0" borderId="20" xfId="0" applyNumberFormat="1" applyFont="1" applyBorder="1" applyAlignment="1">
      <alignment horizontal="center"/>
    </xf>
    <xf numFmtId="0" fontId="13" fillId="0" borderId="7" xfId="0" applyFont="1" applyFill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top" wrapText="1"/>
    </xf>
    <xf numFmtId="2" fontId="16" fillId="0" borderId="16" xfId="0" applyNumberFormat="1" applyFont="1" applyFill="1" applyBorder="1" applyAlignment="1">
      <alignment horizontal="center" vertical="top" wrapText="1"/>
    </xf>
    <xf numFmtId="165" fontId="0" fillId="0" borderId="4" xfId="0" applyNumberFormat="1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7" xfId="0" applyNumberFormat="1" applyFont="1" applyFill="1" applyBorder="1" applyAlignment="1">
      <alignment horizontal="center"/>
    </xf>
    <xf numFmtId="3" fontId="15" fillId="0" borderId="15" xfId="0" applyNumberFormat="1" applyFont="1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top" wrapText="1"/>
    </xf>
    <xf numFmtId="0" fontId="8" fillId="0" borderId="7" xfId="0" applyFont="1" applyFill="1" applyBorder="1" applyAlignment="1">
      <alignment horizontal="center"/>
    </xf>
    <xf numFmtId="3" fontId="15" fillId="0" borderId="16" xfId="0" applyNumberFormat="1" applyFont="1" applyFill="1" applyBorder="1" applyAlignment="1">
      <alignment horizontal="center" vertical="top" wrapText="1"/>
    </xf>
    <xf numFmtId="2" fontId="16" fillId="0" borderId="15" xfId="0" applyNumberFormat="1" applyFont="1" applyFill="1" applyBorder="1" applyAlignment="1">
      <alignment horizontal="center" vertical="top" wrapText="1"/>
    </xf>
    <xf numFmtId="165" fontId="0" fillId="0" borderId="6" xfId="0" applyNumberFormat="1" applyFill="1" applyBorder="1" applyAlignment="1">
      <alignment horizontal="center"/>
    </xf>
    <xf numFmtId="0" fontId="15" fillId="0" borderId="16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3" fontId="15" fillId="0" borderId="24" xfId="0" applyNumberFormat="1" applyFont="1" applyFill="1" applyBorder="1" applyAlignment="1">
      <alignment horizontal="center" vertical="top" wrapText="1"/>
    </xf>
    <xf numFmtId="166" fontId="2" fillId="0" borderId="8" xfId="0" applyNumberFormat="1" applyFont="1" applyFill="1" applyBorder="1" applyAlignment="1">
      <alignment horizontal="center"/>
    </xf>
    <xf numFmtId="0" fontId="15" fillId="0" borderId="24" xfId="0" applyFont="1" applyFill="1" applyBorder="1" applyAlignment="1">
      <alignment horizontal="center" vertical="top" wrapText="1"/>
    </xf>
    <xf numFmtId="164" fontId="14" fillId="0" borderId="12" xfId="0" applyNumberFormat="1" applyFont="1" applyFill="1" applyBorder="1" applyAlignment="1">
      <alignment horizontal="center" vertical="top" wrapText="1"/>
    </xf>
    <xf numFmtId="164" fontId="14" fillId="0" borderId="13" xfId="0" applyNumberFormat="1" applyFont="1" applyFill="1" applyBorder="1" applyAlignment="1">
      <alignment horizontal="center" vertical="top" wrapText="1"/>
    </xf>
    <xf numFmtId="164" fontId="14" fillId="0" borderId="14" xfId="0" applyNumberFormat="1" applyFont="1" applyFill="1" applyBorder="1" applyAlignment="1">
      <alignment horizontal="center" vertical="top" wrapText="1"/>
    </xf>
    <xf numFmtId="10" fontId="9" fillId="0" borderId="8" xfId="0" applyNumberFormat="1" applyFont="1" applyBorder="1" applyAlignment="1">
      <alignment horizontal="center"/>
    </xf>
    <xf numFmtId="2" fontId="8" fillId="0" borderId="7" xfId="0" applyNumberFormat="1" applyFont="1" applyFill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8" fillId="0" borderId="8" xfId="0" applyFont="1" applyBorder="1" applyAlignment="1">
      <alignment horizontal="center"/>
    </xf>
    <xf numFmtId="10" fontId="5" fillId="0" borderId="8" xfId="0" applyNumberFormat="1" applyFont="1" applyFill="1" applyBorder="1" applyAlignment="1">
      <alignment horizontal="center"/>
    </xf>
    <xf numFmtId="2" fontId="3" fillId="0" borderId="24" xfId="0" applyNumberFormat="1" applyFont="1" applyFill="1" applyBorder="1" applyAlignment="1">
      <alignment horizontal="center" vertical="top" wrapText="1"/>
    </xf>
    <xf numFmtId="0" fontId="2" fillId="0" borderId="18" xfId="0" applyFont="1" applyFill="1" applyBorder="1"/>
    <xf numFmtId="10" fontId="8" fillId="0" borderId="7" xfId="0" applyNumberFormat="1" applyFont="1" applyFill="1" applyBorder="1" applyAlignment="1">
      <alignment horizontal="center"/>
    </xf>
    <xf numFmtId="10" fontId="8" fillId="0" borderId="8" xfId="0" applyNumberFormat="1" applyFont="1" applyFill="1" applyBorder="1" applyAlignment="1">
      <alignment horizontal="center"/>
    </xf>
    <xf numFmtId="10" fontId="8" fillId="0" borderId="0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3" fontId="8" fillId="0" borderId="0" xfId="0" applyNumberFormat="1" applyFont="1" applyBorder="1" applyAlignment="1">
      <alignment horizontal="center"/>
    </xf>
    <xf numFmtId="3" fontId="8" fillId="0" borderId="7" xfId="0" applyNumberFormat="1" applyFont="1" applyBorder="1" applyAlignment="1">
      <alignment horizontal="center"/>
    </xf>
    <xf numFmtId="3" fontId="3" fillId="0" borderId="15" xfId="0" applyNumberFormat="1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3" fontId="3" fillId="0" borderId="16" xfId="0" applyNumberFormat="1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2" fontId="0" fillId="0" borderId="7" xfId="0" applyNumberFormat="1" applyBorder="1" applyAlignment="1">
      <alignment horizontal="center"/>
    </xf>
    <xf numFmtId="0" fontId="2" fillId="0" borderId="17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3" fontId="3" fillId="0" borderId="24" xfId="0" applyNumberFormat="1" applyFont="1" applyFill="1" applyBorder="1" applyAlignment="1">
      <alignment horizontal="center" vertical="top" wrapText="1"/>
    </xf>
    <xf numFmtId="2" fontId="0" fillId="0" borderId="0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13" fillId="0" borderId="16" xfId="0" applyFont="1" applyFill="1" applyBorder="1" applyAlignment="1">
      <alignment horizontal="center" vertical="top" wrapText="1"/>
    </xf>
    <xf numFmtId="0" fontId="13" fillId="0" borderId="15" xfId="0" applyFont="1" applyFill="1" applyBorder="1" applyAlignment="1">
      <alignment horizontal="center" vertical="top" wrapText="1"/>
    </xf>
    <xf numFmtId="0" fontId="13" fillId="0" borderId="24" xfId="0" applyFont="1" applyFill="1" applyBorder="1" applyAlignment="1">
      <alignment horizontal="center" vertical="top" wrapText="1"/>
    </xf>
    <xf numFmtId="2" fontId="13" fillId="0" borderId="15" xfId="0" applyNumberFormat="1" applyFont="1" applyFill="1" applyBorder="1" applyAlignment="1">
      <alignment horizontal="center" vertical="top" wrapText="1"/>
    </xf>
    <xf numFmtId="2" fontId="2" fillId="0" borderId="7" xfId="0" applyNumberFormat="1" applyFont="1" applyBorder="1" applyAlignment="1">
      <alignment horizontal="center"/>
    </xf>
    <xf numFmtId="2" fontId="13" fillId="0" borderId="16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79"/>
  <sheetViews>
    <sheetView workbookViewId="0">
      <selection activeCell="B1" sqref="B1:B1048576"/>
    </sheetView>
  </sheetViews>
  <sheetFormatPr baseColWidth="10" defaultRowHeight="15"/>
  <cols>
    <col min="1" max="1" width="13.42578125" style="29" customWidth="1"/>
    <col min="2" max="2" width="4" customWidth="1"/>
    <col min="3" max="3" width="33.7109375" customWidth="1"/>
    <col min="14" max="14" width="3.85546875" customWidth="1"/>
  </cols>
  <sheetData>
    <row r="1" spans="1:13" s="29" customFormat="1"/>
    <row r="2" spans="1:13" ht="15.75" thickBot="1"/>
    <row r="3" spans="1:13" ht="15.75" thickBot="1">
      <c r="C3" s="2" t="s">
        <v>0</v>
      </c>
      <c r="D3" s="2">
        <v>2004</v>
      </c>
      <c r="E3" s="2">
        <v>2005</v>
      </c>
      <c r="F3" s="2">
        <v>2006</v>
      </c>
      <c r="G3" s="2">
        <v>2007</v>
      </c>
      <c r="H3" s="2">
        <v>2008</v>
      </c>
      <c r="I3" s="2">
        <v>2009</v>
      </c>
      <c r="J3" s="2">
        <v>2010</v>
      </c>
      <c r="K3" s="2">
        <v>2011</v>
      </c>
      <c r="L3" s="2">
        <v>2012</v>
      </c>
      <c r="M3" s="2">
        <v>2013</v>
      </c>
    </row>
    <row r="4" spans="1:13">
      <c r="C4" s="31" t="s">
        <v>40</v>
      </c>
      <c r="D4" s="85">
        <v>1.3555999999999999</v>
      </c>
      <c r="E4" s="86">
        <v>1.1842999999999999</v>
      </c>
      <c r="F4" s="87">
        <v>1.3193999999999999</v>
      </c>
      <c r="G4" s="86">
        <v>1.4590000000000001</v>
      </c>
      <c r="H4" s="87">
        <v>1.3994</v>
      </c>
      <c r="I4" s="86">
        <v>1.4325000000000001</v>
      </c>
      <c r="J4" s="87">
        <v>1.3385</v>
      </c>
      <c r="K4" s="86">
        <v>1.2961</v>
      </c>
      <c r="L4" s="87">
        <v>1.3194999999999999</v>
      </c>
      <c r="M4" s="88">
        <v>1.3755999999999999</v>
      </c>
    </row>
    <row r="5" spans="1:13" s="29" customFormat="1">
      <c r="C5" s="84" t="s">
        <v>41</v>
      </c>
      <c r="D5" s="5">
        <v>11.2499</v>
      </c>
      <c r="E5" s="6">
        <v>9.5571000000000002</v>
      </c>
      <c r="F5" s="5">
        <v>10.3032</v>
      </c>
      <c r="G5" s="6">
        <v>10.6668</v>
      </c>
      <c r="H5" s="5">
        <v>9.5093999999999994</v>
      </c>
      <c r="I5" s="6">
        <v>9.7683</v>
      </c>
      <c r="J5" s="5">
        <v>8.7584999999999997</v>
      </c>
      <c r="K5" s="6">
        <v>8.1631999999999998</v>
      </c>
      <c r="L5" s="5">
        <v>8.2226999999999997</v>
      </c>
      <c r="M5" s="81">
        <v>8.3329000000000004</v>
      </c>
    </row>
    <row r="6" spans="1:13" ht="15.75" thickBot="1">
      <c r="C6" s="30" t="s">
        <v>39</v>
      </c>
      <c r="D6" s="69">
        <v>9.0229999999999997</v>
      </c>
      <c r="E6" s="70">
        <v>9.4029000000000007</v>
      </c>
      <c r="F6" s="69">
        <v>9.0372000000000003</v>
      </c>
      <c r="G6" s="70">
        <v>9.4369999999999994</v>
      </c>
      <c r="H6" s="69">
        <v>10.923</v>
      </c>
      <c r="I6" s="70">
        <v>10.251300000000001</v>
      </c>
      <c r="J6" s="69">
        <v>8.9763999999999999</v>
      </c>
      <c r="K6" s="70">
        <v>8.9099000000000004</v>
      </c>
      <c r="L6" s="69">
        <v>8.5817999999999994</v>
      </c>
      <c r="M6" s="89">
        <v>8.8490000000000002</v>
      </c>
    </row>
    <row r="7" spans="1:13">
      <c r="C7" s="67" t="s">
        <v>1</v>
      </c>
      <c r="D7" s="66"/>
      <c r="E7" s="66"/>
      <c r="F7" s="42"/>
      <c r="G7" s="66"/>
      <c r="H7" s="42"/>
      <c r="I7" s="66"/>
      <c r="J7" s="66"/>
      <c r="K7" s="66"/>
      <c r="L7" s="66"/>
      <c r="M7" s="68"/>
    </row>
    <row r="8" spans="1:13" s="1" customFormat="1">
      <c r="A8" s="29"/>
      <c r="C8" s="18" t="s">
        <v>13</v>
      </c>
      <c r="D8" s="6">
        <v>11.59</v>
      </c>
      <c r="E8" s="6">
        <v>15.46</v>
      </c>
      <c r="F8" s="5">
        <v>15.52</v>
      </c>
      <c r="G8" s="6">
        <v>26.88</v>
      </c>
      <c r="H8" s="5">
        <v>11.01</v>
      </c>
      <c r="I8" s="6">
        <v>8.9</v>
      </c>
      <c r="J8" s="6">
        <v>7.76</v>
      </c>
      <c r="K8" s="6">
        <v>3.72</v>
      </c>
      <c r="L8" s="6">
        <v>2.95</v>
      </c>
      <c r="M8" s="45">
        <v>5.82</v>
      </c>
    </row>
    <row r="9" spans="1:13" s="1" customFormat="1">
      <c r="A9" s="29"/>
      <c r="C9" s="18" t="s">
        <v>12</v>
      </c>
      <c r="D9" s="9"/>
      <c r="E9" s="7">
        <f t="shared" ref="E9" si="0">E8/D8-1</f>
        <v>0.33390854184641938</v>
      </c>
      <c r="F9" s="20">
        <f t="shared" ref="F9" si="1">F8/E8-1</f>
        <v>3.8809831824060392E-3</v>
      </c>
      <c r="G9" s="7">
        <f t="shared" ref="G9" si="2">G8/F8-1</f>
        <v>0.731958762886598</v>
      </c>
      <c r="H9" s="19">
        <f t="shared" ref="H9" si="3">H8/G8-1</f>
        <v>-0.5904017857142857</v>
      </c>
      <c r="I9" s="9">
        <f t="shared" ref="I9" si="4">I8/H8-1</f>
        <v>-0.19164396003633055</v>
      </c>
      <c r="J9" s="9">
        <f t="shared" ref="J9" si="5">J8/I8-1</f>
        <v>-0.12808988764044948</v>
      </c>
      <c r="K9" s="9">
        <f t="shared" ref="K9" si="6">K8/J8-1</f>
        <v>-0.52061855670103085</v>
      </c>
      <c r="L9" s="9">
        <f t="shared" ref="L9" si="7">L8/K8-1</f>
        <v>-0.206989247311828</v>
      </c>
      <c r="M9" s="111">
        <f t="shared" ref="M9" si="8">M8/L8-1</f>
        <v>0.97288135593220337</v>
      </c>
    </row>
    <row r="10" spans="1:13">
      <c r="C10" s="18" t="s">
        <v>8</v>
      </c>
      <c r="D10" s="8">
        <v>6.367</v>
      </c>
      <c r="E10" s="8">
        <v>6.5570000000000004</v>
      </c>
      <c r="F10" s="21">
        <v>7.4530000000000003</v>
      </c>
      <c r="G10" s="8">
        <v>13.393000000000001</v>
      </c>
      <c r="H10" s="21">
        <v>15.308999999999999</v>
      </c>
      <c r="I10" s="8">
        <v>12.574</v>
      </c>
      <c r="J10" s="8">
        <v>12.661</v>
      </c>
      <c r="K10" s="8">
        <v>14.041</v>
      </c>
      <c r="L10" s="8">
        <v>13.779</v>
      </c>
      <c r="M10" s="47">
        <v>11.282</v>
      </c>
    </row>
    <row r="11" spans="1:13" s="1" customFormat="1" ht="15.75">
      <c r="A11" s="29"/>
      <c r="C11" s="18" t="s">
        <v>4</v>
      </c>
      <c r="D11" s="7"/>
      <c r="E11" s="7">
        <f t="shared" ref="E11:M11" si="9">E10/D10-1</f>
        <v>2.9841369561803166E-2</v>
      </c>
      <c r="F11" s="20">
        <f t="shared" si="9"/>
        <v>0.13664785725179196</v>
      </c>
      <c r="G11" s="4">
        <f t="shared" si="9"/>
        <v>0.79699449885951967</v>
      </c>
      <c r="H11" s="20">
        <f t="shared" si="9"/>
        <v>0.14305980736205459</v>
      </c>
      <c r="I11" s="9">
        <f t="shared" si="9"/>
        <v>-0.17865307988764778</v>
      </c>
      <c r="J11" s="7">
        <f t="shared" si="9"/>
        <v>6.9190392874185491E-3</v>
      </c>
      <c r="K11" s="7">
        <f t="shared" si="9"/>
        <v>0.10899612984756346</v>
      </c>
      <c r="L11" s="9">
        <f t="shared" si="9"/>
        <v>-1.8659639626807278E-2</v>
      </c>
      <c r="M11" s="46">
        <f t="shared" si="9"/>
        <v>-0.18121779519558745</v>
      </c>
    </row>
    <row r="12" spans="1:13">
      <c r="C12" s="18" t="s">
        <v>7</v>
      </c>
      <c r="D12" s="8">
        <v>0.878</v>
      </c>
      <c r="E12" s="8">
        <v>0.85499999999999998</v>
      </c>
      <c r="F12" s="21">
        <v>0.80800000000000005</v>
      </c>
      <c r="G12" s="13" t="s">
        <v>11</v>
      </c>
      <c r="H12" s="22" t="s">
        <v>9</v>
      </c>
      <c r="I12" s="13" t="s">
        <v>10</v>
      </c>
      <c r="J12" s="13" t="s">
        <v>6</v>
      </c>
      <c r="K12" s="13" t="s">
        <v>3</v>
      </c>
      <c r="L12" s="13" t="s">
        <v>2</v>
      </c>
      <c r="M12" s="47">
        <v>0.42</v>
      </c>
    </row>
    <row r="13" spans="1:13">
      <c r="C13" s="23" t="s">
        <v>5</v>
      </c>
      <c r="D13" s="14"/>
      <c r="E13" s="9">
        <f t="shared" ref="E13:F13" si="10">E12/D12-1</f>
        <v>-2.6195899772209597E-2</v>
      </c>
      <c r="F13" s="19">
        <f t="shared" si="10"/>
        <v>-5.4970760233918003E-2</v>
      </c>
      <c r="G13" s="14" t="s">
        <v>22</v>
      </c>
      <c r="H13" s="24" t="s">
        <v>22</v>
      </c>
      <c r="I13" s="14" t="s">
        <v>22</v>
      </c>
      <c r="J13" s="14" t="s">
        <v>22</v>
      </c>
      <c r="K13" s="14" t="s">
        <v>22</v>
      </c>
      <c r="L13" s="14" t="s">
        <v>22</v>
      </c>
      <c r="M13" s="48" t="s">
        <v>22</v>
      </c>
    </row>
    <row r="14" spans="1:13" s="1" customFormat="1">
      <c r="A14" s="29"/>
      <c r="C14" s="23" t="s">
        <v>16</v>
      </c>
      <c r="D14" s="34"/>
      <c r="E14" s="33">
        <v>0.13</v>
      </c>
      <c r="F14" s="32">
        <v>0.108</v>
      </c>
      <c r="G14" s="35">
        <v>-9.8000000000000004E-2</v>
      </c>
      <c r="H14" s="36" t="s">
        <v>20</v>
      </c>
      <c r="I14" s="37" t="s">
        <v>19</v>
      </c>
      <c r="J14" s="37" t="s">
        <v>18</v>
      </c>
      <c r="K14" s="37" t="s">
        <v>17</v>
      </c>
      <c r="L14" s="37" t="s">
        <v>15</v>
      </c>
      <c r="M14" s="64" t="s">
        <v>14</v>
      </c>
    </row>
    <row r="15" spans="1:13">
      <c r="C15" s="23" t="s">
        <v>21</v>
      </c>
      <c r="D15" s="44">
        <v>0.33</v>
      </c>
      <c r="E15" s="44">
        <v>0.37</v>
      </c>
      <c r="F15" s="43">
        <v>0.43</v>
      </c>
      <c r="G15" s="44">
        <v>0.53</v>
      </c>
      <c r="H15" s="25">
        <v>0.4</v>
      </c>
      <c r="I15" s="15">
        <v>0.4</v>
      </c>
      <c r="J15" s="15">
        <v>0.4</v>
      </c>
      <c r="K15" s="15">
        <v>0.2</v>
      </c>
      <c r="L15" s="17">
        <v>0</v>
      </c>
      <c r="M15" s="49">
        <v>0</v>
      </c>
    </row>
    <row r="16" spans="1:13" ht="15.75">
      <c r="C16" s="18" t="s">
        <v>12</v>
      </c>
      <c r="D16" s="10"/>
      <c r="E16" s="10">
        <f t="shared" ref="E16" si="11">E15/D15-1</f>
        <v>0.1212121212121211</v>
      </c>
      <c r="F16" s="26">
        <f t="shared" ref="F16" si="12">F15/E15-1</f>
        <v>0.16216216216216206</v>
      </c>
      <c r="G16" s="10">
        <f t="shared" ref="G16" si="13">G15/F15-1</f>
        <v>0.23255813953488391</v>
      </c>
      <c r="H16" s="27">
        <f t="shared" ref="H16" si="14">H15/G15-1</f>
        <v>-0.24528301886792447</v>
      </c>
      <c r="I16" s="118">
        <f t="shared" ref="I16" si="15">I15/H15-1</f>
        <v>0</v>
      </c>
      <c r="J16" s="118">
        <f t="shared" ref="J16" si="16">J15/I15-1</f>
        <v>0</v>
      </c>
      <c r="K16" s="28">
        <f t="shared" ref="K16" si="17">K15/J15-1</f>
        <v>-0.5</v>
      </c>
      <c r="L16" s="28">
        <f t="shared" ref="L16" si="18">L15/K15-1</f>
        <v>-1</v>
      </c>
      <c r="M16" s="119">
        <v>0</v>
      </c>
    </row>
    <row r="17" spans="3:13">
      <c r="C17" s="23" t="s">
        <v>23</v>
      </c>
      <c r="D17" s="40">
        <v>14.238</v>
      </c>
      <c r="E17" s="40">
        <v>12.154999999999999</v>
      </c>
      <c r="F17" s="41">
        <v>11.968</v>
      </c>
      <c r="G17" s="40">
        <v>14.773</v>
      </c>
      <c r="H17" s="41">
        <v>14.208</v>
      </c>
      <c r="I17" s="40">
        <v>13.087999999999999</v>
      </c>
      <c r="J17" s="40">
        <v>14.384</v>
      </c>
      <c r="K17" s="40">
        <v>11.872999999999999</v>
      </c>
      <c r="L17" s="40">
        <v>8.0609999999999999</v>
      </c>
      <c r="M17" s="50">
        <v>6.4669999999999996</v>
      </c>
    </row>
    <row r="18" spans="3:13" s="29" customFormat="1" ht="15.75">
      <c r="C18" s="18" t="s">
        <v>12</v>
      </c>
      <c r="D18" s="52"/>
      <c r="E18" s="52">
        <f t="shared" ref="E18:M18" si="19">E17/D17-1</f>
        <v>-0.14629863744907989</v>
      </c>
      <c r="F18" s="27">
        <f t="shared" si="19"/>
        <v>-1.538461538461533E-2</v>
      </c>
      <c r="G18" s="53">
        <f t="shared" si="19"/>
        <v>0.234375</v>
      </c>
      <c r="H18" s="27">
        <f t="shared" si="19"/>
        <v>-3.8245447776348751E-2</v>
      </c>
      <c r="I18" s="52">
        <f t="shared" si="19"/>
        <v>-7.8828828828828912E-2</v>
      </c>
      <c r="J18" s="10">
        <f t="shared" si="19"/>
        <v>9.9022004889975701E-2</v>
      </c>
      <c r="K18" s="52">
        <f t="shared" si="19"/>
        <v>-0.17456896551724144</v>
      </c>
      <c r="L18" s="52">
        <f t="shared" si="19"/>
        <v>-0.32106460035374373</v>
      </c>
      <c r="M18" s="54">
        <f t="shared" si="19"/>
        <v>-0.19774221560600425</v>
      </c>
    </row>
    <row r="19" spans="3:13" ht="15.75" thickBot="1">
      <c r="C19" s="23" t="s">
        <v>25</v>
      </c>
      <c r="D19" s="90">
        <v>16.600000000000001</v>
      </c>
      <c r="E19" s="90">
        <v>18.600000000000001</v>
      </c>
      <c r="F19" s="91">
        <v>14.7</v>
      </c>
      <c r="G19" s="90">
        <v>14.3</v>
      </c>
      <c r="H19" s="91">
        <v>10.4</v>
      </c>
      <c r="I19" s="90">
        <v>37.1</v>
      </c>
      <c r="J19" s="90">
        <v>15.5</v>
      </c>
      <c r="K19" s="56" t="s">
        <v>22</v>
      </c>
      <c r="L19" s="56" t="s">
        <v>22</v>
      </c>
      <c r="M19" s="57" t="s">
        <v>22</v>
      </c>
    </row>
    <row r="20" spans="3:13">
      <c r="C20" s="59" t="s">
        <v>49</v>
      </c>
      <c r="D20" s="60"/>
      <c r="E20" s="61"/>
      <c r="F20" s="60"/>
      <c r="G20" s="61"/>
      <c r="H20" s="60"/>
      <c r="I20" s="61"/>
      <c r="J20" s="60"/>
      <c r="K20" s="61"/>
      <c r="L20" s="60"/>
      <c r="M20" s="113"/>
    </row>
    <row r="21" spans="3:13">
      <c r="C21" s="38" t="s">
        <v>13</v>
      </c>
      <c r="D21" s="6">
        <v>106</v>
      </c>
      <c r="E21" s="5">
        <v>136.5</v>
      </c>
      <c r="F21" s="6">
        <v>138.25</v>
      </c>
      <c r="G21" s="5">
        <v>75.900000000000006</v>
      </c>
      <c r="H21" s="6">
        <v>58.8</v>
      </c>
      <c r="I21" s="5">
        <v>65.900000000000006</v>
      </c>
      <c r="J21" s="6">
        <v>78.150000000000006</v>
      </c>
      <c r="K21" s="5">
        <v>70.400000000000006</v>
      </c>
      <c r="L21" s="6">
        <v>65.099999999999994</v>
      </c>
      <c r="M21" s="45">
        <v>78.5</v>
      </c>
    </row>
    <row r="22" spans="3:13">
      <c r="C22" s="38" t="s">
        <v>12</v>
      </c>
      <c r="D22" s="58"/>
      <c r="E22" s="26">
        <f t="shared" ref="E22" si="20">E21/D21-1</f>
        <v>0.28773584905660377</v>
      </c>
      <c r="F22" s="10">
        <f t="shared" ref="F22" si="21">F21/E21-1</f>
        <v>1.2820512820512775E-2</v>
      </c>
      <c r="G22" s="27">
        <f t="shared" ref="G22" si="22">G21/F21-1</f>
        <v>-0.4509945750452079</v>
      </c>
      <c r="H22" s="52">
        <f t="shared" ref="H22" si="23">H21/G21-1</f>
        <v>-0.22529644268774718</v>
      </c>
      <c r="I22" s="26">
        <f t="shared" ref="I22" si="24">I21/H21-1</f>
        <v>0.12074829931972797</v>
      </c>
      <c r="J22" s="10">
        <f t="shared" ref="J22" si="25">J21/I21-1</f>
        <v>0.1858877086494688</v>
      </c>
      <c r="K22" s="27">
        <f t="shared" ref="K22" si="26">K21/J21-1</f>
        <v>-9.9168266154830431E-2</v>
      </c>
      <c r="L22" s="52">
        <f t="shared" ref="L22:M26" si="27">L21/K21-1</f>
        <v>-7.528409090909105E-2</v>
      </c>
      <c r="M22" s="73">
        <f t="shared" si="27"/>
        <v>0.20583717357910913</v>
      </c>
    </row>
    <row r="23" spans="3:13">
      <c r="C23" s="38" t="s">
        <v>24</v>
      </c>
      <c r="D23" s="82">
        <v>131.97200000000001</v>
      </c>
      <c r="E23" s="83">
        <v>153.22200000000001</v>
      </c>
      <c r="F23" s="82">
        <v>179.821</v>
      </c>
      <c r="G23" s="83">
        <v>187.78</v>
      </c>
      <c r="H23" s="82">
        <v>208.93</v>
      </c>
      <c r="I23" s="83">
        <v>206.477</v>
      </c>
      <c r="J23" s="82">
        <v>203.34800000000001</v>
      </c>
      <c r="K23" s="83">
        <v>226.92099999999999</v>
      </c>
      <c r="L23" s="82">
        <v>227.779</v>
      </c>
      <c r="M23" s="114">
        <v>227.376</v>
      </c>
    </row>
    <row r="24" spans="3:13">
      <c r="C24" s="38" t="s">
        <v>4</v>
      </c>
      <c r="D24" s="58"/>
      <c r="E24" s="26">
        <f t="shared" ref="E24" si="28">E23/D23-1</f>
        <v>0.1610190040311581</v>
      </c>
      <c r="F24" s="10">
        <f t="shared" ref="F24" si="29">F23/E23-1</f>
        <v>0.17359778621868904</v>
      </c>
      <c r="G24" s="26">
        <f t="shared" ref="G24" si="30">G23/F23-1</f>
        <v>4.426068145544737E-2</v>
      </c>
      <c r="H24" s="10">
        <f t="shared" ref="H24" si="31">H23/G23-1</f>
        <v>0.11263180317392707</v>
      </c>
      <c r="I24" s="27">
        <f t="shared" ref="I24" si="32">I23/H23-1</f>
        <v>-1.1740774422055233E-2</v>
      </c>
      <c r="J24" s="52">
        <f t="shared" ref="J24" si="33">J23/I23-1</f>
        <v>-1.5154230253248469E-2</v>
      </c>
      <c r="K24" s="26">
        <f t="shared" ref="K24" si="34">K23/J23-1</f>
        <v>0.11592442512343371</v>
      </c>
      <c r="L24" s="10">
        <f t="shared" ref="L24" si="35">L23/K23-1</f>
        <v>3.7810515553871049E-3</v>
      </c>
      <c r="M24" s="115">
        <f t="shared" si="27"/>
        <v>-1.7692587990990605E-3</v>
      </c>
    </row>
    <row r="25" spans="3:13">
      <c r="C25" s="38" t="s">
        <v>28</v>
      </c>
      <c r="D25" s="82">
        <v>26.706</v>
      </c>
      <c r="E25" s="83">
        <v>33.084000000000003</v>
      </c>
      <c r="F25" s="82">
        <v>35.828000000000003</v>
      </c>
      <c r="G25" s="83">
        <v>30.646000000000001</v>
      </c>
      <c r="H25" s="82">
        <v>16.251999999999999</v>
      </c>
      <c r="I25" s="83">
        <v>5.9180000000000001</v>
      </c>
      <c r="J25" s="82">
        <v>16.454999999999998</v>
      </c>
      <c r="K25" s="83">
        <v>17.899999999999999</v>
      </c>
      <c r="L25" s="82">
        <v>10.458</v>
      </c>
      <c r="M25" s="114">
        <v>17.844999999999999</v>
      </c>
    </row>
    <row r="26" spans="3:13">
      <c r="C26" s="39" t="s">
        <v>5</v>
      </c>
      <c r="D26" s="8"/>
      <c r="E26" s="26">
        <f t="shared" ref="E26" si="36">E25/D25-1</f>
        <v>0.2388227364637161</v>
      </c>
      <c r="F26" s="10">
        <f t="shared" ref="F26" si="37">F25/E25-1</f>
        <v>8.2940394148228735E-2</v>
      </c>
      <c r="G26" s="27">
        <f t="shared" ref="G26" si="38">G25/F25-1</f>
        <v>-0.14463548062967513</v>
      </c>
      <c r="H26" s="52">
        <f t="shared" ref="H26" si="39">H25/G25-1</f>
        <v>-0.46968609280167073</v>
      </c>
      <c r="I26" s="27">
        <f t="shared" ref="I26" si="40">I25/H25-1</f>
        <v>-0.6358602018213142</v>
      </c>
      <c r="J26" s="10">
        <f t="shared" ref="J26" si="41">J25/I25-1</f>
        <v>1.7805001689760052</v>
      </c>
      <c r="K26" s="26">
        <f t="shared" ref="K26" si="42">K25/J25-1</f>
        <v>8.7815253722272946E-2</v>
      </c>
      <c r="L26" s="52">
        <f t="shared" ref="L26" si="43">L25/K25-1</f>
        <v>-0.41575418994413404</v>
      </c>
      <c r="M26" s="73">
        <f t="shared" si="27"/>
        <v>0.70634920634920628</v>
      </c>
    </row>
    <row r="27" spans="3:13">
      <c r="C27" s="39" t="s">
        <v>16</v>
      </c>
      <c r="D27" s="62">
        <v>0.20200000000000001</v>
      </c>
      <c r="E27" s="63">
        <v>0.216</v>
      </c>
      <c r="F27" s="62">
        <v>0.19900000000000001</v>
      </c>
      <c r="G27" s="63">
        <v>0.16300000000000001</v>
      </c>
      <c r="H27" s="62">
        <v>7.8E-2</v>
      </c>
      <c r="I27" s="63">
        <v>2.9000000000000001E-2</v>
      </c>
      <c r="J27" s="62">
        <v>8.1000000000000003E-2</v>
      </c>
      <c r="K27" s="63">
        <v>7.9000000000000001E-2</v>
      </c>
      <c r="L27" s="62">
        <v>4.5999999999999999E-2</v>
      </c>
      <c r="M27" s="106">
        <v>7.8E-2</v>
      </c>
    </row>
    <row r="28" spans="3:13" ht="15.75" thickBot="1">
      <c r="C28" s="23" t="s">
        <v>26</v>
      </c>
      <c r="D28" s="11">
        <v>1.25</v>
      </c>
      <c r="E28" s="12">
        <v>2.25</v>
      </c>
      <c r="F28" s="11">
        <v>2.5</v>
      </c>
      <c r="G28" s="12">
        <v>2.5</v>
      </c>
      <c r="H28" s="11">
        <v>1.85</v>
      </c>
      <c r="I28" s="12">
        <v>2</v>
      </c>
      <c r="J28" s="11">
        <v>2.25</v>
      </c>
      <c r="K28" s="12">
        <v>2.5</v>
      </c>
      <c r="L28" s="11">
        <v>2.75</v>
      </c>
      <c r="M28" s="116">
        <v>3</v>
      </c>
    </row>
    <row r="29" spans="3:13">
      <c r="C29" s="18" t="s">
        <v>12</v>
      </c>
      <c r="D29" s="16"/>
      <c r="E29" s="26">
        <f t="shared" ref="E29" si="44">E28/D28-1</f>
        <v>0.8</v>
      </c>
      <c r="F29" s="10">
        <f t="shared" ref="F29" si="45">F28/E28-1</f>
        <v>0.11111111111111116</v>
      </c>
      <c r="G29" s="120">
        <f t="shared" ref="G29" si="46">G28/F28-1</f>
        <v>0</v>
      </c>
      <c r="H29" s="52">
        <f t="shared" ref="H29" si="47">H28/G28-1</f>
        <v>-0.26</v>
      </c>
      <c r="I29" s="26">
        <f t="shared" ref="I29" si="48">I28/H28-1</f>
        <v>8.1081081081080919E-2</v>
      </c>
      <c r="J29" s="10">
        <f t="shared" ref="J29" si="49">J28/I28-1</f>
        <v>0.125</v>
      </c>
      <c r="K29" s="26">
        <f t="shared" ref="K29" si="50">K28/J28-1</f>
        <v>0.11111111111111116</v>
      </c>
      <c r="L29" s="10">
        <f t="shared" ref="L29:M29" si="51">L28/K28-1</f>
        <v>0.10000000000000009</v>
      </c>
      <c r="M29" s="73">
        <f t="shared" si="51"/>
        <v>9.0909090909090828E-2</v>
      </c>
    </row>
    <row r="30" spans="3:13" ht="15.75" thickBot="1">
      <c r="C30" s="23" t="s">
        <v>27</v>
      </c>
      <c r="D30" s="125">
        <v>80445</v>
      </c>
      <c r="E30" s="124">
        <v>101622</v>
      </c>
      <c r="F30" s="99">
        <v>120113</v>
      </c>
      <c r="G30" s="96">
        <v>134112</v>
      </c>
      <c r="H30" s="99">
        <v>140823</v>
      </c>
      <c r="I30" s="96">
        <v>139870</v>
      </c>
      <c r="J30" s="99">
        <v>145106</v>
      </c>
      <c r="K30" s="96">
        <v>143105</v>
      </c>
      <c r="L30" s="99">
        <v>136883</v>
      </c>
      <c r="M30" s="105">
        <v>140204</v>
      </c>
    </row>
    <row r="31" spans="3:13">
      <c r="C31" s="18" t="s">
        <v>12</v>
      </c>
      <c r="D31" s="16"/>
      <c r="E31" s="26">
        <f t="shared" ref="E31" si="52">E30/D30-1</f>
        <v>0.26324818198769351</v>
      </c>
      <c r="F31" s="10">
        <f t="shared" ref="F31" si="53">F30/E30-1</f>
        <v>0.18195863100509735</v>
      </c>
      <c r="G31" s="26">
        <f t="shared" ref="G31" si="54">G30/F30-1</f>
        <v>0.11654858341728214</v>
      </c>
      <c r="H31" s="10">
        <f t="shared" ref="H31" si="55">H30/G30-1</f>
        <v>5.0040264853256966E-2</v>
      </c>
      <c r="I31" s="26">
        <f t="shared" ref="I31" si="56">I30/H30-1</f>
        <v>-6.7673604453818426E-3</v>
      </c>
      <c r="J31" s="10">
        <f t="shared" ref="J31" si="57">J30/I30-1</f>
        <v>3.7434760849360149E-2</v>
      </c>
      <c r="K31" s="27">
        <f t="shared" ref="K31" si="58">K30/J30-1</f>
        <v>-1.3789919093628145E-2</v>
      </c>
      <c r="L31" s="52">
        <f t="shared" ref="L31:M31" si="59">L30/K30-1</f>
        <v>-4.3478564690262345E-2</v>
      </c>
      <c r="M31" s="73">
        <f t="shared" si="59"/>
        <v>2.42615956692942E-2</v>
      </c>
    </row>
    <row r="32" spans="3:13" ht="15.75" thickBot="1">
      <c r="C32" s="51" t="s">
        <v>25</v>
      </c>
      <c r="D32" s="121">
        <v>17.7</v>
      </c>
      <c r="E32" s="122">
        <v>17.8</v>
      </c>
      <c r="F32" s="121">
        <v>16.8</v>
      </c>
      <c r="G32" s="122">
        <v>11.1</v>
      </c>
      <c r="H32" s="121">
        <v>16.600000000000001</v>
      </c>
      <c r="I32" s="122">
        <v>57.3</v>
      </c>
      <c r="J32" s="121">
        <v>22.4</v>
      </c>
      <c r="K32" s="122">
        <v>18.5</v>
      </c>
      <c r="L32" s="121">
        <v>36.200000000000003</v>
      </c>
      <c r="M32" s="123">
        <v>21.1</v>
      </c>
    </row>
    <row r="33" spans="3:13">
      <c r="C33" s="117" t="s">
        <v>29</v>
      </c>
      <c r="D33" s="74"/>
      <c r="E33" s="21"/>
      <c r="F33" s="21"/>
      <c r="G33" s="75"/>
      <c r="H33" s="8"/>
      <c r="I33" s="8"/>
      <c r="J33" s="8"/>
      <c r="K33" s="8"/>
      <c r="L33" s="8"/>
      <c r="M33" s="79"/>
    </row>
    <row r="34" spans="3:13">
      <c r="C34" s="18" t="s">
        <v>31</v>
      </c>
      <c r="D34" s="74"/>
      <c r="E34" s="21"/>
      <c r="F34" s="21"/>
      <c r="G34" s="75"/>
      <c r="H34" s="8">
        <v>123.08</v>
      </c>
      <c r="I34" s="8">
        <v>146.607</v>
      </c>
      <c r="J34" s="8">
        <v>182.548</v>
      </c>
      <c r="K34" s="8">
        <v>203.929</v>
      </c>
      <c r="L34" s="8">
        <v>220.19800000000001</v>
      </c>
      <c r="M34" s="79">
        <v>239.02500000000001</v>
      </c>
    </row>
    <row r="35" spans="3:13">
      <c r="C35" s="38" t="s">
        <v>4</v>
      </c>
      <c r="D35" s="74"/>
      <c r="E35" s="21"/>
      <c r="F35" s="21"/>
      <c r="G35" s="75"/>
      <c r="H35" s="8"/>
      <c r="I35" s="10">
        <f t="shared" ref="I35" si="60">I34/H34-1</f>
        <v>0.19115209619759499</v>
      </c>
      <c r="J35" s="10">
        <f t="shared" ref="J35" si="61">J34/I34-1</f>
        <v>0.24515200502022405</v>
      </c>
      <c r="K35" s="10">
        <f t="shared" ref="K35" si="62">K34/J34-1</f>
        <v>0.11712535880973762</v>
      </c>
      <c r="L35" s="10">
        <f t="shared" ref="L35" si="63">L34/K34-1</f>
        <v>7.9777765791035238E-2</v>
      </c>
      <c r="M35" s="65">
        <f t="shared" ref="M35" si="64">M34/L34-1</f>
        <v>8.550032243707939E-2</v>
      </c>
    </row>
    <row r="36" spans="3:13">
      <c r="C36" s="18" t="s">
        <v>32</v>
      </c>
      <c r="D36" s="74"/>
      <c r="E36" s="21"/>
      <c r="F36" s="21"/>
      <c r="G36" s="75"/>
      <c r="H36" s="8">
        <v>17.076000000000001</v>
      </c>
      <c r="I36" s="8">
        <v>22.773</v>
      </c>
      <c r="J36" s="8">
        <v>31.806000000000001</v>
      </c>
      <c r="K36" s="8">
        <v>18.795999999999999</v>
      </c>
      <c r="L36" s="8">
        <v>20.658000000000001</v>
      </c>
      <c r="M36" s="79">
        <v>29.128</v>
      </c>
    </row>
    <row r="37" spans="3:13" ht="15.75">
      <c r="C37" s="38" t="s">
        <v>5</v>
      </c>
      <c r="D37" s="74"/>
      <c r="E37" s="21"/>
      <c r="F37" s="21"/>
      <c r="G37" s="75"/>
      <c r="H37" s="8"/>
      <c r="I37" s="10">
        <f t="shared" ref="I37" si="65">I36/H36-1</f>
        <v>0.33362614195361906</v>
      </c>
      <c r="J37" s="55">
        <f t="shared" ref="J37" si="66">J36/I36-1</f>
        <v>0.39665393228823609</v>
      </c>
      <c r="K37" s="28">
        <f t="shared" ref="K37" si="67">K36/J36-1</f>
        <v>-0.409042319059297</v>
      </c>
      <c r="L37" s="10">
        <f t="shared" ref="L37" si="68">L36/K36-1</f>
        <v>9.9063630559693694E-2</v>
      </c>
      <c r="M37" s="71">
        <f t="shared" ref="M37" si="69">M36/L36-1</f>
        <v>0.41001064962726286</v>
      </c>
    </row>
    <row r="38" spans="3:13">
      <c r="C38" s="18" t="s">
        <v>16</v>
      </c>
      <c r="D38" s="76">
        <v>0.18</v>
      </c>
      <c r="E38" s="77">
        <v>0.14000000000000001</v>
      </c>
      <c r="F38" s="77">
        <v>7.0000000000000007E-2</v>
      </c>
      <c r="G38" s="78">
        <v>0.1</v>
      </c>
      <c r="H38" s="72" t="s">
        <v>38</v>
      </c>
      <c r="I38" s="72" t="s">
        <v>37</v>
      </c>
      <c r="J38" s="72" t="s">
        <v>36</v>
      </c>
      <c r="K38" s="72" t="s">
        <v>35</v>
      </c>
      <c r="L38" s="72" t="s">
        <v>34</v>
      </c>
      <c r="M38" s="80" t="s">
        <v>30</v>
      </c>
    </row>
    <row r="39" spans="3:13">
      <c r="C39" s="39" t="s">
        <v>33</v>
      </c>
      <c r="D39" s="74"/>
      <c r="E39" s="21"/>
      <c r="F39" s="21"/>
      <c r="G39" s="75"/>
      <c r="H39" s="8">
        <v>37.886000000000003</v>
      </c>
      <c r="I39" s="8">
        <v>52.741</v>
      </c>
      <c r="J39" s="8">
        <v>69.400000000000006</v>
      </c>
      <c r="K39" s="8">
        <v>66.227999999999994</v>
      </c>
      <c r="L39" s="8">
        <v>75.024000000000001</v>
      </c>
      <c r="M39" s="79">
        <v>86.266000000000005</v>
      </c>
    </row>
    <row r="40" spans="3:13" ht="15.75" thickBot="1">
      <c r="C40" s="38" t="s">
        <v>12</v>
      </c>
      <c r="D40" s="74"/>
      <c r="E40" s="21"/>
      <c r="F40" s="21"/>
      <c r="G40" s="75"/>
      <c r="H40" s="8"/>
      <c r="I40" s="10">
        <f t="shared" ref="I40" si="70">I39/H39-1</f>
        <v>0.39209734466557555</v>
      </c>
      <c r="J40" s="10">
        <f t="shared" ref="J40" si="71">J39/I39-1</f>
        <v>0.3158643180827061</v>
      </c>
      <c r="K40" s="52">
        <f t="shared" ref="K40" si="72">K39/J39-1</f>
        <v>-4.5706051873198983E-2</v>
      </c>
      <c r="L40" s="10">
        <f t="shared" ref="L40" si="73">L39/K39-1</f>
        <v>0.13281391556441391</v>
      </c>
      <c r="M40" s="65">
        <f t="shared" ref="M40" si="74">M39/L39-1</f>
        <v>0.14984538281083393</v>
      </c>
    </row>
    <row r="41" spans="3:13">
      <c r="C41" s="59" t="s">
        <v>48</v>
      </c>
      <c r="D41" s="93"/>
      <c r="E41" s="94"/>
      <c r="F41" s="93"/>
      <c r="G41" s="94"/>
      <c r="H41" s="93"/>
      <c r="I41" s="94"/>
      <c r="J41" s="93"/>
      <c r="K41" s="94"/>
      <c r="L41" s="93"/>
      <c r="M41" s="101"/>
    </row>
    <row r="42" spans="3:13">
      <c r="C42" s="38" t="s">
        <v>43</v>
      </c>
      <c r="D42" s="112">
        <v>19.3</v>
      </c>
      <c r="E42" s="103">
        <v>17.12</v>
      </c>
      <c r="F42" s="98">
        <v>27.33</v>
      </c>
      <c r="G42" s="103">
        <v>27.07</v>
      </c>
      <c r="H42" s="112">
        <v>16.3</v>
      </c>
      <c r="I42" s="103">
        <v>23.94</v>
      </c>
      <c r="J42" s="98">
        <v>20.23</v>
      </c>
      <c r="K42" s="103">
        <v>18.079999999999998</v>
      </c>
      <c r="L42" s="98">
        <v>19.649999999999999</v>
      </c>
      <c r="M42" s="104">
        <v>22.45</v>
      </c>
    </row>
    <row r="43" spans="3:13">
      <c r="C43" s="38" t="s">
        <v>12</v>
      </c>
      <c r="D43" s="95"/>
      <c r="E43" s="27">
        <f t="shared" ref="E43" si="75">E42/D42-1</f>
        <v>-0.11295336787564769</v>
      </c>
      <c r="F43" s="10">
        <f t="shared" ref="F43" si="76">F42/E42-1</f>
        <v>0.5963785046728971</v>
      </c>
      <c r="G43" s="27">
        <f t="shared" ref="G43" si="77">G42/F42-1</f>
        <v>-9.5133552872300742E-3</v>
      </c>
      <c r="H43" s="52">
        <f t="shared" ref="H43" si="78">H42/G42-1</f>
        <v>-0.39785740672330994</v>
      </c>
      <c r="I43" s="26">
        <f t="shared" ref="I43" si="79">I42/H42-1</f>
        <v>0.46871165644171775</v>
      </c>
      <c r="J43" s="52">
        <f t="shared" ref="J43" si="80">J42/I42-1</f>
        <v>-0.1549707602339182</v>
      </c>
      <c r="K43" s="27">
        <f t="shared" ref="K43" si="81">K42/J42-1</f>
        <v>-0.10627780523974306</v>
      </c>
      <c r="L43" s="10">
        <f t="shared" ref="L43" si="82">L42/K42-1</f>
        <v>8.683628318584069E-2</v>
      </c>
      <c r="M43" s="73">
        <f t="shared" ref="M43" si="83">M42/L42-1</f>
        <v>0.14249363867684472</v>
      </c>
    </row>
    <row r="44" spans="3:13" ht="15.75" thickBot="1">
      <c r="C44" s="38" t="s">
        <v>44</v>
      </c>
      <c r="D44" s="99">
        <v>22045</v>
      </c>
      <c r="E44" s="96">
        <v>24801</v>
      </c>
      <c r="F44" s="99">
        <v>28484</v>
      </c>
      <c r="G44" s="96">
        <v>34922</v>
      </c>
      <c r="H44" s="99">
        <v>39540</v>
      </c>
      <c r="I44" s="96">
        <v>36117</v>
      </c>
      <c r="J44" s="99">
        <v>40040</v>
      </c>
      <c r="K44" s="96">
        <v>43218</v>
      </c>
      <c r="L44" s="99">
        <v>46061</v>
      </c>
      <c r="M44" s="105">
        <v>48607</v>
      </c>
    </row>
    <row r="45" spans="3:13">
      <c r="C45" s="38" t="s">
        <v>4</v>
      </c>
      <c r="D45" s="95"/>
      <c r="E45" s="26">
        <f t="shared" ref="E45" si="84">E44/D44-1</f>
        <v>0.12501701066001369</v>
      </c>
      <c r="F45" s="10">
        <f t="shared" ref="F45" si="85">F44/E44-1</f>
        <v>0.14850207652917224</v>
      </c>
      <c r="G45" s="26">
        <f t="shared" ref="G45" si="86">G44/F44-1</f>
        <v>0.22602162617609878</v>
      </c>
      <c r="H45" s="10">
        <f t="shared" ref="H45" si="87">H44/G44-1</f>
        <v>0.13223755798636971</v>
      </c>
      <c r="I45" s="27">
        <f t="shared" ref="I45" si="88">I44/H44-1</f>
        <v>-8.6570561456752682E-2</v>
      </c>
      <c r="J45" s="10">
        <f t="shared" ref="J45" si="89">J44/I44-1</f>
        <v>0.10861920979040351</v>
      </c>
      <c r="K45" s="26">
        <f t="shared" ref="K45" si="90">K44/J44-1</f>
        <v>7.9370629370629331E-2</v>
      </c>
      <c r="L45" s="10">
        <f t="shared" ref="L45" si="91">L44/K44-1</f>
        <v>6.5782775695312212E-2</v>
      </c>
      <c r="M45" s="73">
        <f t="shared" ref="M45" si="92">M44/L44-1</f>
        <v>5.5274527257332728E-2</v>
      </c>
    </row>
    <row r="46" spans="3:13" ht="15.75" thickBot="1">
      <c r="C46" s="38" t="s">
        <v>45</v>
      </c>
      <c r="D46" s="99">
        <v>6292</v>
      </c>
      <c r="E46" s="96">
        <v>7416</v>
      </c>
      <c r="F46" s="99">
        <v>6996</v>
      </c>
      <c r="G46" s="96">
        <v>8621</v>
      </c>
      <c r="H46" s="99">
        <v>9442</v>
      </c>
      <c r="I46" s="96">
        <v>7322</v>
      </c>
      <c r="J46" s="99">
        <v>9164</v>
      </c>
      <c r="K46" s="96">
        <v>7674</v>
      </c>
      <c r="L46" s="99">
        <v>10065</v>
      </c>
      <c r="M46" s="105">
        <v>11196</v>
      </c>
    </row>
    <row r="47" spans="3:13">
      <c r="C47" s="39" t="s">
        <v>5</v>
      </c>
      <c r="D47" s="95"/>
      <c r="E47" s="26">
        <f t="shared" ref="E47" si="93">E46/D46-1</f>
        <v>0.17863954227590595</v>
      </c>
      <c r="F47" s="52">
        <f t="shared" ref="F47" si="94">F46/E46-1</f>
        <v>-5.663430420711979E-2</v>
      </c>
      <c r="G47" s="26">
        <f t="shared" ref="G47" si="95">G46/F46-1</f>
        <v>0.23227558604917098</v>
      </c>
      <c r="H47" s="10">
        <f t="shared" ref="H47" si="96">H46/G46-1</f>
        <v>9.5232571627421381E-2</v>
      </c>
      <c r="I47" s="27">
        <f t="shared" ref="I47" si="97">I46/H46-1</f>
        <v>-0.22452870154628257</v>
      </c>
      <c r="J47" s="10">
        <f t="shared" ref="J47" si="98">J46/I46-1</f>
        <v>0.2515706091231904</v>
      </c>
      <c r="K47" s="27">
        <f t="shared" ref="K47" si="99">K46/J46-1</f>
        <v>-0.16259275425578346</v>
      </c>
      <c r="L47" s="10">
        <f t="shared" ref="L47" si="100">L46/K46-1</f>
        <v>0.31157154026583278</v>
      </c>
      <c r="M47" s="73">
        <f t="shared" ref="M47" si="101">M46/L46-1</f>
        <v>0.11236959761549925</v>
      </c>
    </row>
    <row r="48" spans="3:13">
      <c r="C48" s="39" t="s">
        <v>42</v>
      </c>
      <c r="D48" s="62">
        <f>D46/D44</f>
        <v>0.28541619414833297</v>
      </c>
      <c r="E48" s="63">
        <f t="shared" ref="E48:M48" si="102">E46/E44</f>
        <v>0.2990202007983549</v>
      </c>
      <c r="F48" s="62">
        <f t="shared" si="102"/>
        <v>0.24561157140851003</v>
      </c>
      <c r="G48" s="63">
        <f t="shared" si="102"/>
        <v>0.24686444075367964</v>
      </c>
      <c r="H48" s="62">
        <f t="shared" si="102"/>
        <v>0.23879615579160343</v>
      </c>
      <c r="I48" s="63">
        <f t="shared" si="102"/>
        <v>0.20273001633579754</v>
      </c>
      <c r="J48" s="62">
        <f t="shared" si="102"/>
        <v>0.22887112887112887</v>
      </c>
      <c r="K48" s="63">
        <f t="shared" si="102"/>
        <v>0.17756490351242538</v>
      </c>
      <c r="L48" s="62">
        <f t="shared" si="102"/>
        <v>0.21851457849373657</v>
      </c>
      <c r="M48" s="106">
        <f t="shared" si="102"/>
        <v>0.23033719423128357</v>
      </c>
    </row>
    <row r="49" spans="3:13" ht="15.75" thickBot="1">
      <c r="C49" s="23" t="s">
        <v>46</v>
      </c>
      <c r="D49" s="92">
        <v>0</v>
      </c>
      <c r="E49" s="100">
        <v>0</v>
      </c>
      <c r="F49" s="92">
        <v>0</v>
      </c>
      <c r="G49" s="100">
        <v>0</v>
      </c>
      <c r="H49" s="92">
        <v>0</v>
      </c>
      <c r="I49" s="100">
        <v>0</v>
      </c>
      <c r="J49" s="92">
        <v>0</v>
      </c>
      <c r="K49" s="97">
        <v>0.12</v>
      </c>
      <c r="L49" s="102">
        <v>0.28000000000000003</v>
      </c>
      <c r="M49" s="107">
        <v>0.62</v>
      </c>
    </row>
    <row r="50" spans="3:13">
      <c r="C50" s="18" t="s">
        <v>12</v>
      </c>
      <c r="D50" s="16"/>
      <c r="E50" s="26"/>
      <c r="F50" s="10"/>
      <c r="G50" s="26"/>
      <c r="H50" s="52"/>
      <c r="I50" s="26"/>
      <c r="J50" s="10"/>
      <c r="K50" s="26"/>
      <c r="L50" s="10">
        <f t="shared" ref="L50" si="103">L49/K49-1</f>
        <v>1.3333333333333335</v>
      </c>
      <c r="M50" s="73">
        <f t="shared" ref="M50" si="104">M49/L49-1</f>
        <v>1.214285714285714</v>
      </c>
    </row>
    <row r="51" spans="3:13" ht="15.75" thickBot="1">
      <c r="C51" s="23" t="s">
        <v>47</v>
      </c>
      <c r="D51" s="99">
        <v>25826</v>
      </c>
      <c r="E51" s="96">
        <v>23174</v>
      </c>
      <c r="F51" s="99">
        <v>23912</v>
      </c>
      <c r="G51" s="96">
        <v>31480</v>
      </c>
      <c r="H51" s="99">
        <v>34353</v>
      </c>
      <c r="I51" s="96">
        <v>38647</v>
      </c>
      <c r="J51" s="99">
        <v>44267</v>
      </c>
      <c r="K51" s="96">
        <v>47226</v>
      </c>
      <c r="L51" s="99">
        <v>51286</v>
      </c>
      <c r="M51" s="105">
        <v>59120</v>
      </c>
    </row>
    <row r="52" spans="3:13">
      <c r="C52" s="18" t="s">
        <v>12</v>
      </c>
      <c r="D52" s="16"/>
      <c r="E52" s="27">
        <f t="shared" ref="E52" si="105">E51/D51-1</f>
        <v>-0.10268721443506545</v>
      </c>
      <c r="F52" s="10">
        <f t="shared" ref="F52" si="106">F51/E51-1</f>
        <v>3.1846034348839147E-2</v>
      </c>
      <c r="G52" s="26">
        <f t="shared" ref="G52" si="107">G51/F51-1</f>
        <v>0.31649381063900961</v>
      </c>
      <c r="H52" s="10">
        <f t="shared" ref="H52" si="108">H51/G51-1</f>
        <v>9.1264294790343037E-2</v>
      </c>
      <c r="I52" s="26">
        <f t="shared" ref="I52" si="109">I51/H51-1</f>
        <v>0.12499636130760039</v>
      </c>
      <c r="J52" s="10">
        <f t="shared" ref="J52" si="110">J51/I51-1</f>
        <v>0.14541879059176654</v>
      </c>
      <c r="K52" s="26">
        <f t="shared" ref="K52" si="111">K51/J51-1</f>
        <v>6.6844376171866227E-2</v>
      </c>
      <c r="L52" s="10">
        <f t="shared" ref="L52" si="112">L51/K51-1</f>
        <v>8.5969593020793544E-2</v>
      </c>
      <c r="M52" s="73">
        <f t="shared" ref="M52" si="113">M51/L51-1</f>
        <v>0.15275123815466207</v>
      </c>
    </row>
    <row r="53" spans="3:13" ht="15.75" thickBot="1">
      <c r="C53" s="51" t="s">
        <v>25</v>
      </c>
      <c r="D53" s="108">
        <v>32.700000000000003</v>
      </c>
      <c r="E53" s="109">
        <v>21.8</v>
      </c>
      <c r="F53" s="108">
        <v>19.600000000000001</v>
      </c>
      <c r="G53" s="109">
        <v>23.9</v>
      </c>
      <c r="H53" s="108">
        <v>17.2</v>
      </c>
      <c r="I53" s="109">
        <v>21</v>
      </c>
      <c r="J53" s="108">
        <v>17</v>
      </c>
      <c r="K53" s="109">
        <v>13.6</v>
      </c>
      <c r="L53" s="108">
        <v>10.6</v>
      </c>
      <c r="M53" s="110">
        <v>13.7</v>
      </c>
    </row>
    <row r="54" spans="3:13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3:13"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3:13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3:13"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3:13"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3:13"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3:13"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3:13"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3:13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3"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3"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4:13"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4:13"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4:13"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4:13"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4:13"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4:13"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4:13"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4:13"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4:13"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4:13"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4:13"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4:13"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4:13"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4:13"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4:13">
      <c r="D79" s="3"/>
      <c r="E79" s="3"/>
      <c r="F79" s="3"/>
      <c r="G79" s="3"/>
      <c r="H79" s="3"/>
      <c r="I79" s="3"/>
      <c r="J79" s="3"/>
      <c r="K79" s="3"/>
      <c r="L79" s="3"/>
      <c r="M79" s="3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2:M37"/>
  <sheetViews>
    <sheetView tabSelected="1" workbookViewId="0">
      <selection activeCell="O3" sqref="O3"/>
    </sheetView>
  </sheetViews>
  <sheetFormatPr baseColWidth="10" defaultRowHeight="15"/>
  <cols>
    <col min="2" max="2" width="4" customWidth="1"/>
    <col min="3" max="3" width="41.140625" customWidth="1"/>
    <col min="14" max="14" width="4" customWidth="1"/>
  </cols>
  <sheetData>
    <row r="2" spans="3:13" ht="15.75" thickBot="1"/>
    <row r="3" spans="3:13" ht="15.75" thickBot="1">
      <c r="C3" s="2" t="s">
        <v>0</v>
      </c>
      <c r="D3" s="2">
        <v>2004</v>
      </c>
      <c r="E3" s="2">
        <v>2005</v>
      </c>
      <c r="F3" s="2">
        <v>2006</v>
      </c>
      <c r="G3" s="2">
        <v>2007</v>
      </c>
      <c r="H3" s="2">
        <v>2008</v>
      </c>
      <c r="I3" s="2">
        <v>2009</v>
      </c>
      <c r="J3" s="2">
        <v>2010</v>
      </c>
      <c r="K3" s="2">
        <v>2011</v>
      </c>
      <c r="L3" s="2">
        <v>2012</v>
      </c>
      <c r="M3" s="2">
        <v>2013</v>
      </c>
    </row>
    <row r="4" spans="3:13" ht="15.75" thickBot="1">
      <c r="C4" s="31" t="s">
        <v>40</v>
      </c>
      <c r="D4" s="85">
        <v>1.3555999999999999</v>
      </c>
      <c r="E4" s="86">
        <v>1.1842999999999999</v>
      </c>
      <c r="F4" s="87">
        <v>1.3193999999999999</v>
      </c>
      <c r="G4" s="86">
        <v>1.4590000000000001</v>
      </c>
      <c r="H4" s="87">
        <v>1.3994</v>
      </c>
      <c r="I4" s="86">
        <v>1.4325000000000001</v>
      </c>
      <c r="J4" s="87">
        <v>1.3385</v>
      </c>
      <c r="K4" s="86">
        <v>1.2961</v>
      </c>
      <c r="L4" s="87">
        <v>1.3194999999999999</v>
      </c>
      <c r="M4" s="88">
        <v>1.3755999999999999</v>
      </c>
    </row>
    <row r="5" spans="3:13">
      <c r="C5" s="131" t="s">
        <v>50</v>
      </c>
      <c r="D5" s="132"/>
      <c r="E5" s="133"/>
      <c r="F5" s="132"/>
      <c r="G5" s="133"/>
      <c r="H5" s="132"/>
      <c r="I5" s="133"/>
      <c r="J5" s="132"/>
      <c r="K5" s="133"/>
      <c r="L5" s="132"/>
      <c r="M5" s="134"/>
    </row>
    <row r="6" spans="3:13" ht="15.75" thickBot="1">
      <c r="C6" s="18" t="s">
        <v>52</v>
      </c>
      <c r="D6" s="128">
        <v>1277</v>
      </c>
      <c r="E6" s="126">
        <v>1473</v>
      </c>
      <c r="F6" s="128">
        <v>1662</v>
      </c>
      <c r="G6" s="126">
        <v>1789</v>
      </c>
      <c r="H6" s="128">
        <v>1919</v>
      </c>
      <c r="I6" s="126">
        <v>1959</v>
      </c>
      <c r="J6" s="128">
        <v>2254</v>
      </c>
      <c r="K6" s="126">
        <v>2437</v>
      </c>
      <c r="L6" s="128">
        <v>2533</v>
      </c>
      <c r="M6" s="135">
        <v>2607</v>
      </c>
    </row>
    <row r="7" spans="3:13" ht="15.75" thickBot="1">
      <c r="C7" s="18" t="s">
        <v>53</v>
      </c>
      <c r="D7" s="128">
        <v>1135</v>
      </c>
      <c r="E7" s="126">
        <v>1261</v>
      </c>
      <c r="F7" s="128">
        <v>1464</v>
      </c>
      <c r="G7" s="126">
        <v>1555</v>
      </c>
      <c r="H7" s="128">
        <v>1649</v>
      </c>
      <c r="I7" s="126">
        <v>1685</v>
      </c>
      <c r="J7" s="128">
        <v>1943</v>
      </c>
      <c r="K7" s="126">
        <v>2138</v>
      </c>
      <c r="L7" s="128">
        <v>2222</v>
      </c>
      <c r="M7" s="135">
        <v>2302</v>
      </c>
    </row>
    <row r="8" spans="3:13" ht="15.75" thickBot="1">
      <c r="C8" s="18" t="s">
        <v>56</v>
      </c>
      <c r="D8" s="128">
        <v>2615</v>
      </c>
      <c r="E8" s="126">
        <v>3136</v>
      </c>
      <c r="F8" s="128">
        <v>3258</v>
      </c>
      <c r="G8" s="126">
        <v>3904</v>
      </c>
      <c r="H8" s="128">
        <v>4564</v>
      </c>
      <c r="I8" s="126">
        <v>4287</v>
      </c>
      <c r="J8" s="128">
        <v>4478</v>
      </c>
      <c r="K8" s="126">
        <v>5047</v>
      </c>
      <c r="L8" s="128">
        <v>5139</v>
      </c>
      <c r="M8" s="135">
        <v>4932</v>
      </c>
    </row>
    <row r="9" spans="3:13" ht="15.75" thickBot="1">
      <c r="C9" s="23" t="s">
        <v>57</v>
      </c>
      <c r="D9" s="128">
        <v>4301</v>
      </c>
      <c r="E9" s="126">
        <v>6944</v>
      </c>
      <c r="F9" s="128">
        <v>6471</v>
      </c>
      <c r="G9" s="126">
        <v>7911</v>
      </c>
      <c r="H9" s="128">
        <v>9035</v>
      </c>
      <c r="I9" s="126">
        <v>8587</v>
      </c>
      <c r="J9" s="128">
        <v>8947</v>
      </c>
      <c r="K9" s="126">
        <v>9081</v>
      </c>
      <c r="L9" s="128">
        <v>9421</v>
      </c>
      <c r="M9" s="135">
        <v>9275</v>
      </c>
    </row>
    <row r="10" spans="3:13" ht="15.75" thickBot="1">
      <c r="C10" s="23" t="s">
        <v>54</v>
      </c>
      <c r="D10" s="128">
        <v>8710</v>
      </c>
      <c r="E10" s="126">
        <v>10080</v>
      </c>
      <c r="F10" s="128">
        <v>9729</v>
      </c>
      <c r="G10" s="126">
        <v>11815</v>
      </c>
      <c r="H10" s="128">
        <v>13599</v>
      </c>
      <c r="I10" s="126">
        <v>12874</v>
      </c>
      <c r="J10" s="128">
        <v>13425</v>
      </c>
      <c r="K10" s="126">
        <v>14128</v>
      </c>
      <c r="L10" s="128">
        <v>14560</v>
      </c>
      <c r="M10" s="135">
        <v>14207</v>
      </c>
    </row>
    <row r="11" spans="3:13" ht="15.75" thickBot="1">
      <c r="C11" s="23" t="s">
        <v>55</v>
      </c>
      <c r="D11" s="128">
        <v>5374</v>
      </c>
      <c r="E11" s="126">
        <v>5931</v>
      </c>
      <c r="F11" s="128">
        <v>6286</v>
      </c>
      <c r="G11" s="126">
        <v>6328</v>
      </c>
      <c r="H11" s="128">
        <v>6857</v>
      </c>
      <c r="I11" s="126">
        <v>7584</v>
      </c>
      <c r="J11" s="128">
        <v>8904</v>
      </c>
      <c r="K11" s="126">
        <v>9759</v>
      </c>
      <c r="L11" s="128">
        <v>10212</v>
      </c>
      <c r="M11" s="135">
        <v>10625</v>
      </c>
    </row>
    <row r="12" spans="3:13" ht="15.75" thickBot="1">
      <c r="C12" s="23" t="s">
        <v>51</v>
      </c>
      <c r="D12" s="141">
        <v>37.25</v>
      </c>
      <c r="E12" s="142">
        <v>36.409999999999997</v>
      </c>
      <c r="F12" s="141">
        <v>38.57</v>
      </c>
      <c r="G12" s="142">
        <v>34.6</v>
      </c>
      <c r="H12" s="141">
        <v>33.28</v>
      </c>
      <c r="I12" s="142">
        <v>36.770000000000003</v>
      </c>
      <c r="J12" s="141">
        <v>39.51</v>
      </c>
      <c r="K12" s="142">
        <v>40.450000000000003</v>
      </c>
      <c r="L12" s="141">
        <v>40.840000000000003</v>
      </c>
      <c r="M12" s="143">
        <v>42.34</v>
      </c>
    </row>
    <row r="13" spans="3:13">
      <c r="C13" s="23" t="s">
        <v>58</v>
      </c>
      <c r="D13" s="130">
        <f>D8/D7</f>
        <v>2.303964757709251</v>
      </c>
      <c r="E13" s="136">
        <f t="shared" ref="E13:M13" si="0">E8/E7</f>
        <v>2.4869151467089612</v>
      </c>
      <c r="F13" s="130">
        <f t="shared" si="0"/>
        <v>2.2254098360655736</v>
      </c>
      <c r="G13" s="136">
        <f t="shared" si="0"/>
        <v>2.5106109324758843</v>
      </c>
      <c r="H13" s="130">
        <f t="shared" si="0"/>
        <v>2.7677380230442692</v>
      </c>
      <c r="I13" s="136">
        <f t="shared" si="0"/>
        <v>2.5442136498516321</v>
      </c>
      <c r="J13" s="130">
        <f t="shared" si="0"/>
        <v>2.3046834791559445</v>
      </c>
      <c r="K13" s="136">
        <f t="shared" si="0"/>
        <v>2.3606173994387278</v>
      </c>
      <c r="L13" s="130">
        <f t="shared" si="0"/>
        <v>2.312781278127813</v>
      </c>
      <c r="M13" s="137">
        <f t="shared" si="0"/>
        <v>2.1424847958297133</v>
      </c>
    </row>
    <row r="14" spans="3:13">
      <c r="C14" s="23" t="s">
        <v>59</v>
      </c>
      <c r="D14" s="130">
        <f>D9/D7</f>
        <v>3.7894273127753304</v>
      </c>
      <c r="E14" s="136">
        <f t="shared" ref="E14:M14" si="1">E9/E7</f>
        <v>5.5067406819984139</v>
      </c>
      <c r="F14" s="130">
        <f t="shared" si="1"/>
        <v>4.4200819672131146</v>
      </c>
      <c r="G14" s="136">
        <f t="shared" si="1"/>
        <v>5.0874598070739552</v>
      </c>
      <c r="H14" s="130">
        <f t="shared" si="1"/>
        <v>5.4790782292298363</v>
      </c>
      <c r="I14" s="136">
        <f t="shared" si="1"/>
        <v>5.0961424332344212</v>
      </c>
      <c r="J14" s="130">
        <f t="shared" si="1"/>
        <v>4.6047349459598559</v>
      </c>
      <c r="K14" s="136">
        <f t="shared" si="1"/>
        <v>4.2474275023386339</v>
      </c>
      <c r="L14" s="130">
        <f t="shared" si="1"/>
        <v>4.2398739873987399</v>
      </c>
      <c r="M14" s="137">
        <f t="shared" si="1"/>
        <v>4.0291051259774111</v>
      </c>
    </row>
    <row r="15" spans="3:13" ht="15.75" thickBot="1">
      <c r="C15" s="23" t="s">
        <v>60</v>
      </c>
      <c r="D15" s="145">
        <f>D10/D7</f>
        <v>7.6740088105726869</v>
      </c>
      <c r="E15" s="147">
        <f t="shared" ref="E15:M15" si="2">E10/E7</f>
        <v>7.9936558287073751</v>
      </c>
      <c r="F15" s="145">
        <f t="shared" si="2"/>
        <v>6.6454918032786887</v>
      </c>
      <c r="G15" s="147">
        <f t="shared" si="2"/>
        <v>7.598070739549839</v>
      </c>
      <c r="H15" s="145">
        <f t="shared" si="2"/>
        <v>8.2468162522741046</v>
      </c>
      <c r="I15" s="147">
        <f t="shared" si="2"/>
        <v>7.6403560830860533</v>
      </c>
      <c r="J15" s="145">
        <f t="shared" si="2"/>
        <v>6.9094184251158</v>
      </c>
      <c r="K15" s="147">
        <f t="shared" si="2"/>
        <v>6.6080449017773617</v>
      </c>
      <c r="L15" s="145">
        <f t="shared" si="2"/>
        <v>6.5526552655265524</v>
      </c>
      <c r="M15" s="148">
        <f t="shared" si="2"/>
        <v>6.171589921807124</v>
      </c>
    </row>
    <row r="16" spans="3:13">
      <c r="C16" s="131" t="s">
        <v>61</v>
      </c>
      <c r="D16" s="132"/>
      <c r="E16" s="133"/>
      <c r="F16" s="132"/>
      <c r="G16" s="133"/>
      <c r="H16" s="132"/>
      <c r="I16" s="133"/>
      <c r="J16" s="132"/>
      <c r="K16" s="133"/>
      <c r="L16" s="132"/>
      <c r="M16" s="134"/>
    </row>
    <row r="17" spans="3:13" ht="15.75" thickBot="1">
      <c r="C17" s="18" t="s">
        <v>52</v>
      </c>
      <c r="D17" s="129">
        <v>644</v>
      </c>
      <c r="E17" s="127">
        <v>913</v>
      </c>
      <c r="F17" s="128">
        <v>1184</v>
      </c>
      <c r="G17" s="126">
        <v>1752</v>
      </c>
      <c r="H17" s="128">
        <v>1391</v>
      </c>
      <c r="I17" s="126">
        <v>1167</v>
      </c>
      <c r="J17" s="128">
        <v>1679</v>
      </c>
      <c r="K17" s="126">
        <v>1910</v>
      </c>
      <c r="L17" s="128">
        <v>1992</v>
      </c>
      <c r="M17" s="135">
        <v>2171</v>
      </c>
    </row>
    <row r="18" spans="3:13" ht="15.75" thickBot="1">
      <c r="C18" s="18" t="s">
        <v>53</v>
      </c>
      <c r="D18" s="129">
        <v>518</v>
      </c>
      <c r="E18" s="127">
        <v>789</v>
      </c>
      <c r="F18" s="128">
        <v>2527</v>
      </c>
      <c r="G18" s="126">
        <v>1375</v>
      </c>
      <c r="H18" s="128">
        <v>1006</v>
      </c>
      <c r="I18" s="127">
        <v>838</v>
      </c>
      <c r="J18" s="128">
        <v>1399</v>
      </c>
      <c r="K18" s="126">
        <v>1619</v>
      </c>
      <c r="L18" s="128">
        <v>1687</v>
      </c>
      <c r="M18" s="135">
        <v>1794</v>
      </c>
    </row>
    <row r="19" spans="3:13" ht="15.75" thickBot="1">
      <c r="C19" s="18" t="s">
        <v>56</v>
      </c>
      <c r="D19" s="128">
        <v>3482</v>
      </c>
      <c r="E19" s="126">
        <v>3983</v>
      </c>
      <c r="F19" s="128">
        <v>6098</v>
      </c>
      <c r="G19" s="126">
        <v>6372</v>
      </c>
      <c r="H19" s="128">
        <v>6021</v>
      </c>
      <c r="I19" s="126">
        <v>5012</v>
      </c>
      <c r="J19" s="128">
        <v>5632</v>
      </c>
      <c r="K19" s="126">
        <v>6556</v>
      </c>
      <c r="L19" s="128">
        <v>6811</v>
      </c>
      <c r="M19" s="135">
        <v>6837</v>
      </c>
    </row>
    <row r="20" spans="3:13" ht="15.75" thickBot="1">
      <c r="C20" s="23" t="s">
        <v>57</v>
      </c>
      <c r="D20" s="128">
        <v>4028</v>
      </c>
      <c r="E20" s="126">
        <v>4130</v>
      </c>
      <c r="F20" s="128">
        <v>13673</v>
      </c>
      <c r="G20" s="126">
        <v>9373</v>
      </c>
      <c r="H20" s="128">
        <v>9554</v>
      </c>
      <c r="I20" s="126">
        <v>10182</v>
      </c>
      <c r="J20" s="128">
        <v>9894</v>
      </c>
      <c r="K20" s="126">
        <v>10215</v>
      </c>
      <c r="L20" s="128">
        <v>13008</v>
      </c>
      <c r="M20" s="135">
        <v>12326</v>
      </c>
    </row>
    <row r="21" spans="3:13" ht="15.75" thickBot="1">
      <c r="C21" s="23" t="s">
        <v>54</v>
      </c>
      <c r="D21" s="128">
        <v>7510</v>
      </c>
      <c r="E21" s="126">
        <v>8113</v>
      </c>
      <c r="F21" s="128">
        <v>19771</v>
      </c>
      <c r="G21" s="126">
        <v>15745</v>
      </c>
      <c r="H21" s="128">
        <v>15575</v>
      </c>
      <c r="I21" s="126">
        <v>15194</v>
      </c>
      <c r="J21" s="128">
        <v>15526</v>
      </c>
      <c r="K21" s="126">
        <v>16771</v>
      </c>
      <c r="L21" s="128">
        <v>19819</v>
      </c>
      <c r="M21" s="135">
        <v>19163</v>
      </c>
    </row>
    <row r="22" spans="3:13" ht="15.75" thickBot="1">
      <c r="C22" s="23" t="s">
        <v>55</v>
      </c>
      <c r="D22" s="128">
        <v>4043</v>
      </c>
      <c r="E22" s="126">
        <v>4364</v>
      </c>
      <c r="F22" s="128">
        <v>8000</v>
      </c>
      <c r="G22" s="126">
        <v>8761</v>
      </c>
      <c r="H22" s="128">
        <v>7872</v>
      </c>
      <c r="I22" s="126">
        <v>8736</v>
      </c>
      <c r="J22" s="128">
        <v>10848</v>
      </c>
      <c r="K22" s="126">
        <v>11604</v>
      </c>
      <c r="L22" s="128">
        <v>13094</v>
      </c>
      <c r="M22" s="135">
        <v>12766</v>
      </c>
    </row>
    <row r="23" spans="3:13" ht="15.75" thickBot="1">
      <c r="C23" s="23" t="s">
        <v>51</v>
      </c>
      <c r="D23" s="141">
        <v>35.21</v>
      </c>
      <c r="E23" s="142">
        <v>35.229999999999997</v>
      </c>
      <c r="F23" s="141">
        <v>29.38</v>
      </c>
      <c r="G23" s="142">
        <v>36.909999999999997</v>
      </c>
      <c r="H23" s="141">
        <v>34.619999999999997</v>
      </c>
      <c r="I23" s="142">
        <v>37.68</v>
      </c>
      <c r="J23" s="141">
        <v>42.26</v>
      </c>
      <c r="K23" s="144">
        <v>42</v>
      </c>
      <c r="L23" s="146">
        <v>40.799999999999997</v>
      </c>
      <c r="M23" s="143">
        <v>41.49</v>
      </c>
    </row>
    <row r="24" spans="3:13">
      <c r="C24" s="23" t="s">
        <v>58</v>
      </c>
      <c r="D24" s="130">
        <f>D19/D18</f>
        <v>6.7220077220077217</v>
      </c>
      <c r="E24" s="136">
        <f t="shared" ref="E24:M24" si="3">E19/E18</f>
        <v>5.0481622306717364</v>
      </c>
      <c r="F24" s="130">
        <f t="shared" si="3"/>
        <v>2.4131381084289671</v>
      </c>
      <c r="G24" s="136">
        <f t="shared" si="3"/>
        <v>4.6341818181818182</v>
      </c>
      <c r="H24" s="130">
        <f t="shared" si="3"/>
        <v>5.9850894632206764</v>
      </c>
      <c r="I24" s="136">
        <f t="shared" si="3"/>
        <v>5.9809069212410497</v>
      </c>
      <c r="J24" s="130">
        <f t="shared" si="3"/>
        <v>4.0257326661901356</v>
      </c>
      <c r="K24" s="136">
        <f t="shared" si="3"/>
        <v>4.0494132180358244</v>
      </c>
      <c r="L24" s="130">
        <f t="shared" si="3"/>
        <v>4.0373443983402488</v>
      </c>
      <c r="M24" s="137">
        <f t="shared" si="3"/>
        <v>3.8110367892976589</v>
      </c>
    </row>
    <row r="25" spans="3:13">
      <c r="C25" s="23" t="s">
        <v>59</v>
      </c>
      <c r="D25" s="130">
        <f>D20/D18</f>
        <v>7.7760617760617761</v>
      </c>
      <c r="E25" s="136">
        <f t="shared" ref="E25:M25" si="4">E20/E18</f>
        <v>5.2344740177439801</v>
      </c>
      <c r="F25" s="130">
        <f t="shared" si="4"/>
        <v>5.410763751483973</v>
      </c>
      <c r="G25" s="136">
        <f t="shared" si="4"/>
        <v>6.816727272727273</v>
      </c>
      <c r="H25" s="130">
        <f t="shared" si="4"/>
        <v>9.497017892644136</v>
      </c>
      <c r="I25" s="136">
        <f t="shared" si="4"/>
        <v>12.150357995226731</v>
      </c>
      <c r="J25" s="130">
        <f t="shared" si="4"/>
        <v>7.0721944245889921</v>
      </c>
      <c r="K25" s="136">
        <f t="shared" si="4"/>
        <v>6.3094502779493515</v>
      </c>
      <c r="L25" s="130">
        <f t="shared" si="4"/>
        <v>7.7107291049199764</v>
      </c>
      <c r="M25" s="137">
        <f t="shared" si="4"/>
        <v>6.8706800445930885</v>
      </c>
    </row>
    <row r="26" spans="3:13" ht="15.75" thickBot="1">
      <c r="C26" s="23" t="s">
        <v>60</v>
      </c>
      <c r="D26" s="145">
        <f>D21/D18</f>
        <v>14.498069498069498</v>
      </c>
      <c r="E26" s="147">
        <f t="shared" ref="E26:M26" si="5">E21/E18</f>
        <v>10.282636248415717</v>
      </c>
      <c r="F26" s="145">
        <f t="shared" si="5"/>
        <v>7.8239018599129402</v>
      </c>
      <c r="G26" s="147">
        <f t="shared" si="5"/>
        <v>11.450909090909091</v>
      </c>
      <c r="H26" s="145">
        <f t="shared" si="5"/>
        <v>15.482107355864811</v>
      </c>
      <c r="I26" s="147">
        <f t="shared" si="5"/>
        <v>18.131264916467781</v>
      </c>
      <c r="J26" s="145">
        <f t="shared" si="5"/>
        <v>11.097927090779129</v>
      </c>
      <c r="K26" s="147">
        <f t="shared" si="5"/>
        <v>10.358863495985176</v>
      </c>
      <c r="L26" s="145">
        <f t="shared" si="5"/>
        <v>11.748073503260224</v>
      </c>
      <c r="M26" s="148">
        <f t="shared" si="5"/>
        <v>10.681716833890746</v>
      </c>
    </row>
    <row r="27" spans="3:13">
      <c r="C27" s="131" t="s">
        <v>68</v>
      </c>
      <c r="D27" s="132"/>
      <c r="E27" s="133"/>
      <c r="F27" s="132"/>
      <c r="G27" s="133"/>
      <c r="H27" s="132"/>
      <c r="I27" s="133"/>
      <c r="J27" s="132"/>
      <c r="K27" s="133"/>
      <c r="L27" s="132"/>
      <c r="M27" s="134"/>
    </row>
    <row r="28" spans="3:13" ht="15.75" thickBot="1">
      <c r="C28" s="18" t="s">
        <v>62</v>
      </c>
      <c r="D28" s="128">
        <v>1103</v>
      </c>
      <c r="E28" s="126">
        <v>1293</v>
      </c>
      <c r="F28" s="128">
        <v>1519</v>
      </c>
      <c r="G28" s="126">
        <v>1786</v>
      </c>
      <c r="H28" s="128">
        <v>1883</v>
      </c>
      <c r="I28" s="126">
        <v>1575</v>
      </c>
      <c r="J28" s="128">
        <v>2082</v>
      </c>
      <c r="K28" s="126">
        <v>2468</v>
      </c>
      <c r="L28" s="128">
        <v>2437</v>
      </c>
      <c r="M28" s="135">
        <v>2625</v>
      </c>
    </row>
    <row r="29" spans="3:13" ht="15.75" thickBot="1">
      <c r="C29" s="18" t="s">
        <v>63</v>
      </c>
      <c r="D29" s="129">
        <v>948</v>
      </c>
      <c r="E29" s="126">
        <v>1130</v>
      </c>
      <c r="F29" s="128">
        <v>1364</v>
      </c>
      <c r="G29" s="126">
        <v>1613</v>
      </c>
      <c r="H29" s="128">
        <v>1685</v>
      </c>
      <c r="I29" s="126">
        <v>1442</v>
      </c>
      <c r="J29" s="128">
        <v>1964</v>
      </c>
      <c r="K29" s="126">
        <v>2323</v>
      </c>
      <c r="L29" s="128">
        <v>2296</v>
      </c>
      <c r="M29" s="135">
        <v>2447</v>
      </c>
    </row>
    <row r="30" spans="3:13" ht="15.75" thickBot="1">
      <c r="C30" s="18" t="s">
        <v>64</v>
      </c>
      <c r="D30" s="128">
        <v>1875</v>
      </c>
      <c r="E30" s="126">
        <v>2001</v>
      </c>
      <c r="F30" s="128">
        <v>1758</v>
      </c>
      <c r="G30" s="126">
        <v>2650</v>
      </c>
      <c r="H30" s="128">
        <v>2979</v>
      </c>
      <c r="I30" s="126">
        <v>1813</v>
      </c>
      <c r="J30" s="128">
        <v>2110</v>
      </c>
      <c r="K30" s="126">
        <v>2535</v>
      </c>
      <c r="L30" s="128">
        <v>2479</v>
      </c>
      <c r="M30" s="135">
        <v>2664</v>
      </c>
    </row>
    <row r="31" spans="3:13" ht="15.75" thickBot="1">
      <c r="C31" s="23" t="s">
        <v>65</v>
      </c>
      <c r="D31" s="128">
        <v>4170</v>
      </c>
      <c r="E31" s="126">
        <v>4386</v>
      </c>
      <c r="F31" s="128">
        <v>4568</v>
      </c>
      <c r="G31" s="126">
        <v>5269</v>
      </c>
      <c r="H31" s="128">
        <v>5764</v>
      </c>
      <c r="I31" s="126">
        <v>6856</v>
      </c>
      <c r="J31" s="128">
        <v>7019</v>
      </c>
      <c r="K31" s="126">
        <v>7804</v>
      </c>
      <c r="L31" s="128">
        <v>8938</v>
      </c>
      <c r="M31" s="135">
        <v>10281</v>
      </c>
    </row>
    <row r="32" spans="3:13" ht="15.75" thickBot="1">
      <c r="C32" s="23" t="s">
        <v>66</v>
      </c>
      <c r="D32" s="128">
        <v>6045</v>
      </c>
      <c r="E32" s="126">
        <v>6387</v>
      </c>
      <c r="F32" s="128">
        <v>6326</v>
      </c>
      <c r="G32" s="126">
        <v>7919</v>
      </c>
      <c r="H32" s="128">
        <v>8743</v>
      </c>
      <c r="I32" s="126">
        <v>8669</v>
      </c>
      <c r="J32" s="128">
        <v>9129</v>
      </c>
      <c r="K32" s="126">
        <v>10339</v>
      </c>
      <c r="L32" s="128">
        <v>11417</v>
      </c>
      <c r="M32" s="135">
        <v>12945</v>
      </c>
    </row>
    <row r="33" spans="3:13" ht="15.75" thickBot="1">
      <c r="C33" s="23" t="s">
        <v>67</v>
      </c>
      <c r="D33" s="128">
        <v>3608</v>
      </c>
      <c r="E33" s="126">
        <v>3902</v>
      </c>
      <c r="F33" s="128">
        <v>4554</v>
      </c>
      <c r="G33" s="126">
        <v>5142</v>
      </c>
      <c r="H33" s="128">
        <v>4009</v>
      </c>
      <c r="I33" s="126">
        <v>5315</v>
      </c>
      <c r="J33" s="128">
        <v>5792</v>
      </c>
      <c r="K33" s="126">
        <v>5488</v>
      </c>
      <c r="L33" s="128">
        <v>6064</v>
      </c>
      <c r="M33" s="135">
        <v>6609</v>
      </c>
    </row>
    <row r="34" spans="3:13" ht="15.75" thickBot="1">
      <c r="C34" s="23" t="s">
        <v>51</v>
      </c>
      <c r="D34" s="141">
        <v>36.53</v>
      </c>
      <c r="E34" s="142">
        <v>37.19</v>
      </c>
      <c r="F34" s="141">
        <v>41.02</v>
      </c>
      <c r="G34" s="142">
        <v>38.42</v>
      </c>
      <c r="H34" s="141">
        <v>30.71</v>
      </c>
      <c r="I34" s="142">
        <v>37.119999999999997</v>
      </c>
      <c r="J34" s="141">
        <v>37.92</v>
      </c>
      <c r="K34" s="142">
        <v>33.549999999999997</v>
      </c>
      <c r="L34" s="141">
        <v>33.520000000000003</v>
      </c>
      <c r="M34" s="143">
        <v>32.630000000000003</v>
      </c>
    </row>
    <row r="35" spans="3:13">
      <c r="C35" s="23" t="s">
        <v>58</v>
      </c>
      <c r="D35" s="130">
        <f>D30/D29</f>
        <v>1.9778481012658229</v>
      </c>
      <c r="E35" s="136">
        <f t="shared" ref="E35:M35" si="6">E30/E29</f>
        <v>1.7707964601769912</v>
      </c>
      <c r="F35" s="130">
        <f t="shared" si="6"/>
        <v>1.2888563049853372</v>
      </c>
      <c r="G35" s="136">
        <f t="shared" si="6"/>
        <v>1.6429014259144452</v>
      </c>
      <c r="H35" s="130">
        <f t="shared" si="6"/>
        <v>1.7679525222551928</v>
      </c>
      <c r="I35" s="136">
        <f t="shared" si="6"/>
        <v>1.2572815533980584</v>
      </c>
      <c r="J35" s="130">
        <f t="shared" si="6"/>
        <v>1.0743380855397149</v>
      </c>
      <c r="K35" s="136">
        <f t="shared" si="6"/>
        <v>1.0912613000430478</v>
      </c>
      <c r="L35" s="130">
        <f t="shared" si="6"/>
        <v>1.0797038327526132</v>
      </c>
      <c r="M35" s="137">
        <f t="shared" si="6"/>
        <v>1.0886800163465469</v>
      </c>
    </row>
    <row r="36" spans="3:13">
      <c r="C36" s="23" t="s">
        <v>59</v>
      </c>
      <c r="D36" s="130">
        <f>D31/D29</f>
        <v>4.3987341772151902</v>
      </c>
      <c r="E36" s="136">
        <f t="shared" ref="E36:M36" si="7">E31/E29</f>
        <v>3.8814159292035399</v>
      </c>
      <c r="F36" s="130">
        <f t="shared" si="7"/>
        <v>3.3489736070381233</v>
      </c>
      <c r="G36" s="136">
        <f t="shared" si="7"/>
        <v>3.2665840049597024</v>
      </c>
      <c r="H36" s="130">
        <f t="shared" si="7"/>
        <v>3.4207715133531158</v>
      </c>
      <c r="I36" s="136">
        <f t="shared" si="7"/>
        <v>4.7545076282940357</v>
      </c>
      <c r="J36" s="130">
        <f t="shared" si="7"/>
        <v>3.5738289205702647</v>
      </c>
      <c r="K36" s="136">
        <f t="shared" si="7"/>
        <v>3.3594489883770984</v>
      </c>
      <c r="L36" s="130">
        <f t="shared" si="7"/>
        <v>3.8928571428571428</v>
      </c>
      <c r="M36" s="137">
        <f t="shared" si="7"/>
        <v>4.2014711892112793</v>
      </c>
    </row>
    <row r="37" spans="3:13" ht="15.75" thickBot="1">
      <c r="C37" s="51" t="s">
        <v>60</v>
      </c>
      <c r="D37" s="138">
        <f>D32/D29</f>
        <v>6.3765822784810124</v>
      </c>
      <c r="E37" s="139">
        <f t="shared" ref="E37:M37" si="8">E32/E29</f>
        <v>5.6522123893805309</v>
      </c>
      <c r="F37" s="138">
        <f t="shared" si="8"/>
        <v>4.6378299120234603</v>
      </c>
      <c r="G37" s="139">
        <f t="shared" si="8"/>
        <v>4.9094854308741471</v>
      </c>
      <c r="H37" s="138">
        <f t="shared" si="8"/>
        <v>5.1887240356083089</v>
      </c>
      <c r="I37" s="139">
        <f t="shared" si="8"/>
        <v>6.0117891816920945</v>
      </c>
      <c r="J37" s="138">
        <f t="shared" si="8"/>
        <v>4.64816700610998</v>
      </c>
      <c r="K37" s="139">
        <f t="shared" si="8"/>
        <v>4.4507102884201464</v>
      </c>
      <c r="L37" s="138">
        <f t="shared" si="8"/>
        <v>4.9725609756097562</v>
      </c>
      <c r="M37" s="140">
        <f t="shared" si="8"/>
        <v>5.2901512055578257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Lagemann</dc:creator>
  <cp:lastModifiedBy>Stefan Lagemann</cp:lastModifiedBy>
  <dcterms:created xsi:type="dcterms:W3CDTF">2014-04-27T10:25:23Z</dcterms:created>
  <dcterms:modified xsi:type="dcterms:W3CDTF">2014-06-08T10:08:11Z</dcterms:modified>
</cp:coreProperties>
</file>