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 activeTab="1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M117" i="2"/>
  <c r="L117"/>
  <c r="K117"/>
  <c r="J117"/>
  <c r="I117"/>
  <c r="H117"/>
  <c r="G117"/>
  <c r="F117"/>
  <c r="E117"/>
  <c r="D117"/>
  <c r="M103"/>
  <c r="L103"/>
  <c r="K103"/>
  <c r="J103"/>
  <c r="I103"/>
  <c r="H103"/>
  <c r="G103"/>
  <c r="F103"/>
  <c r="E103"/>
  <c r="D103"/>
  <c r="M89"/>
  <c r="L89"/>
  <c r="K89"/>
  <c r="J89"/>
  <c r="H89"/>
  <c r="G89"/>
  <c r="F89"/>
  <c r="E89"/>
  <c r="M75"/>
  <c r="L75"/>
  <c r="K75"/>
  <c r="J75"/>
  <c r="I75"/>
  <c r="H75"/>
  <c r="G75"/>
  <c r="F75"/>
  <c r="E75"/>
  <c r="D75"/>
  <c r="M61"/>
  <c r="L61"/>
  <c r="K61"/>
  <c r="J61"/>
  <c r="I61"/>
  <c r="H61"/>
  <c r="G61"/>
  <c r="F61"/>
  <c r="E61"/>
  <c r="D61"/>
  <c r="M47"/>
  <c r="L47"/>
  <c r="K47"/>
  <c r="J47"/>
  <c r="I47"/>
  <c r="H47"/>
  <c r="G47"/>
  <c r="F47"/>
  <c r="E47"/>
  <c r="M33" l="1"/>
  <c r="L33"/>
  <c r="K33"/>
  <c r="J33"/>
  <c r="I33"/>
  <c r="H33"/>
  <c r="G33"/>
  <c r="F33"/>
  <c r="E33"/>
  <c r="D33"/>
  <c r="M19"/>
  <c r="L19"/>
  <c r="K19"/>
  <c r="J19"/>
  <c r="I19"/>
  <c r="H19"/>
  <c r="G19"/>
  <c r="F19"/>
  <c r="E19"/>
  <c r="D19"/>
  <c r="G89" i="1"/>
  <c r="F89"/>
  <c r="E89"/>
  <c r="D89"/>
  <c r="C89"/>
  <c r="H89"/>
  <c r="M100"/>
  <c r="L100"/>
  <c r="K100"/>
  <c r="J100"/>
  <c r="I100"/>
  <c r="H100"/>
  <c r="G100"/>
  <c r="F100"/>
  <c r="E100"/>
  <c r="D100"/>
  <c r="C100"/>
  <c r="H18"/>
  <c r="I74"/>
  <c r="H74"/>
  <c r="G74"/>
  <c r="F74"/>
  <c r="E74"/>
  <c r="D74"/>
  <c r="C74"/>
  <c r="J74"/>
  <c r="M85"/>
  <c r="L85"/>
  <c r="K85"/>
  <c r="J85"/>
  <c r="I85"/>
  <c r="H85"/>
  <c r="G85"/>
  <c r="F85"/>
  <c r="E85"/>
  <c r="D85"/>
  <c r="C85"/>
  <c r="K70"/>
  <c r="M70"/>
  <c r="L70"/>
  <c r="J70"/>
  <c r="I70"/>
  <c r="H70"/>
  <c r="G70"/>
  <c r="F70"/>
  <c r="E70"/>
  <c r="D70"/>
  <c r="C70"/>
  <c r="H57"/>
  <c r="M57"/>
  <c r="L57"/>
  <c r="K57"/>
  <c r="J57"/>
  <c r="I57"/>
  <c r="G57"/>
  <c r="F57"/>
  <c r="E57"/>
  <c r="D57"/>
  <c r="C57"/>
  <c r="M44"/>
  <c r="L44"/>
  <c r="K44"/>
  <c r="J44"/>
  <c r="I44"/>
  <c r="H44"/>
  <c r="G44"/>
  <c r="F44"/>
  <c r="E44"/>
  <c r="M31"/>
  <c r="L31"/>
  <c r="K31"/>
  <c r="J31"/>
  <c r="I31"/>
  <c r="H31"/>
  <c r="G31"/>
  <c r="F31"/>
  <c r="E31"/>
  <c r="D31"/>
  <c r="C31"/>
  <c r="M18"/>
  <c r="L18"/>
  <c r="K18"/>
  <c r="J18"/>
  <c r="I18"/>
  <c r="G18"/>
  <c r="F18"/>
  <c r="E18"/>
  <c r="D18"/>
  <c r="C18"/>
</calcChain>
</file>

<file path=xl/sharedStrings.xml><?xml version="1.0" encoding="utf-8"?>
<sst xmlns="http://schemas.openxmlformats.org/spreadsheetml/2006/main" count="257" uniqueCount="63">
  <si>
    <t>Unternehmen:</t>
  </si>
  <si>
    <t>Allianz:</t>
  </si>
  <si>
    <t>KGV:</t>
  </si>
  <si>
    <t>KBV:</t>
  </si>
  <si>
    <t>-</t>
  </si>
  <si>
    <t>Aktienkurs Jahresende (€):</t>
  </si>
  <si>
    <t>Buchwert je Aktie (€):</t>
  </si>
  <si>
    <t>Ergebnis je Aktie (€):</t>
  </si>
  <si>
    <t>Dividende je Aktie (€):</t>
  </si>
  <si>
    <t>Cashflow je Aktie (€):</t>
  </si>
  <si>
    <t>Bilanzsumme je Aktie (€):</t>
  </si>
  <si>
    <t>Eigenkapitalquote (%):</t>
  </si>
  <si>
    <t>Eigenkapitalrendite (%):</t>
  </si>
  <si>
    <t>Gesamtkapitalrendite (%):</t>
  </si>
  <si>
    <t>Cashflow/Bilanzsumme (%):</t>
  </si>
  <si>
    <t>AXA:</t>
  </si>
  <si>
    <t>Generali:</t>
  </si>
  <si>
    <t>Hannover Rück:</t>
  </si>
  <si>
    <r>
      <t xml:space="preserve">2,60 </t>
    </r>
    <r>
      <rPr>
        <b/>
        <sz val="9"/>
        <color rgb="FF00B050"/>
        <rFont val="Arial"/>
        <family val="2"/>
      </rPr>
      <t>+ 0,40</t>
    </r>
  </si>
  <si>
    <t>Münchener Rück:</t>
  </si>
  <si>
    <r>
      <t xml:space="preserve">6,25 </t>
    </r>
    <r>
      <rPr>
        <b/>
        <sz val="9"/>
        <color rgb="FFFF0000"/>
        <rFont val="Arial"/>
        <family val="2"/>
      </rPr>
      <t>(!)</t>
    </r>
  </si>
  <si>
    <r>
      <t xml:space="preserve">3,94 </t>
    </r>
    <r>
      <rPr>
        <b/>
        <sz val="9"/>
        <color rgb="FFFF0000"/>
        <rFont val="Arial"/>
        <family val="2"/>
      </rPr>
      <t>(!)</t>
    </r>
  </si>
  <si>
    <r>
      <t xml:space="preserve">33,88 </t>
    </r>
    <r>
      <rPr>
        <b/>
        <sz val="9"/>
        <color rgb="FF00B050"/>
        <rFont val="Arial"/>
        <family val="2"/>
      </rPr>
      <t>(!)</t>
    </r>
  </si>
  <si>
    <t>Swiss Re:</t>
  </si>
  <si>
    <r>
      <t>Aktienkurs Jahresende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</si>
  <si>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</si>
  <si>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Buchwert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</si>
  <si>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Ergebnis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</si>
  <si>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</si>
  <si>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Cashflow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</si>
  <si>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Bilanzsumme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</si>
  <si>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Aktienkurs Jahresende (</t>
    </r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>):</t>
    </r>
  </si>
  <si>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</si>
  <si>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rPr>
        <b/>
        <sz val="11"/>
        <color theme="1"/>
        <rFont val="Calibri"/>
        <family val="2"/>
        <scheme val="minor"/>
      </rPr>
      <t>CHF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</si>
  <si>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r>
      <t xml:space="preserve">4,39 </t>
    </r>
    <r>
      <rPr>
        <b/>
        <sz val="9"/>
        <color rgb="FFFF0000"/>
        <rFont val="Arial"/>
        <family val="2"/>
      </rPr>
      <t>(!)</t>
    </r>
  </si>
  <si>
    <r>
      <t xml:space="preserve">3,5 </t>
    </r>
    <r>
      <rPr>
        <b/>
        <sz val="9"/>
        <color rgb="FFFF0000"/>
        <rFont val="Arial"/>
        <family val="2"/>
      </rPr>
      <t>(!)</t>
    </r>
  </si>
  <si>
    <r>
      <t xml:space="preserve">55,8 </t>
    </r>
    <r>
      <rPr>
        <b/>
        <sz val="9"/>
        <color rgb="FF00B050"/>
        <rFont val="Arial"/>
        <family val="2"/>
      </rPr>
      <t>(!)</t>
    </r>
  </si>
  <si>
    <t>Zurich:</t>
  </si>
  <si>
    <t>Aflac:</t>
  </si>
  <si>
    <t>Aktienkurs Jahresende ($):</t>
  </si>
  <si>
    <t>Cashflow/Bilanzsumme:</t>
  </si>
  <si>
    <t>Buchwert je Aktie ($):</t>
  </si>
  <si>
    <t>Ergebnis je Aktie ($):</t>
  </si>
  <si>
    <t>Dividende je Aktie ($):</t>
  </si>
  <si>
    <t>Cashflow je Aktie ($):</t>
  </si>
  <si>
    <t>Bilanzsumme je Aktie ($):</t>
  </si>
  <si>
    <t>AIG:</t>
  </si>
  <si>
    <t>-  </t>
  </si>
  <si>
    <r>
      <rPr>
        <b/>
        <sz val="11"/>
        <color theme="1"/>
        <rFont val="Calibri"/>
        <family val="2"/>
        <scheme val="minor"/>
      </rPr>
      <t>GBP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Jahresende:</t>
    </r>
  </si>
  <si>
    <t>Aviva:</t>
  </si>
  <si>
    <t>Aktienkurs Jahresende (GBP):</t>
  </si>
  <si>
    <t>Buchwert je Aktie (GBP):</t>
  </si>
  <si>
    <t>Ergebnis je Aktie (GBP):</t>
  </si>
  <si>
    <t>Dividende je Aktie (GBP):</t>
  </si>
  <si>
    <t>Cashflow je Aktie (GBP):</t>
  </si>
  <si>
    <t>Bilanzsumme je Aktie (GBP):</t>
  </si>
  <si>
    <r>
      <t xml:space="preserve">0,058 </t>
    </r>
    <r>
      <rPr>
        <b/>
        <sz val="9"/>
        <color rgb="FFFF0000"/>
        <rFont val="Arial"/>
        <family val="2"/>
      </rPr>
      <t>(!)</t>
    </r>
  </si>
  <si>
    <t>Chubb:</t>
  </si>
  <si>
    <t>MetLife:</t>
  </si>
  <si>
    <t>Prudential:</t>
  </si>
  <si>
    <r>
      <t xml:space="preserve">0,04 </t>
    </r>
    <r>
      <rPr>
        <b/>
        <sz val="9"/>
        <color rgb="FFFF0000"/>
        <rFont val="Arial"/>
        <family val="2"/>
      </rPr>
      <t>(!)</t>
    </r>
  </si>
  <si>
    <t>Prudential Financial:</t>
  </si>
  <si>
    <t>Travelers Companies:</t>
  </si>
</sst>
</file>

<file path=xl/styles.xml><?xml version="1.0" encoding="utf-8"?>
<styleSheet xmlns="http://schemas.openxmlformats.org/spreadsheetml/2006/main">
  <numFmts count="4">
    <numFmt numFmtId="164" formatCode="0.00_ ;[Red]\-0.00\ "/>
    <numFmt numFmtId="165" formatCode="0.0"/>
    <numFmt numFmtId="166" formatCode="#,##0.00_ ;[Red]\-#,##0.00\ "/>
    <numFmt numFmtId="167" formatCode="#,##0_ ;[Red]\-#,##0\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00B050"/>
      <name val="Arial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 style="thin">
        <color indexed="64"/>
      </left>
      <right style="medium">
        <color indexed="64"/>
      </right>
      <top/>
      <bottom style="medium">
        <color rgb="FFECECEC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6" fontId="2" fillId="0" borderId="11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4" fillId="0" borderId="11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3" xfId="0" applyFont="1" applyBorder="1" applyAlignment="1"/>
    <xf numFmtId="0" fontId="0" fillId="0" borderId="13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2" borderId="19" xfId="0" applyFont="1" applyFill="1" applyBorder="1" applyAlignment="1">
      <alignment horizontal="center" vertical="top" wrapText="1"/>
    </xf>
    <xf numFmtId="2" fontId="2" fillId="0" borderId="19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top" wrapText="1"/>
    </xf>
    <xf numFmtId="2" fontId="4" fillId="0" borderId="19" xfId="0" applyNumberFormat="1" applyFont="1" applyFill="1" applyBorder="1" applyAlignment="1">
      <alignment horizontal="center" vertical="top" wrapText="1"/>
    </xf>
    <xf numFmtId="2" fontId="4" fillId="0" borderId="20" xfId="0" applyNumberFormat="1" applyFont="1" applyFill="1" applyBorder="1" applyAlignment="1">
      <alignment horizontal="center" vertical="top" wrapText="1"/>
    </xf>
    <xf numFmtId="2" fontId="4" fillId="0" borderId="21" xfId="0" applyNumberFormat="1" applyFont="1" applyFill="1" applyBorder="1" applyAlignment="1">
      <alignment horizontal="center" vertical="top" wrapText="1"/>
    </xf>
    <xf numFmtId="165" fontId="2" fillId="2" borderId="19" xfId="0" applyNumberFormat="1" applyFont="1" applyFill="1" applyBorder="1" applyAlignment="1">
      <alignment horizontal="center" vertical="top" wrapText="1"/>
    </xf>
    <xf numFmtId="2" fontId="3" fillId="0" borderId="19" xfId="0" applyNumberFormat="1" applyFont="1" applyFill="1" applyBorder="1" applyAlignment="1">
      <alignment horizontal="center" vertical="top" wrapText="1"/>
    </xf>
    <xf numFmtId="165" fontId="2" fillId="0" borderId="19" xfId="0" applyNumberFormat="1" applyFont="1" applyFill="1" applyBorder="1" applyAlignment="1">
      <alignment horizontal="center" vertical="top" wrapText="1"/>
    </xf>
    <xf numFmtId="10" fontId="0" fillId="0" borderId="1" xfId="0" applyNumberFormat="1" applyBorder="1" applyAlignment="1">
      <alignment horizontal="center"/>
    </xf>
    <xf numFmtId="165" fontId="2" fillId="0" borderId="20" xfId="0" applyNumberFormat="1" applyFont="1" applyFill="1" applyBorder="1" applyAlignment="1">
      <alignment horizontal="center" vertical="top" wrapText="1"/>
    </xf>
    <xf numFmtId="2" fontId="3" fillId="0" borderId="20" xfId="0" applyNumberFormat="1" applyFont="1" applyFill="1" applyBorder="1" applyAlignment="1">
      <alignment horizontal="center" vertical="top" wrapText="1"/>
    </xf>
    <xf numFmtId="10" fontId="0" fillId="0" borderId="6" xfId="0" applyNumberFormat="1" applyBorder="1" applyAlignment="1">
      <alignment horizontal="center"/>
    </xf>
    <xf numFmtId="10" fontId="0" fillId="0" borderId="17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165" fontId="2" fillId="0" borderId="2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2" fillId="2" borderId="21" xfId="0" applyFont="1" applyFill="1" applyBorder="1" applyAlignment="1">
      <alignment horizontal="center" vertical="top" wrapText="1"/>
    </xf>
    <xf numFmtId="10" fontId="0" fillId="0" borderId="17" xfId="0" applyNumberForma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0" fontId="0" fillId="0" borderId="6" xfId="0" applyNumberForma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0" fontId="0" fillId="0" borderId="18" xfId="0" applyNumberFormat="1" applyFill="1" applyBorder="1" applyAlignment="1">
      <alignment horizontal="center"/>
    </xf>
    <xf numFmtId="10" fontId="0" fillId="0" borderId="8" xfId="0" applyNumberFormat="1" applyFill="1" applyBorder="1" applyAlignment="1">
      <alignment horizontal="center"/>
    </xf>
    <xf numFmtId="10" fontId="0" fillId="0" borderId="14" xfId="0" applyNumberFormat="1" applyFill="1" applyBorder="1" applyAlignment="1">
      <alignment horizontal="center"/>
    </xf>
    <xf numFmtId="10" fontId="0" fillId="0" borderId="9" xfId="0" applyNumberFormat="1" applyFill="1" applyBorder="1" applyAlignment="1">
      <alignment horizontal="center"/>
    </xf>
    <xf numFmtId="165" fontId="2" fillId="2" borderId="20" xfId="0" applyNumberFormat="1" applyFont="1" applyFill="1" applyBorder="1" applyAlignment="1">
      <alignment horizontal="center" vertical="top" wrapText="1"/>
    </xf>
    <xf numFmtId="2" fontId="3" fillId="0" borderId="21" xfId="0" applyNumberFormat="1" applyFont="1" applyFill="1" applyBorder="1" applyAlignment="1">
      <alignment horizontal="center" vertical="top" wrapText="1"/>
    </xf>
    <xf numFmtId="165" fontId="2" fillId="2" borderId="21" xfId="0" applyNumberFormat="1" applyFont="1" applyFill="1" applyBorder="1" applyAlignment="1">
      <alignment horizontal="center" vertical="top" wrapText="1"/>
    </xf>
    <xf numFmtId="165" fontId="4" fillId="2" borderId="19" xfId="0" applyNumberFormat="1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2" fontId="7" fillId="0" borderId="19" xfId="0" applyNumberFormat="1" applyFont="1" applyFill="1" applyBorder="1" applyAlignment="1">
      <alignment horizontal="center" vertical="top" wrapText="1"/>
    </xf>
    <xf numFmtId="2" fontId="9" fillId="0" borderId="19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/>
    </xf>
    <xf numFmtId="2" fontId="7" fillId="0" borderId="20" xfId="0" applyNumberFormat="1" applyFont="1" applyFill="1" applyBorder="1" applyAlignment="1">
      <alignment horizontal="center" vertical="top" wrapText="1"/>
    </xf>
    <xf numFmtId="2" fontId="9" fillId="0" borderId="20" xfId="0" applyNumberFormat="1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7" fillId="0" borderId="21" xfId="0" applyNumberFormat="1" applyFont="1" applyFill="1" applyBorder="1" applyAlignment="1">
      <alignment horizontal="center" vertical="top" wrapText="1"/>
    </xf>
    <xf numFmtId="2" fontId="9" fillId="0" borderId="21" xfId="0" applyNumberFormat="1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24"/>
  <sheetViews>
    <sheetView workbookViewId="0">
      <selection activeCell="C18" sqref="C18"/>
    </sheetView>
  </sheetViews>
  <sheetFormatPr baseColWidth="10" defaultRowHeight="15"/>
  <cols>
    <col min="1" max="1" width="3.28515625" customWidth="1"/>
    <col min="2" max="2" width="27.7109375" customWidth="1"/>
    <col min="3" max="13" width="9.28515625" customWidth="1"/>
    <col min="14" max="14" width="3.140625" customWidth="1"/>
  </cols>
  <sheetData>
    <row r="2" spans="2:13" ht="15.75" thickBot="1"/>
    <row r="3" spans="2:13" ht="15.75" customHeight="1" thickBot="1">
      <c r="B3" s="21" t="s">
        <v>0</v>
      </c>
      <c r="C3" s="21">
        <v>2003</v>
      </c>
      <c r="D3" s="21">
        <v>2004</v>
      </c>
      <c r="E3" s="21">
        <v>2005</v>
      </c>
      <c r="F3" s="21">
        <v>2006</v>
      </c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  <c r="M3" s="21">
        <v>2013</v>
      </c>
    </row>
    <row r="4" spans="2:13">
      <c r="B4" s="25" t="s">
        <v>32</v>
      </c>
      <c r="C4" s="67">
        <v>1.2629999999999999</v>
      </c>
      <c r="D4" s="62">
        <v>1.3555999999999999</v>
      </c>
      <c r="E4" s="63">
        <v>1.1842999999999999</v>
      </c>
      <c r="F4" s="62">
        <v>1.3193999999999999</v>
      </c>
      <c r="G4" s="63">
        <v>1.4590000000000001</v>
      </c>
      <c r="H4" s="62">
        <v>1.3994</v>
      </c>
      <c r="I4" s="63">
        <v>1.4325000000000001</v>
      </c>
      <c r="J4" s="62">
        <v>1.3385</v>
      </c>
      <c r="K4" s="63">
        <v>1.2961</v>
      </c>
      <c r="L4" s="62">
        <v>1.3194999999999999</v>
      </c>
      <c r="M4" s="64">
        <v>1.3755999999999999</v>
      </c>
    </row>
    <row r="5" spans="2:13" ht="15.75" thickBot="1">
      <c r="B5" s="18" t="s">
        <v>33</v>
      </c>
      <c r="C5" s="65">
        <v>1.5580000000000001</v>
      </c>
      <c r="D5" s="68">
        <v>1.546</v>
      </c>
      <c r="E5" s="65">
        <v>1.5561</v>
      </c>
      <c r="F5" s="68">
        <v>1.6091</v>
      </c>
      <c r="G5" s="65">
        <v>1.6539999999999999</v>
      </c>
      <c r="H5" s="68">
        <v>1.4935</v>
      </c>
      <c r="I5" s="65">
        <v>1.4835</v>
      </c>
      <c r="J5" s="68">
        <v>1.2473000000000001</v>
      </c>
      <c r="K5" s="65">
        <v>1.2175</v>
      </c>
      <c r="L5" s="68">
        <v>1.2074</v>
      </c>
      <c r="M5" s="66">
        <v>1.2277</v>
      </c>
    </row>
    <row r="6" spans="2:13">
      <c r="B6" s="24" t="s">
        <v>1</v>
      </c>
      <c r="C6" s="22"/>
      <c r="D6" s="22"/>
      <c r="E6" s="22"/>
      <c r="F6" s="22"/>
      <c r="G6" s="22"/>
      <c r="H6" s="2"/>
      <c r="I6" s="2"/>
      <c r="J6" s="2"/>
      <c r="K6" s="2"/>
      <c r="L6" s="2"/>
      <c r="M6" s="23"/>
    </row>
    <row r="7" spans="2:13">
      <c r="B7" s="13" t="s">
        <v>5</v>
      </c>
      <c r="C7" s="3">
        <v>100.08</v>
      </c>
      <c r="D7" s="3">
        <v>97.6</v>
      </c>
      <c r="E7" s="3">
        <v>127.94</v>
      </c>
      <c r="F7" s="3">
        <v>154.76</v>
      </c>
      <c r="G7" s="3">
        <v>147.94999999999999</v>
      </c>
      <c r="H7" s="3">
        <v>75</v>
      </c>
      <c r="I7" s="3">
        <v>87.15</v>
      </c>
      <c r="J7" s="3">
        <v>88.93</v>
      </c>
      <c r="K7" s="3">
        <v>73.91</v>
      </c>
      <c r="L7" s="3">
        <v>104.8</v>
      </c>
      <c r="M7" s="14">
        <v>130.35</v>
      </c>
    </row>
    <row r="8" spans="2:13">
      <c r="B8" s="13" t="s">
        <v>6</v>
      </c>
      <c r="C8" s="4">
        <v>74.319999999999993</v>
      </c>
      <c r="D8" s="4">
        <v>79.91</v>
      </c>
      <c r="E8" s="4">
        <v>97.26</v>
      </c>
      <c r="F8" s="4">
        <v>116.8</v>
      </c>
      <c r="G8" s="4">
        <v>106.07</v>
      </c>
      <c r="H8" s="4">
        <v>74.349999999999994</v>
      </c>
      <c r="I8" s="4">
        <v>88.49</v>
      </c>
      <c r="J8" s="4">
        <v>97.89</v>
      </c>
      <c r="K8" s="4">
        <v>98.65</v>
      </c>
      <c r="L8" s="4">
        <v>117.45</v>
      </c>
      <c r="M8" s="15">
        <v>109.71</v>
      </c>
    </row>
    <row r="9" spans="2:13">
      <c r="B9" s="13" t="s">
        <v>7</v>
      </c>
      <c r="C9" s="5">
        <v>4.78</v>
      </c>
      <c r="D9" s="5">
        <v>6.01</v>
      </c>
      <c r="E9" s="5">
        <v>11.24</v>
      </c>
      <c r="F9" s="5">
        <v>17.09</v>
      </c>
      <c r="G9" s="5">
        <v>18</v>
      </c>
      <c r="H9" s="7">
        <v>-5.43</v>
      </c>
      <c r="I9" s="5">
        <v>9.5299999999999994</v>
      </c>
      <c r="J9" s="5">
        <v>11.2</v>
      </c>
      <c r="K9" s="5">
        <v>5.63</v>
      </c>
      <c r="L9" s="5">
        <v>11.42</v>
      </c>
      <c r="M9" s="16">
        <v>13.23</v>
      </c>
    </row>
    <row r="10" spans="2:13">
      <c r="B10" s="13" t="s">
        <v>8</v>
      </c>
      <c r="C10" s="5">
        <v>1.5</v>
      </c>
      <c r="D10" s="5">
        <v>1.75</v>
      </c>
      <c r="E10" s="5">
        <v>2</v>
      </c>
      <c r="F10" s="5">
        <v>3.8</v>
      </c>
      <c r="G10" s="5">
        <v>5.5</v>
      </c>
      <c r="H10" s="5" t="s">
        <v>35</v>
      </c>
      <c r="I10" s="5">
        <v>4.0999999999999996</v>
      </c>
      <c r="J10" s="5">
        <v>4.5</v>
      </c>
      <c r="K10" s="5">
        <v>4.5</v>
      </c>
      <c r="L10" s="5">
        <v>4.5</v>
      </c>
      <c r="M10" s="16">
        <v>5.3</v>
      </c>
    </row>
    <row r="11" spans="2:13">
      <c r="B11" s="13" t="s">
        <v>9</v>
      </c>
      <c r="C11" s="4">
        <v>13.4</v>
      </c>
      <c r="D11" s="4">
        <v>26.8</v>
      </c>
      <c r="E11" s="4">
        <v>79.239999999999995</v>
      </c>
      <c r="F11" s="4">
        <v>46.89</v>
      </c>
      <c r="G11" s="4">
        <v>28.22</v>
      </c>
      <c r="H11" s="4" t="s">
        <v>36</v>
      </c>
      <c r="I11" s="4">
        <v>29.85</v>
      </c>
      <c r="J11" s="4">
        <v>33.909999999999997</v>
      </c>
      <c r="K11" s="4">
        <v>36.549999999999997</v>
      </c>
      <c r="L11" s="4">
        <v>39.020000000000003</v>
      </c>
      <c r="M11" s="15">
        <v>50.91</v>
      </c>
    </row>
    <row r="12" spans="2:13">
      <c r="B12" s="13" t="s">
        <v>10</v>
      </c>
      <c r="C12" s="58">
        <v>2433</v>
      </c>
      <c r="D12" s="58">
        <v>2578</v>
      </c>
      <c r="E12" s="58">
        <v>2458</v>
      </c>
      <c r="F12" s="58">
        <v>2437</v>
      </c>
      <c r="G12" s="58">
        <v>2357</v>
      </c>
      <c r="H12" s="58">
        <v>2109</v>
      </c>
      <c r="I12" s="58">
        <v>1287</v>
      </c>
      <c r="J12" s="58">
        <v>1375</v>
      </c>
      <c r="K12" s="58">
        <v>1409</v>
      </c>
      <c r="L12" s="58">
        <v>1523</v>
      </c>
      <c r="M12" s="78">
        <v>1559</v>
      </c>
    </row>
    <row r="13" spans="2:13">
      <c r="B13" s="13" t="s">
        <v>11</v>
      </c>
      <c r="C13" s="4">
        <v>3.05</v>
      </c>
      <c r="D13" s="4">
        <v>3.1</v>
      </c>
      <c r="E13" s="4">
        <v>3.96</v>
      </c>
      <c r="F13" s="4">
        <v>4.79</v>
      </c>
      <c r="G13" s="4">
        <v>4.5</v>
      </c>
      <c r="H13" s="4">
        <v>3.52</v>
      </c>
      <c r="I13" s="4">
        <v>6.88</v>
      </c>
      <c r="J13" s="4">
        <v>7.12</v>
      </c>
      <c r="K13" s="4">
        <v>7</v>
      </c>
      <c r="L13" s="4">
        <v>7.71</v>
      </c>
      <c r="M13" s="15">
        <v>7.04</v>
      </c>
    </row>
    <row r="14" spans="2:13">
      <c r="B14" s="13" t="s">
        <v>12</v>
      </c>
      <c r="C14" s="4">
        <v>5.65</v>
      </c>
      <c r="D14" s="4">
        <v>7.13</v>
      </c>
      <c r="E14" s="4">
        <v>11.09</v>
      </c>
      <c r="F14" s="4">
        <v>13.91</v>
      </c>
      <c r="G14" s="4">
        <v>16.68</v>
      </c>
      <c r="H14" s="7">
        <v>-7.26</v>
      </c>
      <c r="I14" s="4">
        <v>10.7</v>
      </c>
      <c r="J14" s="4">
        <v>11.36</v>
      </c>
      <c r="K14" s="4">
        <v>5.67</v>
      </c>
      <c r="L14" s="4">
        <v>9.65</v>
      </c>
      <c r="M14" s="15">
        <v>11.97</v>
      </c>
    </row>
    <row r="15" spans="2:13">
      <c r="B15" s="13" t="s">
        <v>13</v>
      </c>
      <c r="C15" s="4">
        <v>0.17</v>
      </c>
      <c r="D15" s="4">
        <v>0.22</v>
      </c>
      <c r="E15" s="4">
        <v>0.44</v>
      </c>
      <c r="F15" s="4">
        <v>0.67</v>
      </c>
      <c r="G15" s="4">
        <v>0.75</v>
      </c>
      <c r="H15" s="7">
        <v>-0.26</v>
      </c>
      <c r="I15" s="4">
        <v>0.74</v>
      </c>
      <c r="J15" s="4">
        <v>0.81</v>
      </c>
      <c r="K15" s="4">
        <v>0.4</v>
      </c>
      <c r="L15" s="4">
        <v>0.74</v>
      </c>
      <c r="M15" s="15">
        <v>0.84</v>
      </c>
    </row>
    <row r="16" spans="2:13">
      <c r="B16" s="13" t="s">
        <v>3</v>
      </c>
      <c r="C16" s="4">
        <v>1.35</v>
      </c>
      <c r="D16" s="4">
        <v>1.22</v>
      </c>
      <c r="E16" s="4">
        <v>1.32</v>
      </c>
      <c r="F16" s="4">
        <v>1.32</v>
      </c>
      <c r="G16" s="4">
        <v>1.39</v>
      </c>
      <c r="H16" s="4">
        <v>1.01</v>
      </c>
      <c r="I16" s="4">
        <v>0.98</v>
      </c>
      <c r="J16" s="4">
        <v>0.91</v>
      </c>
      <c r="K16" s="4">
        <v>0.75</v>
      </c>
      <c r="L16" s="4">
        <v>0.89</v>
      </c>
      <c r="M16" s="15">
        <v>1.19</v>
      </c>
    </row>
    <row r="17" spans="2:13">
      <c r="B17" s="13" t="s">
        <v>2</v>
      </c>
      <c r="C17" s="6">
        <v>20.9</v>
      </c>
      <c r="D17" s="6">
        <v>16.2</v>
      </c>
      <c r="E17" s="6">
        <v>11.4</v>
      </c>
      <c r="F17" s="6">
        <v>9.1</v>
      </c>
      <c r="G17" s="6">
        <v>8.1999999999999993</v>
      </c>
      <c r="H17" s="8" t="s">
        <v>4</v>
      </c>
      <c r="I17" s="6">
        <v>9.1</v>
      </c>
      <c r="J17" s="6">
        <v>7.9</v>
      </c>
      <c r="K17" s="6">
        <v>13.1</v>
      </c>
      <c r="L17" s="6">
        <v>9.1999999999999993</v>
      </c>
      <c r="M17" s="17">
        <v>9.9</v>
      </c>
    </row>
    <row r="18" spans="2:13" ht="15.75" thickBot="1">
      <c r="B18" s="18" t="s">
        <v>14</v>
      </c>
      <c r="C18" s="19">
        <f>C11/C12*100</f>
        <v>0.55076037813399104</v>
      </c>
      <c r="D18" s="19">
        <f t="shared" ref="D18:M18" si="0">D11/D12*100</f>
        <v>1.0395655546935609</v>
      </c>
      <c r="E18" s="19">
        <f t="shared" si="0"/>
        <v>3.2237591537835639</v>
      </c>
      <c r="F18" s="19">
        <f t="shared" si="0"/>
        <v>1.9240869922035289</v>
      </c>
      <c r="G18" s="19">
        <f t="shared" si="0"/>
        <v>1.1972846839202376</v>
      </c>
      <c r="H18" s="19">
        <f>55.8/H12*100</f>
        <v>2.6458036984352775</v>
      </c>
      <c r="I18" s="19">
        <f t="shared" si="0"/>
        <v>2.3193473193473193</v>
      </c>
      <c r="J18" s="19">
        <f t="shared" si="0"/>
        <v>2.466181818181818</v>
      </c>
      <c r="K18" s="19">
        <f t="shared" si="0"/>
        <v>2.5940383250532291</v>
      </c>
      <c r="L18" s="19">
        <f t="shared" si="0"/>
        <v>2.5620485883125412</v>
      </c>
      <c r="M18" s="20">
        <f t="shared" si="0"/>
        <v>3.2655548428479793</v>
      </c>
    </row>
    <row r="19" spans="2:13">
      <c r="B19" s="9" t="s">
        <v>15</v>
      </c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30"/>
    </row>
    <row r="20" spans="2:13">
      <c r="B20" s="13" t="s">
        <v>5</v>
      </c>
      <c r="C20" s="3">
        <v>17.09</v>
      </c>
      <c r="D20" s="3">
        <v>18.239999999999998</v>
      </c>
      <c r="E20" s="3">
        <v>27.42</v>
      </c>
      <c r="F20" s="3">
        <v>30.8</v>
      </c>
      <c r="G20" s="3">
        <v>27.31</v>
      </c>
      <c r="H20" s="3">
        <v>14.89</v>
      </c>
      <c r="I20" s="3">
        <v>16.57</v>
      </c>
      <c r="J20" s="3">
        <v>12.62</v>
      </c>
      <c r="K20" s="3">
        <v>9.3000000000000007</v>
      </c>
      <c r="L20" s="3">
        <v>13.3</v>
      </c>
      <c r="M20" s="28">
        <v>20.190000000000001</v>
      </c>
    </row>
    <row r="21" spans="2:13">
      <c r="B21" s="13" t="s">
        <v>6</v>
      </c>
      <c r="C21" s="27">
        <v>13.16</v>
      </c>
      <c r="D21" s="27">
        <v>13.71</v>
      </c>
      <c r="E21" s="27">
        <v>18.079999999999998</v>
      </c>
      <c r="F21" s="27">
        <v>22.56</v>
      </c>
      <c r="G21" s="27">
        <v>22.15</v>
      </c>
      <c r="H21" s="27">
        <v>17.920000000000002</v>
      </c>
      <c r="I21" s="27">
        <v>20.190000000000001</v>
      </c>
      <c r="J21" s="27">
        <v>21.42</v>
      </c>
      <c r="K21" s="27">
        <v>20.6</v>
      </c>
      <c r="L21" s="27">
        <v>22.47</v>
      </c>
      <c r="M21" s="31">
        <v>21.89</v>
      </c>
    </row>
    <row r="22" spans="2:13">
      <c r="B22" s="13" t="s">
        <v>7</v>
      </c>
      <c r="C22" s="33">
        <v>0.56999999999999995</v>
      </c>
      <c r="D22" s="33">
        <v>1.37</v>
      </c>
      <c r="E22" s="33">
        <v>2.2200000000000002</v>
      </c>
      <c r="F22" s="33">
        <v>2.61</v>
      </c>
      <c r="G22" s="33">
        <v>2.77</v>
      </c>
      <c r="H22" s="33">
        <v>0.44</v>
      </c>
      <c r="I22" s="33">
        <v>1.51</v>
      </c>
      <c r="J22" s="33">
        <v>1.08</v>
      </c>
      <c r="K22" s="33">
        <v>1.75</v>
      </c>
      <c r="L22" s="33">
        <v>1.65</v>
      </c>
      <c r="M22" s="34">
        <v>1.76</v>
      </c>
    </row>
    <row r="23" spans="2:13">
      <c r="B23" s="13" t="s">
        <v>8</v>
      </c>
      <c r="C23" s="33">
        <v>0.38</v>
      </c>
      <c r="D23" s="33">
        <v>0.61</v>
      </c>
      <c r="E23" s="33">
        <v>0.88</v>
      </c>
      <c r="F23" s="33">
        <v>1.06</v>
      </c>
      <c r="G23" s="33">
        <v>1.2</v>
      </c>
      <c r="H23" s="33">
        <v>0.4</v>
      </c>
      <c r="I23" s="33">
        <v>0.55000000000000004</v>
      </c>
      <c r="J23" s="33">
        <v>0.69</v>
      </c>
      <c r="K23" s="33">
        <v>0.69</v>
      </c>
      <c r="L23" s="33">
        <v>0.72</v>
      </c>
      <c r="M23" s="34">
        <v>0.81</v>
      </c>
    </row>
    <row r="24" spans="2:13">
      <c r="B24" s="13" t="s">
        <v>9</v>
      </c>
      <c r="C24" s="27">
        <v>8.6300000000000008</v>
      </c>
      <c r="D24" s="27">
        <v>9.49</v>
      </c>
      <c r="E24" s="27">
        <v>11.79</v>
      </c>
      <c r="F24" s="27">
        <v>9.0500000000000007</v>
      </c>
      <c r="G24" s="27">
        <v>9.42</v>
      </c>
      <c r="H24" s="27">
        <v>10.199999999999999</v>
      </c>
      <c r="I24" s="27">
        <v>7.33</v>
      </c>
      <c r="J24" s="27">
        <v>8.23</v>
      </c>
      <c r="K24" s="27">
        <v>6.53</v>
      </c>
      <c r="L24" s="27">
        <v>4.4000000000000004</v>
      </c>
      <c r="M24" s="31">
        <v>3.43</v>
      </c>
    </row>
    <row r="25" spans="2:13">
      <c r="B25" s="13" t="s">
        <v>10</v>
      </c>
      <c r="C25" s="27">
        <v>252.62</v>
      </c>
      <c r="D25" s="27">
        <v>252.02</v>
      </c>
      <c r="E25" s="27">
        <v>308.12</v>
      </c>
      <c r="F25" s="27">
        <v>347.63</v>
      </c>
      <c r="G25" s="27">
        <v>350.8</v>
      </c>
      <c r="H25" s="27">
        <v>322.38</v>
      </c>
      <c r="I25" s="27">
        <v>309.27999999999997</v>
      </c>
      <c r="J25" s="27">
        <v>315.37</v>
      </c>
      <c r="K25" s="27">
        <v>309.75</v>
      </c>
      <c r="L25" s="27">
        <v>318.95</v>
      </c>
      <c r="M25" s="31">
        <v>313.14999999999998</v>
      </c>
    </row>
    <row r="26" spans="2:13">
      <c r="B26" s="13" t="s">
        <v>11</v>
      </c>
      <c r="C26" s="27">
        <v>5.21</v>
      </c>
      <c r="D26" s="27">
        <v>5.44</v>
      </c>
      <c r="E26" s="27">
        <v>5.87</v>
      </c>
      <c r="F26" s="27">
        <v>6.49</v>
      </c>
      <c r="G26" s="27">
        <v>6.31</v>
      </c>
      <c r="H26" s="27">
        <v>5.56</v>
      </c>
      <c r="I26" s="27">
        <v>6.53</v>
      </c>
      <c r="J26" s="27">
        <v>6.79</v>
      </c>
      <c r="K26" s="27">
        <v>6.65</v>
      </c>
      <c r="L26" s="27">
        <v>7.04</v>
      </c>
      <c r="M26" s="31">
        <v>6.99</v>
      </c>
    </row>
    <row r="27" spans="2:13">
      <c r="B27" s="13" t="s">
        <v>12</v>
      </c>
      <c r="C27" s="27">
        <v>4.29</v>
      </c>
      <c r="D27" s="27">
        <v>9.6300000000000008</v>
      </c>
      <c r="E27" s="27">
        <v>12.33</v>
      </c>
      <c r="F27" s="27">
        <v>10.77</v>
      </c>
      <c r="G27" s="27">
        <v>12.41</v>
      </c>
      <c r="H27" s="27">
        <v>2.4700000000000002</v>
      </c>
      <c r="I27" s="27">
        <v>7.8</v>
      </c>
      <c r="J27" s="27">
        <v>5.53</v>
      </c>
      <c r="K27" s="27">
        <v>8.9</v>
      </c>
      <c r="L27" s="27">
        <v>7.74</v>
      </c>
      <c r="M27" s="31">
        <v>8.4700000000000006</v>
      </c>
    </row>
    <row r="28" spans="2:13">
      <c r="B28" s="13" t="s">
        <v>13</v>
      </c>
      <c r="C28" s="27">
        <v>0.22</v>
      </c>
      <c r="D28" s="27">
        <v>0.52</v>
      </c>
      <c r="E28" s="27">
        <v>0.72</v>
      </c>
      <c r="F28" s="27">
        <v>0.7</v>
      </c>
      <c r="G28" s="27">
        <v>0.78</v>
      </c>
      <c r="H28" s="27">
        <v>0.14000000000000001</v>
      </c>
      <c r="I28" s="27">
        <v>0.51</v>
      </c>
      <c r="J28" s="27">
        <v>0.38</v>
      </c>
      <c r="K28" s="27">
        <v>0.59</v>
      </c>
      <c r="L28" s="27">
        <v>0.54</v>
      </c>
      <c r="M28" s="31">
        <v>0.59</v>
      </c>
    </row>
    <row r="29" spans="2:13">
      <c r="B29" s="13" t="s">
        <v>3</v>
      </c>
      <c r="C29" s="27">
        <v>1.29</v>
      </c>
      <c r="D29" s="27">
        <v>1.33</v>
      </c>
      <c r="E29" s="27">
        <v>1.51</v>
      </c>
      <c r="F29" s="27">
        <v>1.36</v>
      </c>
      <c r="G29" s="27">
        <v>1.24</v>
      </c>
      <c r="H29" s="27">
        <v>0.88</v>
      </c>
      <c r="I29" s="27">
        <v>0.82</v>
      </c>
      <c r="J29" s="27">
        <v>0.57999999999999996</v>
      </c>
      <c r="K29" s="27">
        <v>0.49</v>
      </c>
      <c r="L29" s="27">
        <v>0.59</v>
      </c>
      <c r="M29" s="31">
        <v>0.92</v>
      </c>
    </row>
    <row r="30" spans="2:13">
      <c r="B30" s="13" t="s">
        <v>2</v>
      </c>
      <c r="C30" s="6">
        <v>29.8</v>
      </c>
      <c r="D30" s="6">
        <v>13.3</v>
      </c>
      <c r="E30" s="6">
        <v>12.3</v>
      </c>
      <c r="F30" s="6">
        <v>11.8</v>
      </c>
      <c r="G30" s="6">
        <v>9.9</v>
      </c>
      <c r="H30" s="6">
        <v>36</v>
      </c>
      <c r="I30" s="6">
        <v>11</v>
      </c>
      <c r="J30" s="6">
        <v>11.5</v>
      </c>
      <c r="K30" s="6">
        <v>5.7</v>
      </c>
      <c r="L30" s="6">
        <v>8.1</v>
      </c>
      <c r="M30" s="32">
        <v>11.5</v>
      </c>
    </row>
    <row r="31" spans="2:13" ht="15.75" thickBot="1">
      <c r="B31" s="13" t="s">
        <v>14</v>
      </c>
      <c r="C31" s="26">
        <f>C24/C25*100</f>
        <v>3.4161982424194446</v>
      </c>
      <c r="D31" s="26">
        <f t="shared" ref="D31:M31" si="1">D24/D25*100</f>
        <v>3.7655741607808899</v>
      </c>
      <c r="E31" s="26">
        <f t="shared" si="1"/>
        <v>3.8264312605478383</v>
      </c>
      <c r="F31" s="26">
        <f t="shared" si="1"/>
        <v>2.6033426344101489</v>
      </c>
      <c r="G31" s="26">
        <f t="shared" si="1"/>
        <v>2.6852907639680725</v>
      </c>
      <c r="H31" s="26">
        <f t="shared" si="1"/>
        <v>3.1639679880885909</v>
      </c>
      <c r="I31" s="26">
        <f t="shared" si="1"/>
        <v>2.3700206932229699</v>
      </c>
      <c r="J31" s="26">
        <f t="shared" si="1"/>
        <v>2.60963312934014</v>
      </c>
      <c r="K31" s="26">
        <f t="shared" si="1"/>
        <v>2.1081517352703796</v>
      </c>
      <c r="L31" s="26">
        <f t="shared" si="1"/>
        <v>1.379526571562941</v>
      </c>
      <c r="M31" s="37">
        <f t="shared" si="1"/>
        <v>1.0953217307999363</v>
      </c>
    </row>
    <row r="32" spans="2:13">
      <c r="B32" s="9" t="s">
        <v>16</v>
      </c>
      <c r="C32" s="10"/>
      <c r="D32" s="10"/>
      <c r="E32" s="10"/>
      <c r="F32" s="10"/>
      <c r="G32" s="10"/>
      <c r="H32" s="11"/>
      <c r="I32" s="11"/>
      <c r="J32" s="11"/>
      <c r="K32" s="11"/>
      <c r="L32" s="11"/>
      <c r="M32" s="30"/>
    </row>
    <row r="33" spans="2:13">
      <c r="B33" s="13" t="s">
        <v>5</v>
      </c>
      <c r="C33" s="35">
        <v>21.17</v>
      </c>
      <c r="D33" s="35">
        <v>24.97</v>
      </c>
      <c r="E33" s="35">
        <v>29.43</v>
      </c>
      <c r="F33" s="35">
        <v>33.4</v>
      </c>
      <c r="G33" s="35">
        <v>30.81</v>
      </c>
      <c r="H33" s="35">
        <v>18.899999999999999</v>
      </c>
      <c r="I33" s="35">
        <v>18.97</v>
      </c>
      <c r="J33" s="35">
        <v>14.31</v>
      </c>
      <c r="K33" s="35">
        <v>11.29</v>
      </c>
      <c r="L33" s="35">
        <v>13.8</v>
      </c>
      <c r="M33" s="36">
        <v>17.010000000000002</v>
      </c>
    </row>
    <row r="34" spans="2:13">
      <c r="B34" s="13" t="s">
        <v>6</v>
      </c>
      <c r="C34" s="27">
        <v>8.44</v>
      </c>
      <c r="D34" s="27">
        <v>9.27</v>
      </c>
      <c r="E34" s="27">
        <v>13.76</v>
      </c>
      <c r="F34" s="27">
        <v>14.66</v>
      </c>
      <c r="G34" s="27">
        <v>13.02</v>
      </c>
      <c r="H34" s="27">
        <v>10.97</v>
      </c>
      <c r="I34" s="27">
        <v>12.8</v>
      </c>
      <c r="J34" s="27">
        <v>12.89</v>
      </c>
      <c r="K34" s="27">
        <v>11.64</v>
      </c>
      <c r="L34" s="27">
        <v>14.5</v>
      </c>
      <c r="M34" s="31">
        <v>13.75</v>
      </c>
    </row>
    <row r="35" spans="2:13">
      <c r="B35" s="13" t="s">
        <v>7</v>
      </c>
      <c r="C35" s="33">
        <v>0.8</v>
      </c>
      <c r="D35" s="33">
        <v>1.03</v>
      </c>
      <c r="E35" s="33">
        <v>1.51</v>
      </c>
      <c r="F35" s="33">
        <v>1.9</v>
      </c>
      <c r="G35" s="33">
        <v>2.11</v>
      </c>
      <c r="H35" s="33">
        <v>0.64</v>
      </c>
      <c r="I35" s="33">
        <v>0.93</v>
      </c>
      <c r="J35" s="33">
        <v>1.1000000000000001</v>
      </c>
      <c r="K35" s="33">
        <v>0.56000000000000005</v>
      </c>
      <c r="L35" s="33">
        <v>0.08</v>
      </c>
      <c r="M35" s="34">
        <v>1.24</v>
      </c>
    </row>
    <row r="36" spans="2:13">
      <c r="B36" s="13" t="s">
        <v>8</v>
      </c>
      <c r="C36" s="33">
        <v>0.33</v>
      </c>
      <c r="D36" s="33">
        <v>0.43</v>
      </c>
      <c r="E36" s="33">
        <v>0.54</v>
      </c>
      <c r="F36" s="33">
        <v>0.75</v>
      </c>
      <c r="G36" s="33">
        <v>0.9</v>
      </c>
      <c r="H36" s="33">
        <v>0.62</v>
      </c>
      <c r="I36" s="33">
        <v>0.35</v>
      </c>
      <c r="J36" s="33">
        <v>0.45</v>
      </c>
      <c r="K36" s="33">
        <v>0.2</v>
      </c>
      <c r="L36" s="33">
        <v>0.2</v>
      </c>
      <c r="M36" s="34">
        <v>0.45</v>
      </c>
    </row>
    <row r="37" spans="2:13">
      <c r="B37" s="13" t="s">
        <v>9</v>
      </c>
      <c r="C37" s="33" t="s">
        <v>4</v>
      </c>
      <c r="D37" s="33" t="s">
        <v>4</v>
      </c>
      <c r="E37" s="27">
        <v>17.07</v>
      </c>
      <c r="F37" s="27">
        <v>19.489999999999998</v>
      </c>
      <c r="G37" s="27">
        <v>10.83</v>
      </c>
      <c r="H37" s="27">
        <v>0.62</v>
      </c>
      <c r="I37" s="27">
        <v>0.35</v>
      </c>
      <c r="J37" s="27">
        <v>0.45</v>
      </c>
      <c r="K37" s="27">
        <v>0.2</v>
      </c>
      <c r="L37" s="27">
        <v>0.2</v>
      </c>
      <c r="M37" s="31">
        <v>0.45</v>
      </c>
    </row>
    <row r="38" spans="2:13">
      <c r="B38" s="13" t="s">
        <v>10</v>
      </c>
      <c r="C38" s="27">
        <v>203.68</v>
      </c>
      <c r="D38" s="27">
        <v>220.47</v>
      </c>
      <c r="E38" s="27">
        <v>270.81</v>
      </c>
      <c r="F38" s="27">
        <v>295.54000000000002</v>
      </c>
      <c r="G38" s="27">
        <v>271.39999999999998</v>
      </c>
      <c r="H38" s="27">
        <v>272.27999999999997</v>
      </c>
      <c r="I38" s="27">
        <v>272.22000000000003</v>
      </c>
      <c r="J38" s="27">
        <v>271.33</v>
      </c>
      <c r="K38" s="27">
        <v>271.73</v>
      </c>
      <c r="L38" s="27">
        <v>283.74</v>
      </c>
      <c r="M38" s="31">
        <v>288.82</v>
      </c>
    </row>
    <row r="39" spans="2:13">
      <c r="B39" s="13" t="s">
        <v>11</v>
      </c>
      <c r="C39" s="27">
        <v>4.1399999999999997</v>
      </c>
      <c r="D39" s="27">
        <v>4.2</v>
      </c>
      <c r="E39" s="27">
        <v>5.08</v>
      </c>
      <c r="F39" s="27">
        <v>4.96</v>
      </c>
      <c r="G39" s="27">
        <v>4.8</v>
      </c>
      <c r="H39" s="27">
        <v>4.03</v>
      </c>
      <c r="I39" s="27">
        <v>4.7</v>
      </c>
      <c r="J39" s="27">
        <v>4.75</v>
      </c>
      <c r="K39" s="27">
        <v>4.28</v>
      </c>
      <c r="L39" s="27">
        <v>5.1100000000000003</v>
      </c>
      <c r="M39" s="31">
        <v>4.76</v>
      </c>
    </row>
    <row r="40" spans="2:13">
      <c r="B40" s="13" t="s">
        <v>12</v>
      </c>
      <c r="C40" s="27">
        <v>9.43</v>
      </c>
      <c r="D40" s="27">
        <v>11.12</v>
      </c>
      <c r="E40" s="27">
        <v>10.93</v>
      </c>
      <c r="F40" s="27">
        <v>12.84</v>
      </c>
      <c r="G40" s="27">
        <v>15.89</v>
      </c>
      <c r="H40" s="27">
        <v>5.56</v>
      </c>
      <c r="I40" s="27">
        <v>6.57</v>
      </c>
      <c r="J40" s="27">
        <v>8.48</v>
      </c>
      <c r="K40" s="27">
        <v>4.72</v>
      </c>
      <c r="L40" s="27">
        <v>0.4</v>
      </c>
      <c r="M40" s="31">
        <v>8.9499999999999993</v>
      </c>
    </row>
    <row r="41" spans="2:13">
      <c r="B41" s="13" t="s">
        <v>13</v>
      </c>
      <c r="C41" s="27">
        <v>0.39</v>
      </c>
      <c r="D41" s="27">
        <v>0.47</v>
      </c>
      <c r="E41" s="27">
        <v>0.56000000000000005</v>
      </c>
      <c r="F41" s="27">
        <v>0.64</v>
      </c>
      <c r="G41" s="27">
        <v>0.76</v>
      </c>
      <c r="H41" s="27">
        <v>0.22</v>
      </c>
      <c r="I41" s="27">
        <v>0.31</v>
      </c>
      <c r="J41" s="27">
        <v>0.4</v>
      </c>
      <c r="K41" s="27">
        <v>0.2</v>
      </c>
      <c r="L41" s="27">
        <v>0.02</v>
      </c>
      <c r="M41" s="31">
        <v>0.43</v>
      </c>
    </row>
    <row r="42" spans="2:13">
      <c r="B42" s="13" t="s">
        <v>3</v>
      </c>
      <c r="C42" s="27">
        <v>3.15</v>
      </c>
      <c r="D42" s="27">
        <v>3.41</v>
      </c>
      <c r="E42" s="27">
        <v>2.7</v>
      </c>
      <c r="F42" s="27">
        <v>2.8</v>
      </c>
      <c r="G42" s="27">
        <v>2.95</v>
      </c>
      <c r="H42" s="27">
        <v>2.4300000000000002</v>
      </c>
      <c r="I42" s="27">
        <v>1.76</v>
      </c>
      <c r="J42" s="27">
        <v>1.26</v>
      </c>
      <c r="K42" s="27">
        <v>1.17</v>
      </c>
      <c r="L42" s="27">
        <v>1.08</v>
      </c>
      <c r="M42" s="31">
        <v>1.35</v>
      </c>
    </row>
    <row r="43" spans="2:13">
      <c r="B43" s="13" t="s">
        <v>2</v>
      </c>
      <c r="C43" s="6">
        <v>26.3</v>
      </c>
      <c r="D43" s="6">
        <v>24.3</v>
      </c>
      <c r="E43" s="6">
        <v>19.5</v>
      </c>
      <c r="F43" s="6">
        <v>17.5</v>
      </c>
      <c r="G43" s="6">
        <v>14.7</v>
      </c>
      <c r="H43" s="6">
        <v>30.5</v>
      </c>
      <c r="I43" s="6">
        <v>20.2</v>
      </c>
      <c r="J43" s="6">
        <v>12.9</v>
      </c>
      <c r="K43" s="6">
        <v>20.8</v>
      </c>
      <c r="L43" s="6">
        <v>171.8</v>
      </c>
      <c r="M43" s="32">
        <v>13.8</v>
      </c>
    </row>
    <row r="44" spans="2:13" ht="15.75" thickBot="1">
      <c r="B44" s="13" t="s">
        <v>14</v>
      </c>
      <c r="C44" s="38" t="s">
        <v>4</v>
      </c>
      <c r="D44" s="38" t="s">
        <v>4</v>
      </c>
      <c r="E44" s="26">
        <f t="shared" ref="E44:M44" si="2">E37/E38*100</f>
        <v>6.3033122853661236</v>
      </c>
      <c r="F44" s="26">
        <f t="shared" si="2"/>
        <v>6.5947079921499618</v>
      </c>
      <c r="G44" s="26">
        <f t="shared" si="2"/>
        <v>3.9904200442151807</v>
      </c>
      <c r="H44" s="26">
        <f t="shared" si="2"/>
        <v>0.22770677244013515</v>
      </c>
      <c r="I44" s="26">
        <f t="shared" si="2"/>
        <v>0.12857247814267869</v>
      </c>
      <c r="J44" s="26">
        <f t="shared" si="2"/>
        <v>0.16584970331330853</v>
      </c>
      <c r="K44" s="26">
        <f t="shared" si="2"/>
        <v>7.3602473043094252E-2</v>
      </c>
      <c r="L44" s="26">
        <f t="shared" si="2"/>
        <v>7.0487065623458106E-2</v>
      </c>
      <c r="M44" s="37">
        <f t="shared" si="2"/>
        <v>0.15580638459940446</v>
      </c>
    </row>
    <row r="45" spans="2:13">
      <c r="B45" s="9" t="s">
        <v>17</v>
      </c>
      <c r="C45" s="10"/>
      <c r="D45" s="10"/>
      <c r="E45" s="39"/>
      <c r="F45" s="10"/>
      <c r="G45" s="10"/>
      <c r="H45" s="40"/>
      <c r="I45" s="11"/>
      <c r="J45" s="40"/>
      <c r="K45" s="11"/>
      <c r="L45" s="40"/>
      <c r="M45" s="12"/>
    </row>
    <row r="46" spans="2:13">
      <c r="B46" s="13" t="s">
        <v>5</v>
      </c>
      <c r="C46" s="35">
        <v>27.72</v>
      </c>
      <c r="D46" s="35">
        <v>28.75</v>
      </c>
      <c r="E46" s="41">
        <v>29.93</v>
      </c>
      <c r="F46" s="35">
        <v>35.08</v>
      </c>
      <c r="G46" s="35">
        <v>31.55</v>
      </c>
      <c r="H46" s="41">
        <v>22.5</v>
      </c>
      <c r="I46" s="35">
        <v>32.71</v>
      </c>
      <c r="J46" s="41">
        <v>40.14</v>
      </c>
      <c r="K46" s="35">
        <v>38.33</v>
      </c>
      <c r="L46" s="41">
        <v>58.96</v>
      </c>
      <c r="M46" s="45">
        <v>62.38</v>
      </c>
    </row>
    <row r="47" spans="2:13">
      <c r="B47" s="13" t="s">
        <v>6</v>
      </c>
      <c r="C47" s="27">
        <v>19.940000000000001</v>
      </c>
      <c r="D47" s="27">
        <v>21.2</v>
      </c>
      <c r="E47" s="46">
        <v>21.57</v>
      </c>
      <c r="F47" s="27">
        <v>24.03</v>
      </c>
      <c r="G47" s="27">
        <v>27.77</v>
      </c>
      <c r="H47" s="46">
        <v>23.47</v>
      </c>
      <c r="I47" s="27">
        <v>30.78</v>
      </c>
      <c r="J47" s="46">
        <v>37.39</v>
      </c>
      <c r="K47" s="27">
        <v>41.22</v>
      </c>
      <c r="L47" s="46">
        <v>50.22</v>
      </c>
      <c r="M47" s="47">
        <v>48.83</v>
      </c>
    </row>
    <row r="48" spans="2:13">
      <c r="B48" s="13" t="s">
        <v>7</v>
      </c>
      <c r="C48" s="33">
        <v>3.24</v>
      </c>
      <c r="D48" s="33">
        <v>2.56</v>
      </c>
      <c r="E48" s="49">
        <v>0.41</v>
      </c>
      <c r="F48" s="33">
        <v>4.2699999999999996</v>
      </c>
      <c r="G48" s="33">
        <v>6.08</v>
      </c>
      <c r="H48" s="42">
        <v>-1.05</v>
      </c>
      <c r="I48" s="33">
        <v>6.06</v>
      </c>
      <c r="J48" s="49">
        <v>6.21</v>
      </c>
      <c r="K48" s="33">
        <v>5.0199999999999996</v>
      </c>
      <c r="L48" s="49">
        <v>7.12</v>
      </c>
      <c r="M48" s="50">
        <v>7.43</v>
      </c>
    </row>
    <row r="49" spans="2:13">
      <c r="B49" s="13" t="s">
        <v>8</v>
      </c>
      <c r="C49" s="33">
        <v>0.95</v>
      </c>
      <c r="D49" s="33">
        <v>1</v>
      </c>
      <c r="E49" s="42">
        <v>0</v>
      </c>
      <c r="F49" s="33">
        <v>1.6</v>
      </c>
      <c r="G49" s="33">
        <v>2.2999999999999998</v>
      </c>
      <c r="H49" s="42">
        <v>0</v>
      </c>
      <c r="I49" s="33">
        <v>2.1</v>
      </c>
      <c r="J49" s="49">
        <v>2.2999999999999998</v>
      </c>
      <c r="K49" s="33">
        <v>2.1</v>
      </c>
      <c r="L49" s="49" t="s">
        <v>18</v>
      </c>
      <c r="M49" s="50">
        <v>3</v>
      </c>
    </row>
    <row r="50" spans="2:13">
      <c r="B50" s="13" t="s">
        <v>9</v>
      </c>
      <c r="C50" s="27">
        <v>15.29</v>
      </c>
      <c r="D50" s="27">
        <v>5.04</v>
      </c>
      <c r="E50" s="46">
        <v>12.89</v>
      </c>
      <c r="F50" s="27">
        <v>13.03</v>
      </c>
      <c r="G50" s="27">
        <v>7.56</v>
      </c>
      <c r="H50" s="46">
        <v>12.1</v>
      </c>
      <c r="I50" s="27">
        <v>14.53</v>
      </c>
      <c r="J50" s="46">
        <v>13.94</v>
      </c>
      <c r="K50" s="27">
        <v>20.92</v>
      </c>
      <c r="L50" s="46">
        <v>21.87</v>
      </c>
      <c r="M50" s="47">
        <v>18.45</v>
      </c>
    </row>
    <row r="51" spans="2:13">
      <c r="B51" s="13" t="s">
        <v>10</v>
      </c>
      <c r="C51" s="27">
        <v>273.42</v>
      </c>
      <c r="D51" s="27">
        <v>293.3</v>
      </c>
      <c r="E51" s="46">
        <v>329.93</v>
      </c>
      <c r="F51" s="27">
        <v>343.17</v>
      </c>
      <c r="G51" s="27">
        <v>307.37</v>
      </c>
      <c r="H51" s="46">
        <v>315.11</v>
      </c>
      <c r="I51" s="27">
        <v>350.45</v>
      </c>
      <c r="J51" s="46">
        <v>387.44</v>
      </c>
      <c r="K51" s="27">
        <v>413.5</v>
      </c>
      <c r="L51" s="46">
        <v>454.5</v>
      </c>
      <c r="M51" s="47">
        <v>447.07</v>
      </c>
    </row>
    <row r="52" spans="2:13">
      <c r="B52" s="13" t="s">
        <v>11</v>
      </c>
      <c r="C52" s="27">
        <v>7.29</v>
      </c>
      <c r="D52" s="27">
        <v>7.23</v>
      </c>
      <c r="E52" s="46">
        <v>6.54</v>
      </c>
      <c r="F52" s="27">
        <v>7</v>
      </c>
      <c r="G52" s="27">
        <v>9.0299999999999994</v>
      </c>
      <c r="H52" s="46">
        <v>7.45</v>
      </c>
      <c r="I52" s="27">
        <v>8.7799999999999994</v>
      </c>
      <c r="J52" s="46">
        <v>9.65</v>
      </c>
      <c r="K52" s="27">
        <v>9.9700000000000006</v>
      </c>
      <c r="L52" s="46">
        <v>11.05</v>
      </c>
      <c r="M52" s="47">
        <v>10.92</v>
      </c>
    </row>
    <row r="53" spans="2:13">
      <c r="B53" s="13" t="s">
        <v>12</v>
      </c>
      <c r="C53" s="27">
        <v>14.75</v>
      </c>
      <c r="D53" s="27">
        <v>12.09</v>
      </c>
      <c r="E53" s="46">
        <v>1.9</v>
      </c>
      <c r="F53" s="27">
        <v>17.75</v>
      </c>
      <c r="G53" s="27">
        <v>21.91</v>
      </c>
      <c r="H53" s="42">
        <v>-4.49</v>
      </c>
      <c r="I53" s="27">
        <v>19.7</v>
      </c>
      <c r="J53" s="46">
        <v>16.61</v>
      </c>
      <c r="K53" s="27">
        <v>12.19</v>
      </c>
      <c r="L53" s="46">
        <v>14.17</v>
      </c>
      <c r="M53" s="47">
        <v>15.21</v>
      </c>
    </row>
    <row r="54" spans="2:13">
      <c r="B54" s="13" t="s">
        <v>13</v>
      </c>
      <c r="C54" s="27">
        <v>1.08</v>
      </c>
      <c r="D54" s="27">
        <v>0.87</v>
      </c>
      <c r="E54" s="46">
        <v>0.12</v>
      </c>
      <c r="F54" s="27">
        <v>1.24</v>
      </c>
      <c r="G54" s="27">
        <v>1.98</v>
      </c>
      <c r="H54" s="42">
        <v>-0.33</v>
      </c>
      <c r="I54" s="27">
        <v>1.73</v>
      </c>
      <c r="J54" s="46">
        <v>1.6</v>
      </c>
      <c r="K54" s="27">
        <v>1.22</v>
      </c>
      <c r="L54" s="46">
        <v>1.57</v>
      </c>
      <c r="M54" s="47">
        <v>1.66</v>
      </c>
    </row>
    <row r="55" spans="2:13">
      <c r="B55" s="13" t="s">
        <v>3</v>
      </c>
      <c r="C55" s="27">
        <v>1.89</v>
      </c>
      <c r="D55" s="27">
        <v>1.36</v>
      </c>
      <c r="E55" s="46">
        <v>1.39</v>
      </c>
      <c r="F55" s="27">
        <v>1.46</v>
      </c>
      <c r="G55" s="27">
        <v>1.1399999999999999</v>
      </c>
      <c r="H55" s="46">
        <v>0.96</v>
      </c>
      <c r="I55" s="27">
        <v>1.07</v>
      </c>
      <c r="J55" s="46">
        <v>1.07</v>
      </c>
      <c r="K55" s="27">
        <v>0.93</v>
      </c>
      <c r="L55" s="46">
        <v>1.17</v>
      </c>
      <c r="M55" s="47">
        <v>1.28</v>
      </c>
    </row>
    <row r="56" spans="2:13">
      <c r="B56" s="13" t="s">
        <v>2</v>
      </c>
      <c r="C56" s="6">
        <v>11.6</v>
      </c>
      <c r="D56" s="6">
        <v>11.2</v>
      </c>
      <c r="E56" s="48">
        <v>73</v>
      </c>
      <c r="F56" s="6">
        <v>8.1999999999999993</v>
      </c>
      <c r="G56" s="6">
        <v>5.2</v>
      </c>
      <c r="H56" s="43" t="s">
        <v>4</v>
      </c>
      <c r="I56" s="6">
        <v>5.4</v>
      </c>
      <c r="J56" s="48">
        <v>6.5</v>
      </c>
      <c r="K56" s="6">
        <v>7.6</v>
      </c>
      <c r="L56" s="48">
        <v>8.3000000000000007</v>
      </c>
      <c r="M56" s="17">
        <v>8.4</v>
      </c>
    </row>
    <row r="57" spans="2:13" ht="15.75" thickBot="1">
      <c r="B57" s="13" t="s">
        <v>14</v>
      </c>
      <c r="C57" s="26">
        <f>C50/C51*100</f>
        <v>5.5921293248482185</v>
      </c>
      <c r="D57" s="26">
        <f t="shared" ref="D57:M57" si="3">D50/D51*100</f>
        <v>1.718377088305489</v>
      </c>
      <c r="E57" s="57">
        <f t="shared" si="3"/>
        <v>3.9068893401630653</v>
      </c>
      <c r="F57" s="26">
        <f t="shared" si="3"/>
        <v>3.7969519480141032</v>
      </c>
      <c r="G57" s="26">
        <f t="shared" si="3"/>
        <v>2.459576406285584</v>
      </c>
      <c r="H57" s="57">
        <f>H50/H51*100</f>
        <v>3.8399289137126718</v>
      </c>
      <c r="I57" s="26">
        <f>H50/I51*100</f>
        <v>3.4527036667142248</v>
      </c>
      <c r="J57" s="57">
        <f>I50/J51*100</f>
        <v>3.7502581044806935</v>
      </c>
      <c r="K57" s="26">
        <f>J50/K51*100</f>
        <v>3.3712212817412333</v>
      </c>
      <c r="L57" s="57">
        <f>K50/L51*100</f>
        <v>4.6028602860286032</v>
      </c>
      <c r="M57" s="29">
        <f t="shared" si="3"/>
        <v>4.1268705124477156</v>
      </c>
    </row>
    <row r="58" spans="2:13">
      <c r="B58" s="9" t="s">
        <v>19</v>
      </c>
      <c r="C58" s="52"/>
      <c r="D58" s="10"/>
      <c r="E58" s="56"/>
      <c r="F58" s="10"/>
      <c r="G58" s="56"/>
      <c r="H58" s="11"/>
      <c r="I58" s="40"/>
      <c r="J58" s="11"/>
      <c r="K58" s="40"/>
      <c r="L58" s="11"/>
      <c r="M58" s="30"/>
    </row>
    <row r="59" spans="2:13">
      <c r="B59" s="13" t="s">
        <v>5</v>
      </c>
      <c r="C59" s="61">
        <v>96.12</v>
      </c>
      <c r="D59" s="35">
        <v>90.45</v>
      </c>
      <c r="E59" s="41">
        <v>114.38</v>
      </c>
      <c r="F59" s="35">
        <v>130.41999999999999</v>
      </c>
      <c r="G59" s="41">
        <v>132.94</v>
      </c>
      <c r="H59" s="35">
        <v>111</v>
      </c>
      <c r="I59" s="41">
        <v>108.67</v>
      </c>
      <c r="J59" s="35">
        <v>113.45</v>
      </c>
      <c r="K59" s="41">
        <v>94.78</v>
      </c>
      <c r="L59" s="35">
        <v>136</v>
      </c>
      <c r="M59" s="36">
        <v>160.15</v>
      </c>
    </row>
    <row r="60" spans="2:13">
      <c r="B60" s="13" t="s">
        <v>6</v>
      </c>
      <c r="C60" s="46">
        <v>82.31</v>
      </c>
      <c r="D60" s="27">
        <v>87.96</v>
      </c>
      <c r="E60" s="46">
        <v>105.36</v>
      </c>
      <c r="F60" s="27">
        <v>113.01</v>
      </c>
      <c r="G60" s="46">
        <v>114.53</v>
      </c>
      <c r="H60" s="27">
        <v>101.58</v>
      </c>
      <c r="I60" s="46">
        <v>111.7</v>
      </c>
      <c r="J60" s="27">
        <v>120.86</v>
      </c>
      <c r="K60" s="46">
        <v>128.62</v>
      </c>
      <c r="L60" s="27">
        <v>151.56</v>
      </c>
      <c r="M60" s="31">
        <v>144.88</v>
      </c>
    </row>
    <row r="61" spans="2:13">
      <c r="B61" s="13" t="s">
        <v>7</v>
      </c>
      <c r="C61" s="42">
        <v>-2.25</v>
      </c>
      <c r="D61" s="33">
        <v>8.01</v>
      </c>
      <c r="E61" s="49">
        <v>11.7</v>
      </c>
      <c r="F61" s="33">
        <v>15.12</v>
      </c>
      <c r="G61" s="49">
        <v>17.899999999999999</v>
      </c>
      <c r="H61" s="33">
        <v>7.48</v>
      </c>
      <c r="I61" s="49">
        <v>12.95</v>
      </c>
      <c r="J61" s="33">
        <v>13.06</v>
      </c>
      <c r="K61" s="49" t="s">
        <v>21</v>
      </c>
      <c r="L61" s="33">
        <v>17.98</v>
      </c>
      <c r="M61" s="34">
        <v>18.5</v>
      </c>
    </row>
    <row r="62" spans="2:13">
      <c r="B62" s="13" t="s">
        <v>8</v>
      </c>
      <c r="C62" s="49">
        <v>1.25</v>
      </c>
      <c r="D62" s="33">
        <v>2</v>
      </c>
      <c r="E62" s="49">
        <v>3.1</v>
      </c>
      <c r="F62" s="33">
        <v>4.5</v>
      </c>
      <c r="G62" s="49">
        <v>5.5</v>
      </c>
      <c r="H62" s="33">
        <v>5.5</v>
      </c>
      <c r="I62" s="49">
        <v>5.75</v>
      </c>
      <c r="J62" s="33">
        <v>6.25</v>
      </c>
      <c r="K62" s="49" t="s">
        <v>20</v>
      </c>
      <c r="L62" s="33">
        <v>7</v>
      </c>
      <c r="M62" s="34">
        <v>7.25</v>
      </c>
    </row>
    <row r="63" spans="2:13">
      <c r="B63" s="13" t="s">
        <v>9</v>
      </c>
      <c r="C63" s="46">
        <v>13.7</v>
      </c>
      <c r="D63" s="27">
        <v>23.12</v>
      </c>
      <c r="E63" s="46">
        <v>26.65</v>
      </c>
      <c r="F63" s="27">
        <v>29.99</v>
      </c>
      <c r="G63" s="46">
        <v>30.42</v>
      </c>
      <c r="H63" s="27">
        <v>40.83</v>
      </c>
      <c r="I63" s="46">
        <v>43.84</v>
      </c>
      <c r="J63" s="27">
        <v>46.88</v>
      </c>
      <c r="K63" s="46" t="s">
        <v>22</v>
      </c>
      <c r="L63" s="27">
        <v>30.86</v>
      </c>
      <c r="M63" s="31">
        <v>12.19</v>
      </c>
    </row>
    <row r="64" spans="2:13">
      <c r="B64" s="13" t="s">
        <v>10</v>
      </c>
      <c r="C64" s="46">
        <v>911.95</v>
      </c>
      <c r="D64" s="27">
        <v>935.5</v>
      </c>
      <c r="E64" s="46">
        <v>952.26</v>
      </c>
      <c r="F64" s="27">
        <v>940.22</v>
      </c>
      <c r="G64" s="46">
        <v>983.26</v>
      </c>
      <c r="H64" s="27">
        <v>1044</v>
      </c>
      <c r="I64" s="46">
        <v>1132</v>
      </c>
      <c r="J64" s="27">
        <v>1254</v>
      </c>
      <c r="K64" s="46">
        <v>1381</v>
      </c>
      <c r="L64" s="27">
        <v>1441</v>
      </c>
      <c r="M64" s="31">
        <v>1418</v>
      </c>
    </row>
    <row r="65" spans="2:13">
      <c r="B65" s="13" t="s">
        <v>11</v>
      </c>
      <c r="C65" s="46">
        <v>9.0299999999999994</v>
      </c>
      <c r="D65" s="27">
        <v>9.4</v>
      </c>
      <c r="E65" s="46">
        <v>11.06</v>
      </c>
      <c r="F65" s="27">
        <v>12.02</v>
      </c>
      <c r="G65" s="46">
        <v>11.65</v>
      </c>
      <c r="H65" s="27">
        <v>9.73</v>
      </c>
      <c r="I65" s="46">
        <v>9.8699999999999992</v>
      </c>
      <c r="J65" s="27">
        <v>9.64</v>
      </c>
      <c r="K65" s="46">
        <v>9.31</v>
      </c>
      <c r="L65" s="27">
        <v>10.52</v>
      </c>
      <c r="M65" s="31">
        <v>10.220000000000001</v>
      </c>
    </row>
    <row r="66" spans="2:13">
      <c r="B66" s="13" t="s">
        <v>12</v>
      </c>
      <c r="C66" s="42">
        <v>-2.2999999999999998</v>
      </c>
      <c r="D66" s="27">
        <v>9.08</v>
      </c>
      <c r="E66" s="46">
        <v>11.04</v>
      </c>
      <c r="F66" s="27">
        <v>13.26</v>
      </c>
      <c r="G66" s="46">
        <v>15.44</v>
      </c>
      <c r="H66" s="27">
        <v>7.17</v>
      </c>
      <c r="I66" s="46">
        <v>11.43</v>
      </c>
      <c r="J66" s="27">
        <v>10.63</v>
      </c>
      <c r="K66" s="46">
        <v>3.04</v>
      </c>
      <c r="L66" s="27">
        <v>11.75</v>
      </c>
      <c r="M66" s="31">
        <v>12.75</v>
      </c>
    </row>
    <row r="67" spans="2:13">
      <c r="B67" s="13" t="s">
        <v>13</v>
      </c>
      <c r="C67" s="49">
        <v>-0.21</v>
      </c>
      <c r="D67" s="27">
        <v>0.85</v>
      </c>
      <c r="E67" s="46">
        <v>1.22</v>
      </c>
      <c r="F67" s="27">
        <v>1.59</v>
      </c>
      <c r="G67" s="46">
        <v>1.8</v>
      </c>
      <c r="H67" s="27">
        <v>0.7</v>
      </c>
      <c r="I67" s="46">
        <v>1.1299999999999999</v>
      </c>
      <c r="J67" s="27">
        <v>1.02</v>
      </c>
      <c r="K67" s="46">
        <v>0.28000000000000003</v>
      </c>
      <c r="L67" s="27">
        <v>1.24</v>
      </c>
      <c r="M67" s="31">
        <v>1.3</v>
      </c>
    </row>
    <row r="68" spans="2:13">
      <c r="B68" s="13" t="s">
        <v>3</v>
      </c>
      <c r="C68" s="46">
        <v>1.17</v>
      </c>
      <c r="D68" s="27">
        <v>1.03</v>
      </c>
      <c r="E68" s="46">
        <v>1.0900000000000001</v>
      </c>
      <c r="F68" s="27">
        <v>1.1499999999999999</v>
      </c>
      <c r="G68" s="46">
        <v>1.1599999999999999</v>
      </c>
      <c r="H68" s="27">
        <v>1.0900000000000001</v>
      </c>
      <c r="I68" s="46">
        <v>0.97</v>
      </c>
      <c r="J68" s="27">
        <v>0.94</v>
      </c>
      <c r="K68" s="46">
        <v>0.74</v>
      </c>
      <c r="L68" s="27">
        <v>0.9</v>
      </c>
      <c r="M68" s="31">
        <v>1.1100000000000001</v>
      </c>
    </row>
    <row r="69" spans="2:13">
      <c r="B69" s="13" t="s">
        <v>2</v>
      </c>
      <c r="C69" s="53" t="s">
        <v>4</v>
      </c>
      <c r="D69" s="55">
        <v>11.3</v>
      </c>
      <c r="E69" s="59">
        <v>9.8000000000000007</v>
      </c>
      <c r="F69" s="55">
        <v>8.6</v>
      </c>
      <c r="G69" s="59">
        <v>7.4</v>
      </c>
      <c r="H69" s="55">
        <v>14.8</v>
      </c>
      <c r="I69" s="59">
        <v>8.4</v>
      </c>
      <c r="J69" s="55">
        <v>8.6999999999999993</v>
      </c>
      <c r="K69" s="59">
        <v>24.1</v>
      </c>
      <c r="L69" s="55">
        <v>7.6</v>
      </c>
      <c r="M69" s="60">
        <v>8.6999999999999993</v>
      </c>
    </row>
    <row r="70" spans="2:13" ht="15.75" thickBot="1">
      <c r="B70" s="13" t="s">
        <v>14</v>
      </c>
      <c r="C70" s="70">
        <f>C63/C64*100</f>
        <v>1.5022753440429848</v>
      </c>
      <c r="D70" s="26">
        <f t="shared" ref="D70:M70" si="4">D63/D64*100</f>
        <v>2.471405665419562</v>
      </c>
      <c r="E70" s="57">
        <f t="shared" si="4"/>
        <v>2.798605422888707</v>
      </c>
      <c r="F70" s="26">
        <f t="shared" si="4"/>
        <v>3.1896790112952287</v>
      </c>
      <c r="G70" s="57">
        <f t="shared" si="4"/>
        <v>3.0937900453593148</v>
      </c>
      <c r="H70" s="26">
        <f t="shared" si="4"/>
        <v>3.9109195402298846</v>
      </c>
      <c r="I70" s="57">
        <f t="shared" si="4"/>
        <v>3.872791519434629</v>
      </c>
      <c r="J70" s="26">
        <f t="shared" si="4"/>
        <v>3.7384370015948964</v>
      </c>
      <c r="K70" s="57">
        <f>33.88/K64*100</f>
        <v>2.4532947139753807</v>
      </c>
      <c r="L70" s="26">
        <f t="shared" si="4"/>
        <v>2.1415683553088134</v>
      </c>
      <c r="M70" s="37">
        <f t="shared" si="4"/>
        <v>0.85966149506346967</v>
      </c>
    </row>
    <row r="71" spans="2:13">
      <c r="B71" s="9" t="s">
        <v>23</v>
      </c>
      <c r="C71" s="52"/>
      <c r="D71" s="10"/>
      <c r="E71" s="56"/>
      <c r="F71" s="10"/>
      <c r="G71" s="56"/>
      <c r="H71" s="11"/>
      <c r="I71" s="40"/>
      <c r="J71" s="11"/>
      <c r="K71" s="40"/>
      <c r="L71" s="11"/>
      <c r="M71" s="30"/>
    </row>
    <row r="72" spans="2:13">
      <c r="B72" s="13" t="s">
        <v>24</v>
      </c>
      <c r="C72" s="61">
        <v>53</v>
      </c>
      <c r="D72" s="35">
        <v>53</v>
      </c>
      <c r="E72" s="41">
        <v>61.6</v>
      </c>
      <c r="F72" s="35">
        <v>65.099999999999994</v>
      </c>
      <c r="G72" s="41">
        <v>48.56</v>
      </c>
      <c r="H72" s="35">
        <v>32.24</v>
      </c>
      <c r="I72" s="41">
        <v>33.53</v>
      </c>
      <c r="J72" s="35">
        <v>40.659999999999997</v>
      </c>
      <c r="K72" s="41">
        <v>39.229999999999997</v>
      </c>
      <c r="L72" s="35">
        <v>55.37</v>
      </c>
      <c r="M72" s="36">
        <v>66.81</v>
      </c>
    </row>
    <row r="73" spans="2:13">
      <c r="B73" s="13" t="s">
        <v>31</v>
      </c>
      <c r="C73" s="61">
        <v>83.5</v>
      </c>
      <c r="D73" s="35">
        <v>81.099999999999994</v>
      </c>
      <c r="E73" s="41">
        <v>96.2</v>
      </c>
      <c r="F73" s="35">
        <v>103.6</v>
      </c>
      <c r="G73" s="41">
        <v>80.45</v>
      </c>
      <c r="H73" s="35">
        <v>48.4</v>
      </c>
      <c r="I73" s="41">
        <v>50.05</v>
      </c>
      <c r="J73" s="35">
        <v>50.3</v>
      </c>
      <c r="K73" s="41">
        <v>47.64</v>
      </c>
      <c r="L73" s="35">
        <v>65.930000000000007</v>
      </c>
      <c r="M73" s="36">
        <v>81.900000000000006</v>
      </c>
    </row>
    <row r="74" spans="2:13">
      <c r="B74" s="13" t="s">
        <v>25</v>
      </c>
      <c r="C74" s="61">
        <f t="shared" ref="C74:I74" si="5">C72*C5</f>
        <v>82.573999999999998</v>
      </c>
      <c r="D74" s="35">
        <f t="shared" si="5"/>
        <v>81.938000000000002</v>
      </c>
      <c r="E74" s="41">
        <f t="shared" si="5"/>
        <v>95.855760000000004</v>
      </c>
      <c r="F74" s="35">
        <f t="shared" si="5"/>
        <v>104.75240999999998</v>
      </c>
      <c r="G74" s="41">
        <f t="shared" si="5"/>
        <v>80.318240000000003</v>
      </c>
      <c r="H74" s="35">
        <f t="shared" si="5"/>
        <v>48.150440000000003</v>
      </c>
      <c r="I74" s="41">
        <f t="shared" si="5"/>
        <v>49.741755000000005</v>
      </c>
      <c r="J74" s="35">
        <f>J72*J5</f>
        <v>50.715218</v>
      </c>
      <c r="K74" s="41">
        <v>50.65</v>
      </c>
      <c r="L74" s="35">
        <v>72.5</v>
      </c>
      <c r="M74" s="36">
        <v>92.13</v>
      </c>
    </row>
    <row r="75" spans="2:13">
      <c r="B75" s="13" t="s">
        <v>26</v>
      </c>
      <c r="C75" s="46">
        <v>63.03</v>
      </c>
      <c r="D75" s="27">
        <v>65.3</v>
      </c>
      <c r="E75" s="46">
        <v>78.08</v>
      </c>
      <c r="F75" s="27">
        <v>90.47</v>
      </c>
      <c r="G75" s="46">
        <v>94.36</v>
      </c>
      <c r="H75" s="27">
        <v>61.71</v>
      </c>
      <c r="I75" s="46">
        <v>77.52</v>
      </c>
      <c r="J75" s="27">
        <v>68.36</v>
      </c>
      <c r="K75" s="46">
        <v>79.819999999999993</v>
      </c>
      <c r="L75" s="27">
        <v>91.72</v>
      </c>
      <c r="M75" s="31">
        <v>88.89</v>
      </c>
    </row>
    <row r="76" spans="2:13">
      <c r="B76" s="13" t="s">
        <v>27</v>
      </c>
      <c r="C76" s="49">
        <v>6.01</v>
      </c>
      <c r="D76" s="33">
        <v>8.77</v>
      </c>
      <c r="E76" s="49">
        <v>5.13</v>
      </c>
      <c r="F76" s="33">
        <v>14.8</v>
      </c>
      <c r="G76" s="49">
        <v>13.11</v>
      </c>
      <c r="H76" s="71">
        <v>-2.86</v>
      </c>
      <c r="I76" s="49">
        <v>1.63</v>
      </c>
      <c r="J76" s="33">
        <v>2.9</v>
      </c>
      <c r="K76" s="49">
        <v>7.68</v>
      </c>
      <c r="L76" s="33">
        <v>11.85</v>
      </c>
      <c r="M76" s="34">
        <v>12.97</v>
      </c>
    </row>
    <row r="77" spans="2:13">
      <c r="B77" s="13" t="s">
        <v>28</v>
      </c>
      <c r="C77" s="49">
        <v>1.1000000000000001</v>
      </c>
      <c r="D77" s="33">
        <v>1.21</v>
      </c>
      <c r="E77" s="49">
        <v>1.75</v>
      </c>
      <c r="F77" s="33">
        <v>2.74</v>
      </c>
      <c r="G77" s="49">
        <v>3.73</v>
      </c>
      <c r="H77" s="33" t="s">
        <v>34</v>
      </c>
      <c r="I77" s="49">
        <v>1.1000000000000001</v>
      </c>
      <c r="J77" s="33">
        <v>3.02</v>
      </c>
      <c r="K77" s="49">
        <v>3.29</v>
      </c>
      <c r="L77" s="33">
        <v>3.84</v>
      </c>
      <c r="M77" s="34">
        <v>4.34</v>
      </c>
    </row>
    <row r="78" spans="2:13">
      <c r="B78" s="13" t="s">
        <v>29</v>
      </c>
      <c r="C78" s="46">
        <v>16.38</v>
      </c>
      <c r="D78" s="27">
        <v>22.36</v>
      </c>
      <c r="E78" s="46">
        <v>15.45</v>
      </c>
      <c r="F78" s="27">
        <v>4.55</v>
      </c>
      <c r="G78" s="42">
        <v>-11.15</v>
      </c>
      <c r="H78" s="71">
        <v>-18.37</v>
      </c>
      <c r="I78" s="42">
        <v>-24.16</v>
      </c>
      <c r="J78" s="71">
        <v>-16.420000000000002</v>
      </c>
      <c r="K78" s="46">
        <v>4.04</v>
      </c>
      <c r="L78" s="27">
        <v>12.15</v>
      </c>
      <c r="M78" s="31">
        <v>6.16</v>
      </c>
    </row>
    <row r="79" spans="2:13">
      <c r="B79" s="13" t="s">
        <v>30</v>
      </c>
      <c r="C79" s="46">
        <v>577.85</v>
      </c>
      <c r="D79" s="27">
        <v>628.22</v>
      </c>
      <c r="E79" s="46">
        <v>746.23</v>
      </c>
      <c r="F79" s="27">
        <v>853.36</v>
      </c>
      <c r="G79" s="46">
        <v>909.91</v>
      </c>
      <c r="H79" s="27">
        <v>723.79</v>
      </c>
      <c r="I79" s="46">
        <v>711.88</v>
      </c>
      <c r="J79" s="27">
        <v>616.14</v>
      </c>
      <c r="K79" s="46">
        <v>609.37</v>
      </c>
      <c r="L79" s="27">
        <v>582.09</v>
      </c>
      <c r="M79" s="31">
        <v>575.98</v>
      </c>
    </row>
    <row r="80" spans="2:13">
      <c r="B80" s="13" t="s">
        <v>11</v>
      </c>
      <c r="C80" s="46">
        <v>10.91</v>
      </c>
      <c r="D80" s="27">
        <v>10.39</v>
      </c>
      <c r="E80" s="46">
        <v>10.46</v>
      </c>
      <c r="F80" s="27">
        <v>10.6</v>
      </c>
      <c r="G80" s="46">
        <v>10.37</v>
      </c>
      <c r="H80" s="27">
        <v>8.5299999999999994</v>
      </c>
      <c r="I80" s="46">
        <v>10.89</v>
      </c>
      <c r="J80" s="27">
        <v>11.1</v>
      </c>
      <c r="K80" s="46">
        <v>13.1</v>
      </c>
      <c r="L80" s="27">
        <v>15.76</v>
      </c>
      <c r="M80" s="31">
        <v>15.43</v>
      </c>
    </row>
    <row r="81" spans="2:13">
      <c r="B81" s="13" t="s">
        <v>12</v>
      </c>
      <c r="C81" s="46">
        <v>9.19</v>
      </c>
      <c r="D81" s="27">
        <v>12.91</v>
      </c>
      <c r="E81" s="46">
        <v>6.33</v>
      </c>
      <c r="F81" s="27">
        <v>14.76</v>
      </c>
      <c r="G81" s="46">
        <v>13.06</v>
      </c>
      <c r="H81" s="71">
        <v>-4.22</v>
      </c>
      <c r="I81" s="46">
        <v>2.76</v>
      </c>
      <c r="J81" s="27">
        <v>3.41</v>
      </c>
      <c r="K81" s="46">
        <v>8.8699999999999992</v>
      </c>
      <c r="L81" s="27">
        <v>12.52</v>
      </c>
      <c r="M81" s="31">
        <v>13.69</v>
      </c>
    </row>
    <row r="82" spans="2:13">
      <c r="B82" s="13" t="s">
        <v>13</v>
      </c>
      <c r="C82" s="46">
        <v>1</v>
      </c>
      <c r="D82" s="27">
        <v>1.34</v>
      </c>
      <c r="E82" s="46">
        <v>0.66</v>
      </c>
      <c r="F82" s="27">
        <v>1.57</v>
      </c>
      <c r="G82" s="46">
        <v>1.35</v>
      </c>
      <c r="H82" s="71">
        <v>-0.36</v>
      </c>
      <c r="I82" s="46">
        <v>0.3</v>
      </c>
      <c r="J82" s="27">
        <v>0.38</v>
      </c>
      <c r="K82" s="46">
        <v>1.1599999999999999</v>
      </c>
      <c r="L82" s="27">
        <v>1.97</v>
      </c>
      <c r="M82" s="31">
        <v>2.11</v>
      </c>
    </row>
    <row r="83" spans="2:13">
      <c r="B83" s="13" t="s">
        <v>3</v>
      </c>
      <c r="C83" s="69" t="s">
        <v>4</v>
      </c>
      <c r="D83" s="27" t="s">
        <v>4</v>
      </c>
      <c r="E83" s="46" t="s">
        <v>4</v>
      </c>
      <c r="F83" s="27" t="s">
        <v>4</v>
      </c>
      <c r="G83" s="46" t="s">
        <v>4</v>
      </c>
      <c r="H83" s="27" t="s">
        <v>4</v>
      </c>
      <c r="I83" s="46" t="s">
        <v>4</v>
      </c>
      <c r="J83" s="27" t="s">
        <v>4</v>
      </c>
      <c r="K83" s="46">
        <v>0.67</v>
      </c>
      <c r="L83" s="27">
        <v>0.79</v>
      </c>
      <c r="M83" s="31">
        <v>1.03</v>
      </c>
    </row>
    <row r="84" spans="2:13">
      <c r="B84" s="13" t="s">
        <v>2</v>
      </c>
      <c r="C84" s="69" t="s">
        <v>4</v>
      </c>
      <c r="D84" s="27" t="s">
        <v>4</v>
      </c>
      <c r="E84" s="46" t="s">
        <v>4</v>
      </c>
      <c r="F84" s="27" t="s">
        <v>4</v>
      </c>
      <c r="G84" s="46" t="s">
        <v>4</v>
      </c>
      <c r="H84" s="27" t="s">
        <v>4</v>
      </c>
      <c r="I84" s="46" t="s">
        <v>4</v>
      </c>
      <c r="J84" s="6" t="s">
        <v>4</v>
      </c>
      <c r="K84" s="59">
        <v>6.9</v>
      </c>
      <c r="L84" s="55">
        <v>6.1</v>
      </c>
      <c r="M84" s="60">
        <v>7.1</v>
      </c>
    </row>
    <row r="85" spans="2:13" ht="15.75" thickBot="1">
      <c r="B85" s="13" t="s">
        <v>14</v>
      </c>
      <c r="C85" s="70">
        <f>C78/C79*100</f>
        <v>2.834645669291338</v>
      </c>
      <c r="D85" s="26">
        <f t="shared" ref="D85:M85" si="6">D78/D79*100</f>
        <v>3.5592626786794432</v>
      </c>
      <c r="E85" s="57">
        <f t="shared" si="6"/>
        <v>2.0704072470953996</v>
      </c>
      <c r="F85" s="26">
        <f t="shared" si="6"/>
        <v>0.53318646292303362</v>
      </c>
      <c r="G85" s="74">
        <f t="shared" si="6"/>
        <v>-1.2253959182776319</v>
      </c>
      <c r="H85" s="73">
        <f t="shared" si="6"/>
        <v>-2.5380289863081837</v>
      </c>
      <c r="I85" s="74">
        <f t="shared" si="6"/>
        <v>-3.3938304208574479</v>
      </c>
      <c r="J85" s="73">
        <f t="shared" si="6"/>
        <v>-2.664978738598371</v>
      </c>
      <c r="K85" s="57">
        <f t="shared" si="6"/>
        <v>0.66297979880860558</v>
      </c>
      <c r="L85" s="26">
        <f t="shared" si="6"/>
        <v>2.0873060866876259</v>
      </c>
      <c r="M85" s="37">
        <f t="shared" si="6"/>
        <v>1.0694815792215007</v>
      </c>
    </row>
    <row r="86" spans="2:13">
      <c r="B86" s="9" t="s">
        <v>37</v>
      </c>
      <c r="C86" s="52"/>
      <c r="D86" s="10"/>
      <c r="E86" s="56"/>
      <c r="F86" s="10"/>
      <c r="G86" s="56"/>
      <c r="H86" s="11"/>
      <c r="I86" s="40"/>
      <c r="J86" s="11"/>
      <c r="K86" s="40"/>
      <c r="L86" s="11"/>
      <c r="M86" s="30"/>
    </row>
    <row r="87" spans="2:13">
      <c r="B87" s="13" t="s">
        <v>24</v>
      </c>
      <c r="C87" s="61">
        <v>108.54</v>
      </c>
      <c r="D87" s="35">
        <v>120.07</v>
      </c>
      <c r="E87" s="41">
        <v>178.02</v>
      </c>
      <c r="F87" s="35">
        <v>205.14</v>
      </c>
      <c r="G87" s="41">
        <v>200.65</v>
      </c>
      <c r="H87" s="35">
        <v>150.78</v>
      </c>
      <c r="I87" s="41">
        <v>152.72999999999999</v>
      </c>
      <c r="J87" s="35">
        <v>195.07</v>
      </c>
      <c r="K87" s="41">
        <v>174.27</v>
      </c>
      <c r="L87" s="35">
        <v>202.18</v>
      </c>
      <c r="M87" s="36">
        <v>209.69</v>
      </c>
    </row>
    <row r="88" spans="2:13">
      <c r="B88" s="13" t="s">
        <v>31</v>
      </c>
      <c r="C88" s="61">
        <v>170.97</v>
      </c>
      <c r="D88" s="35">
        <v>184.51</v>
      </c>
      <c r="E88" s="41">
        <v>277.48</v>
      </c>
      <c r="F88" s="35">
        <v>328</v>
      </c>
      <c r="G88" s="41">
        <v>332.5</v>
      </c>
      <c r="H88" s="35">
        <v>227</v>
      </c>
      <c r="I88" s="41">
        <v>226.5</v>
      </c>
      <c r="J88" s="35">
        <v>242.2</v>
      </c>
      <c r="K88" s="41">
        <v>212.5</v>
      </c>
      <c r="L88" s="35">
        <v>243.4</v>
      </c>
      <c r="M88" s="36">
        <v>258.5</v>
      </c>
    </row>
    <row r="89" spans="2:13">
      <c r="B89" s="13" t="s">
        <v>25</v>
      </c>
      <c r="C89" s="61">
        <f t="shared" ref="C89:G89" si="7">C87*C5</f>
        <v>169.10532000000001</v>
      </c>
      <c r="D89" s="35">
        <f t="shared" si="7"/>
        <v>185.62822</v>
      </c>
      <c r="E89" s="41">
        <f t="shared" si="7"/>
        <v>277.01692200000002</v>
      </c>
      <c r="F89" s="35">
        <f t="shared" si="7"/>
        <v>330.09077399999995</v>
      </c>
      <c r="G89" s="41">
        <f t="shared" si="7"/>
        <v>331.87509999999997</v>
      </c>
      <c r="H89" s="35">
        <f>H87*H5</f>
        <v>225.18993</v>
      </c>
      <c r="I89" s="41">
        <v>221.73</v>
      </c>
      <c r="J89" s="35">
        <v>258.95</v>
      </c>
      <c r="K89" s="41">
        <v>225.45</v>
      </c>
      <c r="L89" s="35">
        <v>265.45</v>
      </c>
      <c r="M89" s="36">
        <v>290.99</v>
      </c>
    </row>
    <row r="90" spans="2:13">
      <c r="B90" s="13" t="s">
        <v>26</v>
      </c>
      <c r="C90" s="46">
        <v>134.61000000000001</v>
      </c>
      <c r="D90" s="27">
        <v>154.03</v>
      </c>
      <c r="E90" s="46">
        <v>155.74</v>
      </c>
      <c r="F90" s="27">
        <v>183.23</v>
      </c>
      <c r="G90" s="46">
        <v>197.97</v>
      </c>
      <c r="H90" s="27">
        <v>155.55000000000001</v>
      </c>
      <c r="I90" s="46">
        <v>202.03</v>
      </c>
      <c r="J90" s="27">
        <v>218.17</v>
      </c>
      <c r="K90" s="46">
        <v>214.65</v>
      </c>
      <c r="L90" s="27">
        <v>232.6</v>
      </c>
      <c r="M90" s="31">
        <v>218.28</v>
      </c>
    </row>
    <row r="91" spans="2:13">
      <c r="B91" s="13" t="s">
        <v>27</v>
      </c>
      <c r="C91" s="49">
        <v>14.92</v>
      </c>
      <c r="D91" s="33">
        <v>18.010000000000002</v>
      </c>
      <c r="E91" s="49">
        <v>22.04</v>
      </c>
      <c r="F91" s="33">
        <v>31.07</v>
      </c>
      <c r="G91" s="49">
        <v>39.11</v>
      </c>
      <c r="H91" s="33">
        <v>21.8</v>
      </c>
      <c r="I91" s="49">
        <v>22.51</v>
      </c>
      <c r="J91" s="33">
        <v>23.63</v>
      </c>
      <c r="K91" s="49">
        <v>25.81</v>
      </c>
      <c r="L91" s="33">
        <v>26.44</v>
      </c>
      <c r="M91" s="34">
        <v>27.33</v>
      </c>
    </row>
    <row r="92" spans="2:13">
      <c r="B92" s="13" t="s">
        <v>28</v>
      </c>
      <c r="C92" s="49">
        <v>1.96</v>
      </c>
      <c r="D92" s="33">
        <v>3.13</v>
      </c>
      <c r="E92" s="49">
        <v>5.47</v>
      </c>
      <c r="F92" s="33">
        <v>11.06</v>
      </c>
      <c r="G92" s="49">
        <v>15.07</v>
      </c>
      <c r="H92" s="33">
        <v>9.39</v>
      </c>
      <c r="I92" s="49">
        <v>17.739999999999998</v>
      </c>
      <c r="J92" s="33">
        <v>18.850000000000001</v>
      </c>
      <c r="K92" s="49">
        <v>18.079999999999998</v>
      </c>
      <c r="L92" s="33">
        <v>18.63</v>
      </c>
      <c r="M92" s="34">
        <v>19.16</v>
      </c>
    </row>
    <row r="93" spans="2:13">
      <c r="B93" s="13" t="s">
        <v>29</v>
      </c>
      <c r="C93" s="46">
        <v>59.35</v>
      </c>
      <c r="D93" s="27">
        <v>57.85</v>
      </c>
      <c r="E93" s="46">
        <v>42.05</v>
      </c>
      <c r="F93" s="27">
        <v>5.13</v>
      </c>
      <c r="G93" s="42">
        <v>-10.86</v>
      </c>
      <c r="H93" s="27">
        <v>49.61</v>
      </c>
      <c r="I93" s="42">
        <v>-16.809999999999999</v>
      </c>
      <c r="J93" s="27">
        <v>15.76</v>
      </c>
      <c r="K93" s="46">
        <v>26.38</v>
      </c>
      <c r="L93" s="27">
        <v>17.28</v>
      </c>
      <c r="M93" s="31">
        <v>9.69</v>
      </c>
    </row>
    <row r="94" spans="2:13">
      <c r="B94" s="13" t="s">
        <v>30</v>
      </c>
      <c r="C94" s="75">
        <v>2207</v>
      </c>
      <c r="D94" s="76">
        <v>2403</v>
      </c>
      <c r="E94" s="75">
        <v>2358</v>
      </c>
      <c r="F94" s="76">
        <v>2582</v>
      </c>
      <c r="G94" s="75">
        <v>2676</v>
      </c>
      <c r="H94" s="76">
        <v>2308</v>
      </c>
      <c r="I94" s="75">
        <v>2511</v>
      </c>
      <c r="J94" s="76">
        <v>2562</v>
      </c>
      <c r="K94" s="75">
        <v>2618</v>
      </c>
      <c r="L94" s="76">
        <v>2760</v>
      </c>
      <c r="M94" s="77">
        <v>2787</v>
      </c>
    </row>
    <row r="95" spans="2:13">
      <c r="B95" s="13" t="s">
        <v>11</v>
      </c>
      <c r="C95" s="46">
        <v>6.1</v>
      </c>
      <c r="D95" s="27">
        <v>6.41</v>
      </c>
      <c r="E95" s="46">
        <v>6.6</v>
      </c>
      <c r="F95" s="27">
        <v>7.1</v>
      </c>
      <c r="G95" s="46">
        <v>7.4</v>
      </c>
      <c r="H95" s="27">
        <v>6.74</v>
      </c>
      <c r="I95" s="46">
        <v>8.0399999999999991</v>
      </c>
      <c r="J95" s="27">
        <v>8.51</v>
      </c>
      <c r="K95" s="46">
        <v>8.1999999999999993</v>
      </c>
      <c r="L95" s="27">
        <v>8.43</v>
      </c>
      <c r="M95" s="31">
        <v>7.83</v>
      </c>
    </row>
    <row r="96" spans="2:13">
      <c r="B96" s="13" t="s">
        <v>12</v>
      </c>
      <c r="C96" s="46">
        <v>10.94</v>
      </c>
      <c r="D96" s="27">
        <v>11.66</v>
      </c>
      <c r="E96" s="46">
        <v>14.33</v>
      </c>
      <c r="F96" s="27">
        <v>17.059999999999999</v>
      </c>
      <c r="G96" s="46">
        <v>19.53</v>
      </c>
      <c r="H96" s="27">
        <v>13.75</v>
      </c>
      <c r="I96" s="46">
        <v>10.83</v>
      </c>
      <c r="J96" s="27">
        <v>10.74</v>
      </c>
      <c r="K96" s="46">
        <v>11.9</v>
      </c>
      <c r="L96" s="27">
        <v>11.24</v>
      </c>
      <c r="M96" s="31">
        <v>12.39</v>
      </c>
    </row>
    <row r="97" spans="2:13">
      <c r="B97" s="13" t="s">
        <v>13</v>
      </c>
      <c r="C97" s="46">
        <v>0.67</v>
      </c>
      <c r="D97" s="27">
        <v>0.75</v>
      </c>
      <c r="E97" s="46">
        <v>0.95</v>
      </c>
      <c r="F97" s="27">
        <v>1.21</v>
      </c>
      <c r="G97" s="46">
        <v>1.44</v>
      </c>
      <c r="H97" s="27">
        <v>0.93</v>
      </c>
      <c r="I97" s="46">
        <v>0.87</v>
      </c>
      <c r="J97" s="27">
        <v>0.91</v>
      </c>
      <c r="K97" s="46">
        <v>0.98</v>
      </c>
      <c r="L97" s="27">
        <v>0.95</v>
      </c>
      <c r="M97" s="31">
        <v>0.97</v>
      </c>
    </row>
    <row r="98" spans="2:13">
      <c r="B98" s="13" t="s">
        <v>3</v>
      </c>
      <c r="C98" s="46">
        <v>1.04</v>
      </c>
      <c r="D98" s="27">
        <v>0.96</v>
      </c>
      <c r="E98" s="46">
        <v>1.41</v>
      </c>
      <c r="F98" s="27">
        <v>1.79</v>
      </c>
      <c r="G98" s="46">
        <v>1.68</v>
      </c>
      <c r="H98" s="27">
        <v>1.46</v>
      </c>
      <c r="I98" s="46">
        <v>1.1200000000000001</v>
      </c>
      <c r="J98" s="27">
        <v>1.2</v>
      </c>
      <c r="K98" s="46">
        <v>1.06</v>
      </c>
      <c r="L98" s="27">
        <v>1.1499999999999999</v>
      </c>
      <c r="M98" s="31">
        <v>1.33</v>
      </c>
    </row>
    <row r="99" spans="2:13">
      <c r="B99" s="13" t="s">
        <v>2</v>
      </c>
      <c r="C99" s="59">
        <v>9.4</v>
      </c>
      <c r="D99" s="55">
        <v>8.1999999999999993</v>
      </c>
      <c r="E99" s="59">
        <v>9.9</v>
      </c>
      <c r="F99" s="55">
        <v>10.6</v>
      </c>
      <c r="G99" s="59">
        <v>8.5</v>
      </c>
      <c r="H99" s="55">
        <v>10.4</v>
      </c>
      <c r="I99" s="59">
        <v>10.1</v>
      </c>
      <c r="J99" s="55">
        <v>11.1</v>
      </c>
      <c r="K99" s="59">
        <v>8.9</v>
      </c>
      <c r="L99" s="55">
        <v>10.1</v>
      </c>
      <c r="M99" s="60">
        <v>10.7</v>
      </c>
    </row>
    <row r="100" spans="2:13" ht="15.75" thickBot="1">
      <c r="B100" s="18" t="s">
        <v>14</v>
      </c>
      <c r="C100" s="54">
        <f>C93/C94*100</f>
        <v>2.6891708201178073</v>
      </c>
      <c r="D100" s="19">
        <f t="shared" ref="D100:M100" si="8">D93/D94*100</f>
        <v>2.4074074074074074</v>
      </c>
      <c r="E100" s="44">
        <f t="shared" si="8"/>
        <v>1.7832909245122985</v>
      </c>
      <c r="F100" s="19">
        <f t="shared" si="8"/>
        <v>0.19868319132455461</v>
      </c>
      <c r="G100" s="72">
        <f t="shared" si="8"/>
        <v>-0.40582959641255606</v>
      </c>
      <c r="H100" s="19">
        <f t="shared" si="8"/>
        <v>2.1494800693240901</v>
      </c>
      <c r="I100" s="72">
        <f t="shared" si="8"/>
        <v>-0.6694544006371963</v>
      </c>
      <c r="J100" s="19">
        <f t="shared" si="8"/>
        <v>0.61514441842310696</v>
      </c>
      <c r="K100" s="44">
        <f t="shared" si="8"/>
        <v>1.0076394194041252</v>
      </c>
      <c r="L100" s="19">
        <f t="shared" si="8"/>
        <v>0.62608695652173918</v>
      </c>
      <c r="M100" s="51">
        <f t="shared" si="8"/>
        <v>0.34768568353067814</v>
      </c>
    </row>
    <row r="101" spans="2:1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2:1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2:1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2:1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2:1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2:1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2:1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2:1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2:1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2:1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2:1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2:1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2:1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2:1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2:1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2:1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2:1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2:1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2:1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2:1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2:1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2:1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2:1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2:1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2:1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2:1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2:1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2:1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2:1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2:1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2:1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2:1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2:1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2:1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2:1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2:1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2:1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2:1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2:1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2:1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2:1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2:1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2:1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2:1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2:1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2:1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2:1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2:1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2:1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2:1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2:1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2:1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2:1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2:1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2:1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2:1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2:1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2:1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2:1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2:1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2:1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2:1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2:1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2:1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2:1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2:1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2:1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2:1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2:1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2:1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2:1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2:1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2:1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2:1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2:1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2:1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2:1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2:1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2:1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2:1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2:1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2:1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2:1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2:1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2:1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2:1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2:1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2:1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2:1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2:1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2:1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2:1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2:1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2:1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2:1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2:1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2:1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2:1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2:1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2:1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2:1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2:1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2:1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2:1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2:1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2:1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2:1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2:1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2:1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2:1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2:1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2:1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2:1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2:1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2:1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2:1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2:1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2:1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2:1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M117"/>
  <sheetViews>
    <sheetView tabSelected="1" topLeftCell="A91" workbookViewId="0">
      <selection activeCell="F106" sqref="F106"/>
    </sheetView>
  </sheetViews>
  <sheetFormatPr baseColWidth="10" defaultRowHeight="15"/>
  <cols>
    <col min="2" max="2" width="3.140625" customWidth="1"/>
    <col min="3" max="3" width="27.85546875" customWidth="1"/>
    <col min="14" max="14" width="3.140625" customWidth="1"/>
  </cols>
  <sheetData>
    <row r="2" spans="3:13" ht="15.75" thickBot="1"/>
    <row r="3" spans="3:13" ht="15.75" thickBot="1">
      <c r="C3" s="21" t="s">
        <v>0</v>
      </c>
      <c r="D3" s="21">
        <v>2004</v>
      </c>
      <c r="E3" s="21">
        <v>2005</v>
      </c>
      <c r="F3" s="21">
        <v>2006</v>
      </c>
      <c r="G3" s="21">
        <v>2007</v>
      </c>
      <c r="H3" s="21">
        <v>2008</v>
      </c>
      <c r="I3" s="21">
        <v>2009</v>
      </c>
      <c r="J3" s="21">
        <v>2010</v>
      </c>
      <c r="K3" s="21">
        <v>2011</v>
      </c>
      <c r="L3" s="21">
        <v>2012</v>
      </c>
      <c r="M3" s="21">
        <v>2013</v>
      </c>
    </row>
    <row r="4" spans="3:13">
      <c r="C4" s="25" t="s">
        <v>32</v>
      </c>
      <c r="D4" s="112">
        <v>1.3555999999999999</v>
      </c>
      <c r="E4" s="110">
        <v>1.1842999999999999</v>
      </c>
      <c r="F4" s="111">
        <v>1.3193999999999999</v>
      </c>
      <c r="G4" s="110">
        <v>1.4590000000000001</v>
      </c>
      <c r="H4" s="111">
        <v>1.3994</v>
      </c>
      <c r="I4" s="110">
        <v>1.4325000000000001</v>
      </c>
      <c r="J4" s="111">
        <v>1.3385</v>
      </c>
      <c r="K4" s="110">
        <v>1.2961</v>
      </c>
      <c r="L4" s="111">
        <v>1.3194999999999999</v>
      </c>
      <c r="M4" s="113">
        <v>1.3755999999999999</v>
      </c>
    </row>
    <row r="5" spans="3:13" ht="15.75" thickBot="1">
      <c r="C5" s="18" t="s">
        <v>48</v>
      </c>
      <c r="D5" s="114">
        <v>0.70660000000000001</v>
      </c>
      <c r="E5" s="115">
        <v>0.68769999999999998</v>
      </c>
      <c r="F5" s="114">
        <v>0.67359999999999998</v>
      </c>
      <c r="G5" s="115">
        <v>0.73509999999999998</v>
      </c>
      <c r="H5" s="114">
        <v>0.95520000000000005</v>
      </c>
      <c r="I5" s="115">
        <v>0.88639999999999997</v>
      </c>
      <c r="J5" s="114">
        <v>0.8569</v>
      </c>
      <c r="K5" s="115">
        <v>0.83420000000000005</v>
      </c>
      <c r="L5" s="114">
        <v>0.81299999999999994</v>
      </c>
      <c r="M5" s="116">
        <v>0.83079999999999998</v>
      </c>
    </row>
    <row r="6" spans="3:13">
      <c r="C6" s="24" t="s">
        <v>38</v>
      </c>
      <c r="D6" s="82"/>
      <c r="E6" s="22"/>
      <c r="F6" s="88"/>
      <c r="G6" s="22"/>
      <c r="H6" s="89"/>
      <c r="I6" s="2"/>
      <c r="J6" s="89"/>
      <c r="K6" s="2"/>
      <c r="L6" s="89"/>
      <c r="M6" s="23"/>
    </row>
    <row r="7" spans="3:13">
      <c r="C7" s="13" t="s">
        <v>39</v>
      </c>
      <c r="D7" s="91">
        <v>39.840000000000003</v>
      </c>
      <c r="E7" s="84">
        <v>46.97</v>
      </c>
      <c r="F7" s="91">
        <v>46.01</v>
      </c>
      <c r="G7" s="84">
        <v>62.63</v>
      </c>
      <c r="H7" s="91">
        <v>45.84</v>
      </c>
      <c r="I7" s="84">
        <v>46.25</v>
      </c>
      <c r="J7" s="91">
        <v>56.43</v>
      </c>
      <c r="K7" s="84">
        <v>43.26</v>
      </c>
      <c r="L7" s="91">
        <v>53.12</v>
      </c>
      <c r="M7" s="92">
        <v>66.8</v>
      </c>
    </row>
    <row r="8" spans="3:13">
      <c r="C8" s="13" t="s">
        <v>5</v>
      </c>
      <c r="D8" s="91">
        <v>29.3</v>
      </c>
      <c r="E8" s="84">
        <v>39.15</v>
      </c>
      <c r="F8" s="91">
        <v>35.270000000000003</v>
      </c>
      <c r="G8" s="84">
        <v>42.73</v>
      </c>
      <c r="H8" s="91">
        <v>30.98</v>
      </c>
      <c r="I8" s="84">
        <v>32.5</v>
      </c>
      <c r="J8" s="91">
        <v>42.56</v>
      </c>
      <c r="K8" s="84">
        <v>33.732999999999997</v>
      </c>
      <c r="L8" s="91">
        <v>40.450000000000003</v>
      </c>
      <c r="M8" s="92">
        <v>48.709000000000003</v>
      </c>
    </row>
    <row r="9" spans="3:13" ht="15.75" thickBot="1">
      <c r="C9" s="13" t="s">
        <v>41</v>
      </c>
      <c r="D9" s="80">
        <v>15.04</v>
      </c>
      <c r="E9" s="85">
        <v>15.89</v>
      </c>
      <c r="F9" s="80">
        <v>16.93</v>
      </c>
      <c r="G9" s="85">
        <v>18.079999999999998</v>
      </c>
      <c r="H9" s="80">
        <v>14.2</v>
      </c>
      <c r="I9" s="85">
        <v>17.940000000000001</v>
      </c>
      <c r="J9" s="80">
        <v>23.51</v>
      </c>
      <c r="K9" s="85">
        <v>28.96</v>
      </c>
      <c r="L9" s="80">
        <v>34.159999999999997</v>
      </c>
      <c r="M9" s="93">
        <v>31.82</v>
      </c>
    </row>
    <row r="10" spans="3:13" ht="15.75" thickBot="1">
      <c r="C10" s="13" t="s">
        <v>42</v>
      </c>
      <c r="D10" s="96">
        <v>2.56</v>
      </c>
      <c r="E10" s="97">
        <v>2.96</v>
      </c>
      <c r="F10" s="96">
        <v>2.99</v>
      </c>
      <c r="G10" s="97">
        <v>3.35</v>
      </c>
      <c r="H10" s="96">
        <v>2.65</v>
      </c>
      <c r="I10" s="97">
        <v>3.21</v>
      </c>
      <c r="J10" s="96">
        <v>5</v>
      </c>
      <c r="K10" s="97">
        <v>4.21</v>
      </c>
      <c r="L10" s="96">
        <v>6.14</v>
      </c>
      <c r="M10" s="98">
        <v>6.8</v>
      </c>
    </row>
    <row r="11" spans="3:13" ht="15.75" thickBot="1">
      <c r="C11" s="13" t="s">
        <v>43</v>
      </c>
      <c r="D11" s="96">
        <v>0.38</v>
      </c>
      <c r="E11" s="97">
        <v>0.44</v>
      </c>
      <c r="F11" s="96">
        <v>0.55000000000000004</v>
      </c>
      <c r="G11" s="97">
        <v>0.8</v>
      </c>
      <c r="H11" s="96">
        <v>0.96</v>
      </c>
      <c r="I11" s="97">
        <v>1.1200000000000001</v>
      </c>
      <c r="J11" s="96">
        <v>1.1399999999999999</v>
      </c>
      <c r="K11" s="97">
        <v>1.23</v>
      </c>
      <c r="L11" s="96">
        <v>1.34</v>
      </c>
      <c r="M11" s="98">
        <v>1.42</v>
      </c>
    </row>
    <row r="12" spans="3:13" ht="15.75" thickBot="1">
      <c r="C12" s="13" t="s">
        <v>44</v>
      </c>
      <c r="D12" s="80">
        <v>8.91</v>
      </c>
      <c r="E12" s="85">
        <v>8.89</v>
      </c>
      <c r="F12" s="80">
        <v>8.93</v>
      </c>
      <c r="G12" s="85">
        <v>9.57</v>
      </c>
      <c r="H12" s="80">
        <v>10.62</v>
      </c>
      <c r="I12" s="85">
        <v>13.13</v>
      </c>
      <c r="J12" s="80">
        <v>14.86</v>
      </c>
      <c r="K12" s="85">
        <v>23.25</v>
      </c>
      <c r="L12" s="80">
        <v>31.96</v>
      </c>
      <c r="M12" s="93">
        <v>22.96</v>
      </c>
    </row>
    <row r="13" spans="3:13" ht="15.75" thickBot="1">
      <c r="C13" s="13" t="s">
        <v>45</v>
      </c>
      <c r="D13" s="80">
        <v>117.8</v>
      </c>
      <c r="E13" s="86">
        <v>112.97</v>
      </c>
      <c r="F13" s="94">
        <v>121.41</v>
      </c>
      <c r="G13" s="86">
        <v>135.26</v>
      </c>
      <c r="H13" s="80">
        <v>169.69</v>
      </c>
      <c r="I13" s="85">
        <v>179.29</v>
      </c>
      <c r="J13" s="80">
        <v>214.89</v>
      </c>
      <c r="K13" s="85">
        <v>251.12</v>
      </c>
      <c r="L13" s="80">
        <v>280.24</v>
      </c>
      <c r="M13" s="93">
        <v>264.05</v>
      </c>
    </row>
    <row r="14" spans="3:13" ht="15.75" thickBot="1">
      <c r="C14" s="13" t="s">
        <v>11</v>
      </c>
      <c r="D14" s="80">
        <v>12.77</v>
      </c>
      <c r="E14" s="85">
        <v>14.06</v>
      </c>
      <c r="F14" s="80">
        <v>13.95</v>
      </c>
      <c r="G14" s="85">
        <v>13.37</v>
      </c>
      <c r="H14" s="80">
        <v>8.3699999999999992</v>
      </c>
      <c r="I14" s="85">
        <v>10.01</v>
      </c>
      <c r="J14" s="80">
        <v>10.94</v>
      </c>
      <c r="K14" s="85">
        <v>11.53</v>
      </c>
      <c r="L14" s="80">
        <v>12.19</v>
      </c>
      <c r="M14" s="93">
        <v>12.05</v>
      </c>
    </row>
    <row r="15" spans="3:13" ht="15.75" thickBot="1">
      <c r="C15" s="13" t="s">
        <v>12</v>
      </c>
      <c r="D15" s="80">
        <v>17.149999999999999</v>
      </c>
      <c r="E15" s="85">
        <v>18.71</v>
      </c>
      <c r="F15" s="80">
        <v>17.78</v>
      </c>
      <c r="G15" s="85">
        <v>18.579999999999998</v>
      </c>
      <c r="H15" s="80">
        <v>18.89</v>
      </c>
      <c r="I15" s="85">
        <v>17.79</v>
      </c>
      <c r="J15" s="80">
        <v>21.2</v>
      </c>
      <c r="K15" s="85">
        <v>14.54</v>
      </c>
      <c r="L15" s="80">
        <v>17.940000000000001</v>
      </c>
      <c r="M15" s="93">
        <v>21.6</v>
      </c>
    </row>
    <row r="16" spans="3:13" ht="15.75" thickBot="1">
      <c r="C16" s="13" t="s">
        <v>13</v>
      </c>
      <c r="D16" s="80">
        <v>2.19</v>
      </c>
      <c r="E16" s="85">
        <v>2.63</v>
      </c>
      <c r="F16" s="80">
        <v>2.48</v>
      </c>
      <c r="G16" s="85">
        <v>2.48</v>
      </c>
      <c r="H16" s="80">
        <v>1.58</v>
      </c>
      <c r="I16" s="85">
        <v>1.78</v>
      </c>
      <c r="J16" s="80">
        <v>2.3199999999999998</v>
      </c>
      <c r="K16" s="85">
        <v>1.68</v>
      </c>
      <c r="L16" s="80">
        <v>2.19</v>
      </c>
      <c r="M16" s="93">
        <v>2.6</v>
      </c>
    </row>
    <row r="17" spans="3:13" ht="15.75" thickBot="1">
      <c r="C17" s="13" t="s">
        <v>3</v>
      </c>
      <c r="D17" s="80">
        <v>2.65</v>
      </c>
      <c r="E17" s="85">
        <v>2.92</v>
      </c>
      <c r="F17" s="80">
        <v>2.72</v>
      </c>
      <c r="G17" s="85">
        <v>3.46</v>
      </c>
      <c r="H17" s="80">
        <v>3.23</v>
      </c>
      <c r="I17" s="85">
        <v>2.58</v>
      </c>
      <c r="J17" s="80">
        <v>2.4</v>
      </c>
      <c r="K17" s="85">
        <v>1.49</v>
      </c>
      <c r="L17" s="80">
        <v>1.56</v>
      </c>
      <c r="M17" s="93">
        <v>2.1</v>
      </c>
    </row>
    <row r="18" spans="3:13" ht="15.75" thickBot="1">
      <c r="C18" s="13" t="s">
        <v>2</v>
      </c>
      <c r="D18" s="81">
        <v>15.6</v>
      </c>
      <c r="E18" s="87">
        <v>15.7</v>
      </c>
      <c r="F18" s="81">
        <v>15.4</v>
      </c>
      <c r="G18" s="87">
        <v>18.7</v>
      </c>
      <c r="H18" s="81">
        <v>17.3</v>
      </c>
      <c r="I18" s="87">
        <v>14.4</v>
      </c>
      <c r="J18" s="81">
        <v>11.3</v>
      </c>
      <c r="K18" s="87">
        <v>10.3</v>
      </c>
      <c r="L18" s="81">
        <v>8.6999999999999993</v>
      </c>
      <c r="M18" s="95">
        <v>9.8000000000000007</v>
      </c>
    </row>
    <row r="19" spans="3:13" ht="15.75" thickBot="1">
      <c r="C19" s="13" t="s">
        <v>40</v>
      </c>
      <c r="D19" s="106">
        <f>D12/D13</f>
        <v>7.5636672325976234E-2</v>
      </c>
      <c r="E19" s="102">
        <f t="shared" ref="E19:M19" si="0">E12/E13</f>
        <v>7.8693458440293892E-2</v>
      </c>
      <c r="F19" s="107">
        <f t="shared" si="0"/>
        <v>7.3552425665101714E-2</v>
      </c>
      <c r="G19" s="102">
        <f t="shared" si="0"/>
        <v>7.07526245748928E-2</v>
      </c>
      <c r="H19" s="107">
        <f t="shared" si="0"/>
        <v>6.2584713300724848E-2</v>
      </c>
      <c r="I19" s="102">
        <f t="shared" si="0"/>
        <v>7.3233309163924371E-2</v>
      </c>
      <c r="J19" s="107">
        <f t="shared" si="0"/>
        <v>6.9151658988319611E-2</v>
      </c>
      <c r="K19" s="102">
        <f t="shared" si="0"/>
        <v>9.2585218222363805E-2</v>
      </c>
      <c r="L19" s="107">
        <f t="shared" si="0"/>
        <v>0.11404510419640308</v>
      </c>
      <c r="M19" s="105">
        <f t="shared" si="0"/>
        <v>8.6953228555197881E-2</v>
      </c>
    </row>
    <row r="20" spans="3:13">
      <c r="C20" s="9" t="s">
        <v>46</v>
      </c>
      <c r="D20" s="52"/>
      <c r="E20" s="10"/>
      <c r="F20" s="56"/>
      <c r="G20" s="10"/>
      <c r="H20" s="40"/>
      <c r="I20" s="11"/>
      <c r="J20" s="40"/>
      <c r="K20" s="11"/>
      <c r="L20" s="40"/>
      <c r="M20" s="12"/>
    </row>
    <row r="21" spans="3:13">
      <c r="C21" s="13" t="s">
        <v>39</v>
      </c>
      <c r="D21" s="91">
        <v>1313.4</v>
      </c>
      <c r="E21" s="84">
        <v>1364.6</v>
      </c>
      <c r="F21" s="91">
        <v>1434.6</v>
      </c>
      <c r="G21" s="84">
        <v>1166</v>
      </c>
      <c r="H21" s="91">
        <v>31.4</v>
      </c>
      <c r="I21" s="84">
        <v>29.98</v>
      </c>
      <c r="J21" s="91">
        <v>57.62</v>
      </c>
      <c r="K21" s="84">
        <v>23.2</v>
      </c>
      <c r="L21" s="91">
        <v>35.299999999999997</v>
      </c>
      <c r="M21" s="92">
        <v>51.05</v>
      </c>
    </row>
    <row r="22" spans="3:13">
      <c r="C22" s="13" t="s">
        <v>5</v>
      </c>
      <c r="D22" s="91">
        <v>971</v>
      </c>
      <c r="E22" s="84">
        <v>1167</v>
      </c>
      <c r="F22" s="91">
        <v>1095.5999999999999</v>
      </c>
      <c r="G22" s="84">
        <v>794.4</v>
      </c>
      <c r="H22" s="91">
        <v>23.8</v>
      </c>
      <c r="I22" s="84">
        <v>21.81</v>
      </c>
      <c r="J22" s="91">
        <v>42.95</v>
      </c>
      <c r="K22" s="84">
        <v>18</v>
      </c>
      <c r="L22" s="91">
        <v>26.190999999999999</v>
      </c>
      <c r="M22" s="92">
        <v>37.151000000000003</v>
      </c>
    </row>
    <row r="23" spans="3:13" ht="15.75" thickBot="1">
      <c r="C23" s="13" t="s">
        <v>41</v>
      </c>
      <c r="D23" s="80">
        <v>621.01</v>
      </c>
      <c r="E23" s="85">
        <v>665</v>
      </c>
      <c r="F23" s="80">
        <v>781.53</v>
      </c>
      <c r="G23" s="85">
        <v>757.32</v>
      </c>
      <c r="H23" s="80">
        <v>391.75</v>
      </c>
      <c r="I23" s="85">
        <v>492.76</v>
      </c>
      <c r="J23" s="80">
        <v>604.66999999999996</v>
      </c>
      <c r="K23" s="85">
        <v>55.05</v>
      </c>
      <c r="L23" s="80">
        <v>51.4</v>
      </c>
      <c r="M23" s="93">
        <v>68.62</v>
      </c>
    </row>
    <row r="24" spans="3:13" ht="15.75" thickBot="1">
      <c r="C24" s="13" t="s">
        <v>42</v>
      </c>
      <c r="D24" s="96">
        <v>74.599999999999994</v>
      </c>
      <c r="E24" s="97">
        <v>80.599999999999994</v>
      </c>
      <c r="F24" s="96">
        <v>107.8</v>
      </c>
      <c r="G24" s="97">
        <v>48</v>
      </c>
      <c r="H24" s="100">
        <v>-756.8</v>
      </c>
      <c r="I24" s="104">
        <v>-90.48</v>
      </c>
      <c r="J24" s="96">
        <v>11.6</v>
      </c>
      <c r="K24" s="97">
        <v>9.44</v>
      </c>
      <c r="L24" s="96">
        <v>2.04</v>
      </c>
      <c r="M24" s="98">
        <v>6.16</v>
      </c>
    </row>
    <row r="25" spans="3:13" ht="15.75" thickBot="1">
      <c r="C25" s="13" t="s">
        <v>43</v>
      </c>
      <c r="D25" s="96">
        <v>5.6</v>
      </c>
      <c r="E25" s="97">
        <v>12.6</v>
      </c>
      <c r="F25" s="96">
        <v>13</v>
      </c>
      <c r="G25" s="97">
        <v>15.4</v>
      </c>
      <c r="H25" s="96">
        <v>8.4</v>
      </c>
      <c r="I25" s="104">
        <v>0</v>
      </c>
      <c r="J25" s="100">
        <v>0</v>
      </c>
      <c r="K25" s="104">
        <v>0</v>
      </c>
      <c r="L25" s="100">
        <v>0</v>
      </c>
      <c r="M25" s="98">
        <v>0.2</v>
      </c>
    </row>
    <row r="26" spans="3:13" ht="15.75" thickBot="1">
      <c r="C26" s="13" t="s">
        <v>44</v>
      </c>
      <c r="D26" s="80">
        <v>274.12</v>
      </c>
      <c r="E26" s="85">
        <v>193.67</v>
      </c>
      <c r="F26" s="80">
        <v>52.49</v>
      </c>
      <c r="G26" s="85">
        <v>278.02999999999997</v>
      </c>
      <c r="H26" s="80">
        <v>5.61</v>
      </c>
      <c r="I26" s="85">
        <v>131.15</v>
      </c>
      <c r="J26" s="80">
        <v>119.84</v>
      </c>
      <c r="K26" s="85">
        <v>0.02</v>
      </c>
      <c r="L26" s="80">
        <v>1.93</v>
      </c>
      <c r="M26" s="93">
        <v>4.01</v>
      </c>
    </row>
    <row r="27" spans="3:13" ht="15.75" thickBot="1">
      <c r="C27" s="13" t="s">
        <v>45</v>
      </c>
      <c r="D27" s="80">
        <v>6153</v>
      </c>
      <c r="E27" s="85">
        <v>6575</v>
      </c>
      <c r="F27" s="80">
        <v>7528</v>
      </c>
      <c r="G27" s="85">
        <v>8383</v>
      </c>
      <c r="H27" s="94">
        <v>6397</v>
      </c>
      <c r="I27" s="86">
        <v>5982</v>
      </c>
      <c r="J27" s="94">
        <v>4844</v>
      </c>
      <c r="K27" s="86">
        <v>291.5</v>
      </c>
      <c r="L27" s="94">
        <v>287.75</v>
      </c>
      <c r="M27" s="108">
        <v>369.74</v>
      </c>
    </row>
    <row r="28" spans="3:13" ht="15.75" thickBot="1">
      <c r="C28" s="13" t="s">
        <v>11</v>
      </c>
      <c r="D28" s="80">
        <v>10.09</v>
      </c>
      <c r="E28" s="85">
        <v>10.11</v>
      </c>
      <c r="F28" s="80">
        <v>10.38</v>
      </c>
      <c r="G28" s="85">
        <v>9.0299999999999994</v>
      </c>
      <c r="H28" s="80">
        <v>6.12</v>
      </c>
      <c r="I28" s="85">
        <v>8.24</v>
      </c>
      <c r="J28" s="80">
        <v>12.48</v>
      </c>
      <c r="K28" s="85">
        <v>18.88</v>
      </c>
      <c r="L28" s="80">
        <v>17.86</v>
      </c>
      <c r="M28" s="93">
        <v>18</v>
      </c>
    </row>
    <row r="29" spans="3:13" ht="15.75" thickBot="1">
      <c r="C29" s="13" t="s">
        <v>12</v>
      </c>
      <c r="D29" s="80">
        <v>12.07</v>
      </c>
      <c r="E29" s="85">
        <v>12.14</v>
      </c>
      <c r="F29" s="80">
        <v>13.82</v>
      </c>
      <c r="G29" s="85">
        <v>6.47</v>
      </c>
      <c r="H29" s="100">
        <v>-188.44</v>
      </c>
      <c r="I29" s="104">
        <v>-15.68</v>
      </c>
      <c r="J29" s="80">
        <v>9.1300000000000008</v>
      </c>
      <c r="K29" s="85">
        <v>16.96</v>
      </c>
      <c r="L29" s="80">
        <v>3.51</v>
      </c>
      <c r="M29" s="93">
        <v>9.0399999999999991</v>
      </c>
    </row>
    <row r="30" spans="3:13" ht="15.75" thickBot="1">
      <c r="C30" s="13" t="s">
        <v>13</v>
      </c>
      <c r="D30" s="80">
        <v>1.22</v>
      </c>
      <c r="E30" s="85">
        <v>1.23</v>
      </c>
      <c r="F30" s="80">
        <v>1.43</v>
      </c>
      <c r="G30" s="85">
        <v>0.57999999999999996</v>
      </c>
      <c r="H30" s="100">
        <v>-11.54</v>
      </c>
      <c r="I30" s="104">
        <v>-1.29</v>
      </c>
      <c r="J30" s="80">
        <v>1.1399999999999999</v>
      </c>
      <c r="K30" s="85">
        <v>3.2</v>
      </c>
      <c r="L30" s="80">
        <v>0.63</v>
      </c>
      <c r="M30" s="93">
        <v>1.68</v>
      </c>
    </row>
    <row r="31" spans="3:13" ht="15.75" thickBot="1">
      <c r="C31" s="13" t="s">
        <v>3</v>
      </c>
      <c r="D31" s="80">
        <v>2.11</v>
      </c>
      <c r="E31" s="85">
        <v>1.86</v>
      </c>
      <c r="F31" s="80">
        <v>1.83</v>
      </c>
      <c r="G31" s="85">
        <v>1.54</v>
      </c>
      <c r="H31" s="80">
        <v>0.08</v>
      </c>
      <c r="I31" s="85">
        <v>0.06</v>
      </c>
      <c r="J31" s="80">
        <v>0.1</v>
      </c>
      <c r="K31" s="85">
        <v>0.42</v>
      </c>
      <c r="L31" s="80">
        <v>0.69</v>
      </c>
      <c r="M31" s="93">
        <v>0.74</v>
      </c>
    </row>
    <row r="32" spans="3:13" ht="15.75" thickBot="1">
      <c r="C32" s="13" t="s">
        <v>2</v>
      </c>
      <c r="D32" s="101">
        <v>17.600000000000001</v>
      </c>
      <c r="E32" s="103">
        <v>15.4</v>
      </c>
      <c r="F32" s="101">
        <v>13.3</v>
      </c>
      <c r="G32" s="103">
        <v>24.3</v>
      </c>
      <c r="H32" s="101" t="s">
        <v>47</v>
      </c>
      <c r="I32" s="103" t="s">
        <v>47</v>
      </c>
      <c r="J32" s="101">
        <v>5</v>
      </c>
      <c r="K32" s="103">
        <v>2.5</v>
      </c>
      <c r="L32" s="101">
        <v>17.3</v>
      </c>
      <c r="M32" s="109">
        <v>8.3000000000000007</v>
      </c>
    </row>
    <row r="33" spans="3:13" ht="15.75" thickBot="1">
      <c r="C33" s="13" t="s">
        <v>40</v>
      </c>
      <c r="D33" s="106">
        <f>D26/D27</f>
        <v>4.4550625711035269E-2</v>
      </c>
      <c r="E33" s="102">
        <f t="shared" ref="E33:M33" si="1">E26/E27</f>
        <v>2.945551330798479E-2</v>
      </c>
      <c r="F33" s="107">
        <f t="shared" si="1"/>
        <v>6.9726354941551548E-3</v>
      </c>
      <c r="G33" s="102">
        <f t="shared" si="1"/>
        <v>3.3165931050936417E-2</v>
      </c>
      <c r="H33" s="107">
        <f t="shared" si="1"/>
        <v>8.7697358136626553E-4</v>
      </c>
      <c r="I33" s="102">
        <f t="shared" si="1"/>
        <v>2.1924105650284187E-2</v>
      </c>
      <c r="J33" s="107">
        <f t="shared" si="1"/>
        <v>2.4739884393063585E-2</v>
      </c>
      <c r="K33" s="102">
        <f t="shared" si="1"/>
        <v>6.86106346483705E-5</v>
      </c>
      <c r="L33" s="107">
        <f t="shared" si="1"/>
        <v>6.7072111207645523E-3</v>
      </c>
      <c r="M33" s="105">
        <f t="shared" si="1"/>
        <v>1.0845458971168929E-2</v>
      </c>
    </row>
    <row r="34" spans="3:13">
      <c r="C34" s="9" t="s">
        <v>49</v>
      </c>
      <c r="D34" s="52"/>
      <c r="E34" s="10"/>
      <c r="F34" s="56"/>
      <c r="G34" s="10"/>
      <c r="H34" s="40"/>
      <c r="I34" s="11"/>
      <c r="J34" s="40"/>
      <c r="K34" s="11"/>
      <c r="L34" s="40"/>
      <c r="M34" s="12"/>
    </row>
    <row r="35" spans="3:13">
      <c r="C35" s="13" t="s">
        <v>50</v>
      </c>
      <c r="D35" s="83">
        <v>5.83</v>
      </c>
      <c r="E35" s="90">
        <v>6.82</v>
      </c>
      <c r="F35" s="83">
        <v>7.95</v>
      </c>
      <c r="G35" s="90">
        <v>6.51</v>
      </c>
      <c r="H35" s="83">
        <v>3.9</v>
      </c>
      <c r="I35" s="90">
        <v>3.98</v>
      </c>
      <c r="J35" s="83">
        <v>3.93</v>
      </c>
      <c r="K35" s="90">
        <v>3.01</v>
      </c>
      <c r="L35" s="83">
        <v>3.73</v>
      </c>
      <c r="M35" s="118">
        <v>4.5</v>
      </c>
    </row>
    <row r="36" spans="3:13">
      <c r="C36" s="13" t="s">
        <v>5</v>
      </c>
      <c r="D36" s="83">
        <v>8.2100000000000009</v>
      </c>
      <c r="E36" s="90">
        <v>9.92</v>
      </c>
      <c r="F36" s="83">
        <v>12.13</v>
      </c>
      <c r="G36" s="90">
        <v>8.7899999999999991</v>
      </c>
      <c r="H36" s="83">
        <v>4.07</v>
      </c>
      <c r="I36" s="90">
        <v>4.4800000000000004</v>
      </c>
      <c r="J36" s="83">
        <v>4.7</v>
      </c>
      <c r="K36" s="90">
        <v>3.54</v>
      </c>
      <c r="L36" s="83">
        <v>4.71</v>
      </c>
      <c r="M36" s="118">
        <v>5.34</v>
      </c>
    </row>
    <row r="37" spans="3:13" ht="15.75" thickBot="1">
      <c r="C37" s="13" t="s">
        <v>51</v>
      </c>
      <c r="D37" s="80">
        <v>3.69</v>
      </c>
      <c r="E37" s="85">
        <v>4.26</v>
      </c>
      <c r="F37" s="80">
        <v>5.01</v>
      </c>
      <c r="G37" s="85">
        <v>5.35</v>
      </c>
      <c r="H37" s="80">
        <v>4.6100000000000003</v>
      </c>
      <c r="I37" s="85">
        <v>4.17</v>
      </c>
      <c r="J37" s="80">
        <v>4.96</v>
      </c>
      <c r="K37" s="85">
        <v>4.76</v>
      </c>
      <c r="L37" s="80">
        <v>3.32</v>
      </c>
      <c r="M37" s="93">
        <v>3.24</v>
      </c>
    </row>
    <row r="38" spans="3:13" ht="15.75" thickBot="1">
      <c r="C38" s="13" t="s">
        <v>52</v>
      </c>
      <c r="D38" s="96">
        <v>0.46</v>
      </c>
      <c r="E38" s="97">
        <v>0.74</v>
      </c>
      <c r="F38" s="96">
        <v>0.88</v>
      </c>
      <c r="G38" s="97">
        <v>0.49</v>
      </c>
      <c r="H38" s="100">
        <v>-0.37</v>
      </c>
      <c r="I38" s="97">
        <v>0.38</v>
      </c>
      <c r="J38" s="96">
        <v>0.5</v>
      </c>
      <c r="K38" s="97" t="s">
        <v>56</v>
      </c>
      <c r="L38" s="100">
        <v>-1.1299999999999999</v>
      </c>
      <c r="M38" s="98">
        <v>0.65</v>
      </c>
    </row>
    <row r="39" spans="3:13" ht="15.75" thickBot="1">
      <c r="C39" s="13" t="s">
        <v>53</v>
      </c>
      <c r="D39" s="96">
        <v>0.25</v>
      </c>
      <c r="E39" s="97">
        <v>0.27</v>
      </c>
      <c r="F39" s="96">
        <v>0.3</v>
      </c>
      <c r="G39" s="97">
        <v>0.33</v>
      </c>
      <c r="H39" s="96">
        <v>0.33</v>
      </c>
      <c r="I39" s="97">
        <v>0.24</v>
      </c>
      <c r="J39" s="96">
        <v>0.26</v>
      </c>
      <c r="K39" s="97">
        <v>0.26</v>
      </c>
      <c r="L39" s="96">
        <v>0.19</v>
      </c>
      <c r="M39" s="98">
        <v>0.15</v>
      </c>
    </row>
    <row r="40" spans="3:13" ht="15.75" thickBot="1">
      <c r="C40" s="13" t="s">
        <v>54</v>
      </c>
      <c r="D40" s="80" t="s">
        <v>47</v>
      </c>
      <c r="E40" s="85">
        <v>1.03</v>
      </c>
      <c r="F40" s="80">
        <v>0.75</v>
      </c>
      <c r="G40" s="85">
        <v>1.54</v>
      </c>
      <c r="H40" s="80">
        <v>3.07</v>
      </c>
      <c r="I40" s="85">
        <v>0.97</v>
      </c>
      <c r="J40" s="80">
        <v>0.64</v>
      </c>
      <c r="K40" s="104">
        <v>-0.12</v>
      </c>
      <c r="L40" s="80">
        <v>0.78</v>
      </c>
      <c r="M40" s="93">
        <v>1.36</v>
      </c>
    </row>
    <row r="41" spans="3:13" ht="15.75" thickBot="1">
      <c r="C41" s="13" t="s">
        <v>55</v>
      </c>
      <c r="D41" s="80">
        <v>102.96</v>
      </c>
      <c r="E41" s="85">
        <v>112.58</v>
      </c>
      <c r="F41" s="80">
        <v>118.56</v>
      </c>
      <c r="G41" s="85">
        <v>121.94</v>
      </c>
      <c r="H41" s="94">
        <v>133.38999999999999</v>
      </c>
      <c r="I41" s="86">
        <v>128.08000000000001</v>
      </c>
      <c r="J41" s="94">
        <v>131.24</v>
      </c>
      <c r="K41" s="86">
        <v>107.49</v>
      </c>
      <c r="L41" s="94">
        <v>107.16</v>
      </c>
      <c r="M41" s="108">
        <v>94.63</v>
      </c>
    </row>
    <row r="42" spans="3:13" ht="15.75" thickBot="1">
      <c r="C42" s="13" t="s">
        <v>11</v>
      </c>
      <c r="D42" s="80">
        <v>3.58</v>
      </c>
      <c r="E42" s="85">
        <v>3.78</v>
      </c>
      <c r="F42" s="80">
        <v>4.22</v>
      </c>
      <c r="G42" s="85">
        <v>4.3899999999999997</v>
      </c>
      <c r="H42" s="80">
        <v>3.45</v>
      </c>
      <c r="I42" s="85">
        <v>3.26</v>
      </c>
      <c r="J42" s="80">
        <v>3.78</v>
      </c>
      <c r="K42" s="85">
        <v>4.43</v>
      </c>
      <c r="L42" s="80">
        <v>3.1</v>
      </c>
      <c r="M42" s="93">
        <v>3.42</v>
      </c>
    </row>
    <row r="43" spans="3:13" ht="15.75" thickBot="1">
      <c r="C43" s="13" t="s">
        <v>12</v>
      </c>
      <c r="D43" s="80">
        <v>12.7</v>
      </c>
      <c r="E43" s="85">
        <v>17.73</v>
      </c>
      <c r="F43" s="80">
        <v>17.91</v>
      </c>
      <c r="G43" s="85">
        <v>9.4499999999999993</v>
      </c>
      <c r="H43" s="100">
        <v>-7.47</v>
      </c>
      <c r="I43" s="85">
        <v>9.4</v>
      </c>
      <c r="J43" s="80">
        <v>10.46</v>
      </c>
      <c r="K43" s="85">
        <v>1.63</v>
      </c>
      <c r="L43" s="100">
        <v>-32.880000000000003</v>
      </c>
      <c r="M43" s="93">
        <v>21.03</v>
      </c>
    </row>
    <row r="44" spans="3:13" ht="15.75" thickBot="1">
      <c r="C44" s="13" t="s">
        <v>13</v>
      </c>
      <c r="D44" s="80">
        <v>0.46</v>
      </c>
      <c r="E44" s="85">
        <v>0.67</v>
      </c>
      <c r="F44" s="80">
        <v>0.76</v>
      </c>
      <c r="G44" s="85">
        <v>0.42</v>
      </c>
      <c r="H44" s="100">
        <v>-0.26</v>
      </c>
      <c r="I44" s="85">
        <v>0.31</v>
      </c>
      <c r="J44" s="80">
        <v>0.4</v>
      </c>
      <c r="K44" s="85">
        <v>7.0000000000000007E-2</v>
      </c>
      <c r="L44" s="100">
        <v>-1.02</v>
      </c>
      <c r="M44" s="93">
        <v>0.72</v>
      </c>
    </row>
    <row r="45" spans="3:13" ht="15.75" thickBot="1">
      <c r="C45" s="13" t="s">
        <v>3</v>
      </c>
      <c r="D45" s="80">
        <v>1.7</v>
      </c>
      <c r="E45" s="85">
        <v>1.66</v>
      </c>
      <c r="F45" s="80">
        <v>1.64</v>
      </c>
      <c r="G45" s="85">
        <v>1.26</v>
      </c>
      <c r="H45" s="80">
        <v>0.85</v>
      </c>
      <c r="I45" s="85">
        <v>0.95</v>
      </c>
      <c r="J45" s="80">
        <v>0.79</v>
      </c>
      <c r="K45" s="85">
        <v>0.63</v>
      </c>
      <c r="L45" s="80">
        <v>1.1200000000000001</v>
      </c>
      <c r="M45" s="93">
        <v>1.39</v>
      </c>
    </row>
    <row r="46" spans="3:13" ht="15.75" thickBot="1">
      <c r="C46" s="13" t="s">
        <v>2</v>
      </c>
      <c r="D46" s="79">
        <v>13.7</v>
      </c>
      <c r="E46" s="117">
        <v>9.5</v>
      </c>
      <c r="F46" s="79">
        <v>9.3000000000000007</v>
      </c>
      <c r="G46" s="117">
        <v>13.7</v>
      </c>
      <c r="H46" s="79" t="s">
        <v>47</v>
      </c>
      <c r="I46" s="117">
        <v>10.4</v>
      </c>
      <c r="J46" s="79">
        <v>7.9</v>
      </c>
      <c r="K46" s="117">
        <v>51.9</v>
      </c>
      <c r="L46" s="79" t="s">
        <v>47</v>
      </c>
      <c r="M46" s="119">
        <v>6.9</v>
      </c>
    </row>
    <row r="47" spans="3:13" ht="15.75" thickBot="1">
      <c r="C47" s="13" t="s">
        <v>40</v>
      </c>
      <c r="D47" s="106" t="s">
        <v>4</v>
      </c>
      <c r="E47" s="102">
        <f t="shared" ref="E47:M47" si="2">E40/E41</f>
        <v>9.149049564753953E-3</v>
      </c>
      <c r="F47" s="107">
        <f t="shared" si="2"/>
        <v>6.3259109311740889E-3</v>
      </c>
      <c r="G47" s="102">
        <f t="shared" si="2"/>
        <v>1.2629161882893227E-2</v>
      </c>
      <c r="H47" s="107">
        <f t="shared" si="2"/>
        <v>2.3015218532123849E-2</v>
      </c>
      <c r="I47" s="102">
        <f t="shared" si="2"/>
        <v>7.5733916302311048E-3</v>
      </c>
      <c r="J47" s="107">
        <f t="shared" si="2"/>
        <v>4.8765620237732395E-3</v>
      </c>
      <c r="K47" s="102">
        <f t="shared" si="2"/>
        <v>-1.1163829193413341E-3</v>
      </c>
      <c r="L47" s="107">
        <f t="shared" si="2"/>
        <v>7.2788353863381863E-3</v>
      </c>
      <c r="M47" s="105">
        <f t="shared" si="2"/>
        <v>1.437176371129663E-2</v>
      </c>
    </row>
    <row r="48" spans="3:13">
      <c r="C48" s="9" t="s">
        <v>57</v>
      </c>
      <c r="D48" s="52"/>
      <c r="E48" s="10"/>
      <c r="F48" s="56"/>
      <c r="G48" s="10"/>
      <c r="H48" s="40"/>
      <c r="I48" s="11"/>
      <c r="J48" s="40"/>
      <c r="K48" s="11"/>
      <c r="L48" s="40"/>
      <c r="M48" s="12"/>
    </row>
    <row r="49" spans="3:13">
      <c r="C49" s="13" t="s">
        <v>39</v>
      </c>
      <c r="D49" s="83">
        <v>38.450000000000003</v>
      </c>
      <c r="E49" s="90">
        <v>48.83</v>
      </c>
      <c r="F49" s="83">
        <v>52.91</v>
      </c>
      <c r="G49" s="90">
        <v>54.58</v>
      </c>
      <c r="H49" s="83">
        <v>51</v>
      </c>
      <c r="I49" s="90">
        <v>49.18</v>
      </c>
      <c r="J49" s="83">
        <v>59.64</v>
      </c>
      <c r="K49" s="90">
        <v>69.22</v>
      </c>
      <c r="L49" s="83">
        <v>75.319999999999993</v>
      </c>
      <c r="M49" s="118">
        <v>96.63</v>
      </c>
    </row>
    <row r="50" spans="3:13">
      <c r="C50" s="13" t="s">
        <v>5</v>
      </c>
      <c r="D50" s="125">
        <v>28.15</v>
      </c>
      <c r="E50" s="124">
        <v>41.18</v>
      </c>
      <c r="F50" s="125">
        <v>40.31</v>
      </c>
      <c r="G50" s="124">
        <v>36.909999999999997</v>
      </c>
      <c r="H50" s="125">
        <v>34.68</v>
      </c>
      <c r="I50" s="124">
        <v>34.049999999999997</v>
      </c>
      <c r="J50" s="125">
        <v>45.05</v>
      </c>
      <c r="K50" s="124">
        <v>53.67</v>
      </c>
      <c r="L50" s="125">
        <v>56.16</v>
      </c>
      <c r="M50" s="126">
        <v>69.59</v>
      </c>
    </row>
    <row r="51" spans="3:13" ht="15.75" thickBot="1">
      <c r="C51" s="13" t="s">
        <v>41</v>
      </c>
      <c r="D51" s="80">
        <v>26.28</v>
      </c>
      <c r="E51" s="85">
        <v>29.68</v>
      </c>
      <c r="F51" s="80">
        <v>33.71</v>
      </c>
      <c r="G51" s="85">
        <v>38.549999999999997</v>
      </c>
      <c r="H51" s="80">
        <v>38.14</v>
      </c>
      <c r="I51" s="85">
        <v>47.58</v>
      </c>
      <c r="J51" s="80">
        <v>52.32</v>
      </c>
      <c r="K51" s="85">
        <v>57.15</v>
      </c>
      <c r="L51" s="80">
        <v>58.62</v>
      </c>
      <c r="M51" s="93">
        <v>64.83</v>
      </c>
    </row>
    <row r="52" spans="3:13" ht="15.75" thickBot="1">
      <c r="C52" s="13" t="s">
        <v>42</v>
      </c>
      <c r="D52" s="96">
        <v>4.08</v>
      </c>
      <c r="E52" s="97">
        <v>4.6100000000000003</v>
      </c>
      <c r="F52" s="96">
        <v>6.13</v>
      </c>
      <c r="G52" s="97">
        <v>7.13</v>
      </c>
      <c r="H52" s="96">
        <v>5</v>
      </c>
      <c r="I52" s="97">
        <v>6.24</v>
      </c>
      <c r="J52" s="96">
        <v>6.81</v>
      </c>
      <c r="K52" s="97">
        <v>5.8</v>
      </c>
      <c r="L52" s="96">
        <v>5.73</v>
      </c>
      <c r="M52" s="98">
        <v>9.08</v>
      </c>
    </row>
    <row r="53" spans="3:13" ht="15.75" thickBot="1">
      <c r="C53" s="13" t="s">
        <v>43</v>
      </c>
      <c r="D53" s="96">
        <v>0.78</v>
      </c>
      <c r="E53" s="97">
        <v>0.86</v>
      </c>
      <c r="F53" s="96">
        <v>1</v>
      </c>
      <c r="G53" s="97">
        <v>1.1599999999999999</v>
      </c>
      <c r="H53" s="96">
        <v>1.32</v>
      </c>
      <c r="I53" s="97">
        <v>1.4</v>
      </c>
      <c r="J53" s="96">
        <v>1.48</v>
      </c>
      <c r="K53" s="97">
        <v>1.56</v>
      </c>
      <c r="L53" s="96">
        <v>1.64</v>
      </c>
      <c r="M53" s="98">
        <v>1.76</v>
      </c>
    </row>
    <row r="54" spans="3:13" ht="15.75" thickBot="1">
      <c r="C54" s="13" t="s">
        <v>44</v>
      </c>
      <c r="D54" s="80">
        <v>10.61</v>
      </c>
      <c r="E54" s="85">
        <v>8.98</v>
      </c>
      <c r="F54" s="80">
        <v>8.1300000000000008</v>
      </c>
      <c r="G54" s="85">
        <v>8.52</v>
      </c>
      <c r="H54" s="80">
        <v>7.22</v>
      </c>
      <c r="I54" s="85">
        <v>7.41</v>
      </c>
      <c r="J54" s="80">
        <v>7.92</v>
      </c>
      <c r="K54" s="85">
        <v>6.89</v>
      </c>
      <c r="L54" s="80">
        <v>8.51</v>
      </c>
      <c r="M54" s="93">
        <v>6.97</v>
      </c>
    </row>
    <row r="55" spans="3:13" ht="15.75" thickBot="1">
      <c r="C55" s="13" t="s">
        <v>45</v>
      </c>
      <c r="D55" s="80">
        <v>114.84</v>
      </c>
      <c r="E55" s="85">
        <v>114.98</v>
      </c>
      <c r="F55" s="80">
        <v>122.24</v>
      </c>
      <c r="G55" s="85">
        <v>134.97</v>
      </c>
      <c r="H55" s="80">
        <v>137.5</v>
      </c>
      <c r="I55" s="85">
        <v>153.53</v>
      </c>
      <c r="J55" s="80">
        <v>169.3</v>
      </c>
      <c r="K55" s="85">
        <v>186.66</v>
      </c>
      <c r="L55" s="80">
        <v>193.27</v>
      </c>
      <c r="M55" s="93">
        <v>203.11</v>
      </c>
    </row>
    <row r="56" spans="3:13" ht="15.75" thickBot="1">
      <c r="C56" s="13" t="s">
        <v>11</v>
      </c>
      <c r="D56" s="80">
        <v>22.88</v>
      </c>
      <c r="E56" s="85">
        <v>25.82</v>
      </c>
      <c r="F56" s="80">
        <v>27.57</v>
      </c>
      <c r="G56" s="85">
        <v>28.56</v>
      </c>
      <c r="H56" s="80">
        <v>27.74</v>
      </c>
      <c r="I56" s="85">
        <v>30.99</v>
      </c>
      <c r="J56" s="80">
        <v>30.91</v>
      </c>
      <c r="K56" s="85">
        <v>30.62</v>
      </c>
      <c r="L56" s="80">
        <v>30.33</v>
      </c>
      <c r="M56" s="93">
        <v>31.92</v>
      </c>
    </row>
    <row r="57" spans="3:13" ht="15.75" thickBot="1">
      <c r="C57" s="13" t="s">
        <v>12</v>
      </c>
      <c r="D57" s="80">
        <v>15.29</v>
      </c>
      <c r="E57" s="85">
        <v>14.72</v>
      </c>
      <c r="F57" s="80">
        <v>18.239999999999998</v>
      </c>
      <c r="G57" s="85">
        <v>19.43</v>
      </c>
      <c r="H57" s="80">
        <v>13.43</v>
      </c>
      <c r="I57" s="85">
        <v>13.96</v>
      </c>
      <c r="J57" s="80">
        <v>14</v>
      </c>
      <c r="K57" s="85">
        <v>10.77</v>
      </c>
      <c r="L57" s="80">
        <v>9.76</v>
      </c>
      <c r="M57" s="93">
        <v>14.57</v>
      </c>
    </row>
    <row r="58" spans="3:13" ht="15.75" thickBot="1">
      <c r="C58" s="13" t="s">
        <v>13</v>
      </c>
      <c r="D58" s="80">
        <v>3.5</v>
      </c>
      <c r="E58" s="85">
        <v>3.8</v>
      </c>
      <c r="F58" s="80">
        <v>5.03</v>
      </c>
      <c r="G58" s="85">
        <v>5.55</v>
      </c>
      <c r="H58" s="80">
        <v>3.73</v>
      </c>
      <c r="I58" s="85">
        <v>4.33</v>
      </c>
      <c r="J58" s="80">
        <v>4.33</v>
      </c>
      <c r="K58" s="85">
        <v>3.3</v>
      </c>
      <c r="L58" s="80">
        <v>2.96</v>
      </c>
      <c r="M58" s="93">
        <v>4.6500000000000004</v>
      </c>
    </row>
    <row r="59" spans="3:13" ht="15.75" thickBot="1">
      <c r="C59" s="13" t="s">
        <v>3</v>
      </c>
      <c r="D59" s="80">
        <v>1.46</v>
      </c>
      <c r="E59" s="85">
        <v>1.65</v>
      </c>
      <c r="F59" s="80">
        <v>1.57</v>
      </c>
      <c r="G59" s="85">
        <v>1.42</v>
      </c>
      <c r="H59" s="80">
        <v>1.34</v>
      </c>
      <c r="I59" s="85">
        <v>1.03</v>
      </c>
      <c r="J59" s="80">
        <v>1.1399999999999999</v>
      </c>
      <c r="K59" s="85">
        <v>1.21</v>
      </c>
      <c r="L59" s="80">
        <v>1.28</v>
      </c>
      <c r="M59" s="93">
        <v>1.49</v>
      </c>
    </row>
    <row r="60" spans="3:13" ht="15.75" thickBot="1">
      <c r="C60" s="13" t="s">
        <v>2</v>
      </c>
      <c r="D60" s="81">
        <v>9.4</v>
      </c>
      <c r="E60" s="87">
        <v>10.6</v>
      </c>
      <c r="F60" s="81">
        <v>8.6</v>
      </c>
      <c r="G60" s="87">
        <v>7.7</v>
      </c>
      <c r="H60" s="81">
        <v>10.199999999999999</v>
      </c>
      <c r="I60" s="87">
        <v>7.9</v>
      </c>
      <c r="J60" s="81">
        <v>8.8000000000000007</v>
      </c>
      <c r="K60" s="87">
        <v>11.9</v>
      </c>
      <c r="L60" s="81">
        <v>13.1</v>
      </c>
      <c r="M60" s="95">
        <v>10.6</v>
      </c>
    </row>
    <row r="61" spans="3:13" ht="15.75" thickBot="1">
      <c r="C61" s="13" t="s">
        <v>40</v>
      </c>
      <c r="D61" s="120">
        <f>D54/D55</f>
        <v>9.2389411354928591E-2</v>
      </c>
      <c r="E61" s="121">
        <f t="shared" ref="E61:M61" si="3">E54/E55</f>
        <v>7.8100539224212909E-2</v>
      </c>
      <c r="F61" s="122">
        <f t="shared" si="3"/>
        <v>6.6508507853403148E-2</v>
      </c>
      <c r="G61" s="121">
        <f t="shared" si="3"/>
        <v>6.3125138919759946E-2</v>
      </c>
      <c r="H61" s="122">
        <f t="shared" si="3"/>
        <v>5.2509090909090908E-2</v>
      </c>
      <c r="I61" s="121">
        <f t="shared" si="3"/>
        <v>4.8264182895850972E-2</v>
      </c>
      <c r="J61" s="122">
        <f t="shared" si="3"/>
        <v>4.6780862374483159E-2</v>
      </c>
      <c r="K61" s="121">
        <f t="shared" si="3"/>
        <v>3.6912032572591874E-2</v>
      </c>
      <c r="L61" s="122">
        <f t="shared" si="3"/>
        <v>4.4031665545609763E-2</v>
      </c>
      <c r="M61" s="123">
        <f t="shared" si="3"/>
        <v>3.4316380286544233E-2</v>
      </c>
    </row>
    <row r="62" spans="3:13">
      <c r="C62" s="9" t="s">
        <v>58</v>
      </c>
      <c r="D62" s="52"/>
      <c r="E62" s="10"/>
      <c r="F62" s="56"/>
      <c r="G62" s="10"/>
      <c r="H62" s="40"/>
      <c r="I62" s="11"/>
      <c r="J62" s="40"/>
      <c r="K62" s="11"/>
      <c r="L62" s="40"/>
      <c r="M62" s="12"/>
    </row>
    <row r="63" spans="3:13">
      <c r="C63" s="13" t="s">
        <v>39</v>
      </c>
      <c r="D63" s="83">
        <v>40.51</v>
      </c>
      <c r="E63" s="90">
        <v>49</v>
      </c>
      <c r="F63" s="83">
        <v>59.01</v>
      </c>
      <c r="G63" s="90">
        <v>61.62</v>
      </c>
      <c r="H63" s="83">
        <v>34.86</v>
      </c>
      <c r="I63" s="90">
        <v>35.35</v>
      </c>
      <c r="J63" s="83">
        <v>44.44</v>
      </c>
      <c r="K63" s="90">
        <v>31.18</v>
      </c>
      <c r="L63" s="83">
        <v>32.94</v>
      </c>
      <c r="M63" s="118">
        <v>53.92</v>
      </c>
    </row>
    <row r="64" spans="3:13">
      <c r="C64" s="13" t="s">
        <v>5</v>
      </c>
      <c r="D64" s="83">
        <v>29.43</v>
      </c>
      <c r="E64" s="90">
        <v>40.619999999999997</v>
      </c>
      <c r="F64" s="83">
        <v>44.66</v>
      </c>
      <c r="G64" s="90">
        <v>41.23</v>
      </c>
      <c r="H64" s="83">
        <v>23.14</v>
      </c>
      <c r="I64" s="90">
        <v>24.19</v>
      </c>
      <c r="J64" s="83">
        <v>33.19</v>
      </c>
      <c r="K64" s="90">
        <v>24.16</v>
      </c>
      <c r="L64" s="83">
        <v>25.13</v>
      </c>
      <c r="M64" s="118">
        <v>39.03</v>
      </c>
    </row>
    <row r="65" spans="3:13" ht="15.75" thickBot="1">
      <c r="C65" s="13" t="s">
        <v>41</v>
      </c>
      <c r="D65" s="80">
        <v>31.16</v>
      </c>
      <c r="E65" s="85">
        <v>38.42</v>
      </c>
      <c r="F65" s="80">
        <v>44.94</v>
      </c>
      <c r="G65" s="85">
        <v>48.24</v>
      </c>
      <c r="H65" s="80">
        <v>29.91</v>
      </c>
      <c r="I65" s="85">
        <v>40.450000000000003</v>
      </c>
      <c r="J65" s="80">
        <v>49.33</v>
      </c>
      <c r="K65" s="85">
        <v>56.52</v>
      </c>
      <c r="L65" s="80">
        <v>59.04</v>
      </c>
      <c r="M65" s="93">
        <v>54.86</v>
      </c>
    </row>
    <row r="66" spans="3:13" ht="15.75" thickBot="1">
      <c r="C66" s="13" t="s">
        <v>42</v>
      </c>
      <c r="D66" s="96">
        <v>3.68</v>
      </c>
      <c r="E66" s="97">
        <v>6.21</v>
      </c>
      <c r="F66" s="96">
        <v>8.09</v>
      </c>
      <c r="G66" s="97">
        <v>5.62</v>
      </c>
      <c r="H66" s="96">
        <v>4.1900000000000004</v>
      </c>
      <c r="I66" s="104">
        <v>-2.89</v>
      </c>
      <c r="J66" s="96">
        <v>3.02</v>
      </c>
      <c r="K66" s="97">
        <v>6.34</v>
      </c>
      <c r="L66" s="96">
        <v>1.1200000000000001</v>
      </c>
      <c r="M66" s="98">
        <v>2.94</v>
      </c>
    </row>
    <row r="67" spans="3:13" ht="15.75" thickBot="1">
      <c r="C67" s="13" t="s">
        <v>43</v>
      </c>
      <c r="D67" s="96">
        <v>0.46</v>
      </c>
      <c r="E67" s="97">
        <v>0.52</v>
      </c>
      <c r="F67" s="96">
        <v>0.59</v>
      </c>
      <c r="G67" s="97">
        <v>0.74</v>
      </c>
      <c r="H67" s="96">
        <v>0.74</v>
      </c>
      <c r="I67" s="97">
        <v>0.74</v>
      </c>
      <c r="J67" s="96">
        <v>0.74</v>
      </c>
      <c r="K67" s="97">
        <v>0.74</v>
      </c>
      <c r="L67" s="96">
        <v>0.74</v>
      </c>
      <c r="M67" s="98">
        <v>1.01</v>
      </c>
    </row>
    <row r="68" spans="3:13" ht="15.75" thickBot="1">
      <c r="C68" s="13" t="s">
        <v>44</v>
      </c>
      <c r="D68" s="80">
        <v>11.01</v>
      </c>
      <c r="E68" s="85">
        <v>10.57</v>
      </c>
      <c r="F68" s="80">
        <v>8.7799999999999994</v>
      </c>
      <c r="G68" s="85">
        <v>13.66</v>
      </c>
      <c r="H68" s="80">
        <v>13.49</v>
      </c>
      <c r="I68" s="85">
        <v>4.6399999999999997</v>
      </c>
      <c r="J68" s="80">
        <v>8.11</v>
      </c>
      <c r="K68" s="85">
        <v>9.73</v>
      </c>
      <c r="L68" s="80">
        <v>15.72</v>
      </c>
      <c r="M68" s="93">
        <v>14.38</v>
      </c>
    </row>
    <row r="69" spans="3:13" ht="15.75" thickBot="1">
      <c r="C69" s="13" t="s">
        <v>45</v>
      </c>
      <c r="D69" s="80">
        <v>487.11</v>
      </c>
      <c r="E69" s="85">
        <v>635.83000000000004</v>
      </c>
      <c r="F69" s="80">
        <v>701.75</v>
      </c>
      <c r="G69" s="85">
        <v>765.99</v>
      </c>
      <c r="H69" s="80">
        <v>632.15</v>
      </c>
      <c r="I69" s="85">
        <v>658.66</v>
      </c>
      <c r="J69" s="80">
        <v>741.43</v>
      </c>
      <c r="K69" s="85">
        <v>755.82</v>
      </c>
      <c r="L69" s="80">
        <v>766.5</v>
      </c>
      <c r="M69" s="93">
        <v>789.01</v>
      </c>
    </row>
    <row r="70" spans="3:13" ht="15.75" thickBot="1">
      <c r="C70" s="13" t="s">
        <v>11</v>
      </c>
      <c r="D70" s="80">
        <v>6.4</v>
      </c>
      <c r="E70" s="85">
        <v>6.04</v>
      </c>
      <c r="F70" s="80">
        <v>6.4</v>
      </c>
      <c r="G70" s="85">
        <v>6.3</v>
      </c>
      <c r="H70" s="80">
        <v>4.7300000000000004</v>
      </c>
      <c r="I70" s="85">
        <v>6.14</v>
      </c>
      <c r="J70" s="80">
        <v>6.65</v>
      </c>
      <c r="K70" s="85">
        <v>7.48</v>
      </c>
      <c r="L70" s="80">
        <v>7.7</v>
      </c>
      <c r="M70" s="93">
        <v>6.95</v>
      </c>
    </row>
    <row r="71" spans="3:13" ht="15.75" thickBot="1">
      <c r="C71" s="13" t="s">
        <v>12</v>
      </c>
      <c r="D71" s="80">
        <v>12.08</v>
      </c>
      <c r="E71" s="85">
        <v>16.2</v>
      </c>
      <c r="F71" s="80">
        <v>18.62</v>
      </c>
      <c r="G71" s="85">
        <v>12.27</v>
      </c>
      <c r="H71" s="80">
        <v>13.52</v>
      </c>
      <c r="I71" s="104">
        <v>-6.78</v>
      </c>
      <c r="J71" s="80">
        <v>5.74</v>
      </c>
      <c r="K71" s="85">
        <v>11.67</v>
      </c>
      <c r="L71" s="80">
        <v>2.0499999999999998</v>
      </c>
      <c r="M71" s="93">
        <v>5.47</v>
      </c>
    </row>
    <row r="72" spans="3:13" ht="15.75" thickBot="1">
      <c r="C72" s="13" t="s">
        <v>13</v>
      </c>
      <c r="D72" s="80">
        <v>0.77</v>
      </c>
      <c r="E72" s="85">
        <v>0.98</v>
      </c>
      <c r="F72" s="80">
        <v>1.19</v>
      </c>
      <c r="G72" s="85">
        <v>0.77</v>
      </c>
      <c r="H72" s="80">
        <v>0.64</v>
      </c>
      <c r="I72" s="104">
        <v>-0.42</v>
      </c>
      <c r="J72" s="80">
        <v>0.38</v>
      </c>
      <c r="K72" s="85">
        <v>0.87</v>
      </c>
      <c r="L72" s="80">
        <v>0.16</v>
      </c>
      <c r="M72" s="93">
        <v>0.38</v>
      </c>
    </row>
    <row r="73" spans="3:13" ht="15.75" thickBot="1">
      <c r="C73" s="13" t="s">
        <v>3</v>
      </c>
      <c r="D73" s="80">
        <v>1.3</v>
      </c>
      <c r="E73" s="85">
        <v>1.28</v>
      </c>
      <c r="F73" s="80">
        <v>1.31</v>
      </c>
      <c r="G73" s="85">
        <v>1.28</v>
      </c>
      <c r="H73" s="80">
        <v>1.17</v>
      </c>
      <c r="I73" s="85">
        <v>0.87</v>
      </c>
      <c r="J73" s="80">
        <v>0.9</v>
      </c>
      <c r="K73" s="85">
        <v>0.55000000000000004</v>
      </c>
      <c r="L73" s="80">
        <v>0.56000000000000005</v>
      </c>
      <c r="M73" s="93">
        <v>0.98</v>
      </c>
    </row>
    <row r="74" spans="3:13" ht="15.75" thickBot="1">
      <c r="C74" s="13" t="s">
        <v>2</v>
      </c>
      <c r="D74" s="101">
        <v>11</v>
      </c>
      <c r="E74" s="103">
        <v>7.9</v>
      </c>
      <c r="F74" s="101">
        <v>7.3</v>
      </c>
      <c r="G74" s="103">
        <v>11</v>
      </c>
      <c r="H74" s="101">
        <v>8.3000000000000007</v>
      </c>
      <c r="I74" s="103" t="s">
        <v>47</v>
      </c>
      <c r="J74" s="101">
        <v>14.7</v>
      </c>
      <c r="K74" s="103">
        <v>4.9000000000000004</v>
      </c>
      <c r="L74" s="101">
        <v>29.4</v>
      </c>
      <c r="M74" s="109">
        <v>18.3</v>
      </c>
    </row>
    <row r="75" spans="3:13" ht="15.75" thickBot="1">
      <c r="C75" s="13" t="s">
        <v>40</v>
      </c>
      <c r="D75" s="120">
        <f>D68/D69</f>
        <v>2.2602697542649503E-2</v>
      </c>
      <c r="E75" s="121">
        <f t="shared" ref="E75:M75" si="4">E68/E69</f>
        <v>1.6623940361417358E-2</v>
      </c>
      <c r="F75" s="122">
        <f t="shared" si="4"/>
        <v>1.2511578197363732E-2</v>
      </c>
      <c r="G75" s="121">
        <f t="shared" si="4"/>
        <v>1.7833130980822204E-2</v>
      </c>
      <c r="H75" s="122">
        <f t="shared" si="4"/>
        <v>2.1339871865854624E-2</v>
      </c>
      <c r="I75" s="121">
        <f t="shared" si="4"/>
        <v>7.0446057146327391E-3</v>
      </c>
      <c r="J75" s="122">
        <f t="shared" si="4"/>
        <v>1.0938321891479977E-2</v>
      </c>
      <c r="K75" s="121">
        <f t="shared" si="4"/>
        <v>1.287343547405467E-2</v>
      </c>
      <c r="L75" s="122">
        <f t="shared" si="4"/>
        <v>2.0508806262230922E-2</v>
      </c>
      <c r="M75" s="123">
        <f t="shared" si="4"/>
        <v>1.8225371034587649E-2</v>
      </c>
    </row>
    <row r="76" spans="3:13">
      <c r="C76" s="9" t="s">
        <v>59</v>
      </c>
      <c r="D76" s="52"/>
      <c r="E76" s="10"/>
      <c r="F76" s="56"/>
      <c r="G76" s="10"/>
      <c r="H76" s="40"/>
      <c r="I76" s="11"/>
      <c r="J76" s="40"/>
      <c r="K76" s="11"/>
      <c r="L76" s="40"/>
      <c r="M76" s="12"/>
    </row>
    <row r="77" spans="3:13">
      <c r="C77" s="13" t="s">
        <v>50</v>
      </c>
      <c r="D77" s="83">
        <v>4.08</v>
      </c>
      <c r="E77" s="90">
        <v>5.1100000000000003</v>
      </c>
      <c r="F77" s="83">
        <v>6.61</v>
      </c>
      <c r="G77" s="90">
        <v>6.83</v>
      </c>
      <c r="H77" s="83">
        <v>4.12</v>
      </c>
      <c r="I77" s="90">
        <v>6.4</v>
      </c>
      <c r="J77" s="83">
        <v>6.68</v>
      </c>
      <c r="K77" s="90">
        <v>6.39</v>
      </c>
      <c r="L77" s="83">
        <v>8.66</v>
      </c>
      <c r="M77" s="118">
        <v>13.4</v>
      </c>
    </row>
    <row r="78" spans="3:13">
      <c r="C78" s="13" t="s">
        <v>5</v>
      </c>
      <c r="D78" s="83">
        <v>5.68</v>
      </c>
      <c r="E78" s="90">
        <v>7.29</v>
      </c>
      <c r="F78" s="83">
        <v>9.8699999999999992</v>
      </c>
      <c r="G78" s="90">
        <v>9.39</v>
      </c>
      <c r="H78" s="83">
        <v>3.9</v>
      </c>
      <c r="I78" s="90">
        <v>6.98</v>
      </c>
      <c r="J78" s="83">
        <v>7.94</v>
      </c>
      <c r="K78" s="90">
        <v>7.47</v>
      </c>
      <c r="L78" s="83">
        <v>10.6</v>
      </c>
      <c r="M78" s="118">
        <v>15.96</v>
      </c>
    </row>
    <row r="79" spans="3:13" ht="15.75" thickBot="1">
      <c r="C79" s="13" t="s">
        <v>51</v>
      </c>
      <c r="D79" s="80">
        <v>2.0099999999999998</v>
      </c>
      <c r="E79" s="85">
        <v>2.1800000000000002</v>
      </c>
      <c r="F79" s="80">
        <v>2.25</v>
      </c>
      <c r="G79" s="85">
        <v>2.5099999999999998</v>
      </c>
      <c r="H79" s="80">
        <v>2.0499999999999998</v>
      </c>
      <c r="I79" s="85">
        <v>2.48</v>
      </c>
      <c r="J79" s="80">
        <v>3.15</v>
      </c>
      <c r="K79" s="85">
        <v>3.58</v>
      </c>
      <c r="L79" s="80">
        <v>4.05</v>
      </c>
      <c r="M79" s="93">
        <v>3.77</v>
      </c>
    </row>
    <row r="80" spans="3:13" ht="15.75" thickBot="1">
      <c r="C80" s="13" t="s">
        <v>52</v>
      </c>
      <c r="D80" s="96">
        <v>0.19</v>
      </c>
      <c r="E80" s="97">
        <v>0.32</v>
      </c>
      <c r="F80" s="96">
        <v>0.36</v>
      </c>
      <c r="G80" s="97">
        <v>0.42</v>
      </c>
      <c r="H80" s="100">
        <v>-0.16</v>
      </c>
      <c r="I80" s="97">
        <v>0.27</v>
      </c>
      <c r="J80" s="96">
        <v>0.56999999999999995</v>
      </c>
      <c r="K80" s="97">
        <v>0.59</v>
      </c>
      <c r="L80" s="96">
        <v>0.87</v>
      </c>
      <c r="M80" s="98">
        <v>0.53</v>
      </c>
    </row>
    <row r="81" spans="3:13" ht="15.75" thickBot="1">
      <c r="C81" s="13" t="s">
        <v>53</v>
      </c>
      <c r="D81" s="96">
        <v>0.16</v>
      </c>
      <c r="E81" s="97">
        <v>0.16</v>
      </c>
      <c r="F81" s="96">
        <v>0.17</v>
      </c>
      <c r="G81" s="97">
        <v>0.18</v>
      </c>
      <c r="H81" s="96">
        <v>0.19</v>
      </c>
      <c r="I81" s="97">
        <v>0.2</v>
      </c>
      <c r="J81" s="96">
        <v>0.24</v>
      </c>
      <c r="K81" s="97">
        <v>0.25</v>
      </c>
      <c r="L81" s="96">
        <v>0.26</v>
      </c>
      <c r="M81" s="98">
        <v>0.31</v>
      </c>
    </row>
    <row r="82" spans="3:13" ht="15.75" thickBot="1">
      <c r="C82" s="13" t="s">
        <v>54</v>
      </c>
      <c r="D82" s="80" t="s">
        <v>47</v>
      </c>
      <c r="E82" s="104">
        <v>-0.08</v>
      </c>
      <c r="F82" s="80">
        <v>0.9</v>
      </c>
      <c r="G82" s="85">
        <v>0.46</v>
      </c>
      <c r="H82" s="80">
        <v>0.46</v>
      </c>
      <c r="I82" s="85" t="s">
        <v>60</v>
      </c>
      <c r="J82" s="80">
        <v>0.77</v>
      </c>
      <c r="K82" s="85">
        <v>0.68</v>
      </c>
      <c r="L82" s="80">
        <v>0.17</v>
      </c>
      <c r="M82" s="93">
        <v>0.52</v>
      </c>
    </row>
    <row r="83" spans="3:13" ht="15.75" thickBot="1">
      <c r="C83" s="13" t="s">
        <v>55</v>
      </c>
      <c r="D83" s="80">
        <v>81.98</v>
      </c>
      <c r="E83" s="85">
        <v>86.88</v>
      </c>
      <c r="F83" s="80">
        <v>88.58</v>
      </c>
      <c r="G83" s="85">
        <v>88.97</v>
      </c>
      <c r="H83" s="94">
        <v>87.26</v>
      </c>
      <c r="I83" s="86">
        <v>89.94</v>
      </c>
      <c r="J83" s="94">
        <v>102.45</v>
      </c>
      <c r="K83" s="86">
        <v>107.37</v>
      </c>
      <c r="L83" s="94">
        <v>121.32</v>
      </c>
      <c r="M83" s="108">
        <v>127.3</v>
      </c>
    </row>
    <row r="84" spans="3:13" ht="15.75" thickBot="1">
      <c r="C84" s="13" t="s">
        <v>11</v>
      </c>
      <c r="D84" s="80">
        <v>2.4500000000000002</v>
      </c>
      <c r="E84" s="85">
        <v>2.5</v>
      </c>
      <c r="F84" s="80">
        <v>2.5299999999999998</v>
      </c>
      <c r="G84" s="85">
        <v>2.82</v>
      </c>
      <c r="H84" s="80">
        <v>2.35</v>
      </c>
      <c r="I84" s="85">
        <v>2.75</v>
      </c>
      <c r="J84" s="80">
        <v>3.08</v>
      </c>
      <c r="K84" s="85">
        <v>3.33</v>
      </c>
      <c r="L84" s="80">
        <v>3.34</v>
      </c>
      <c r="M84" s="93">
        <v>2.96</v>
      </c>
    </row>
    <row r="85" spans="3:13" ht="15.75" thickBot="1">
      <c r="C85" s="13" t="s">
        <v>12</v>
      </c>
      <c r="D85" s="80">
        <v>10</v>
      </c>
      <c r="E85" s="85">
        <v>14.4</v>
      </c>
      <c r="F85" s="80">
        <v>15.93</v>
      </c>
      <c r="G85" s="85">
        <v>16.48</v>
      </c>
      <c r="H85" s="100">
        <v>-7.83</v>
      </c>
      <c r="I85" s="85">
        <v>10.78</v>
      </c>
      <c r="J85" s="80">
        <v>17.82</v>
      </c>
      <c r="K85" s="85">
        <v>16.34</v>
      </c>
      <c r="L85" s="80">
        <v>21.21</v>
      </c>
      <c r="M85" s="93">
        <v>13.95</v>
      </c>
    </row>
    <row r="86" spans="3:13" ht="15.75" thickBot="1">
      <c r="C86" s="13" t="s">
        <v>13</v>
      </c>
      <c r="D86" s="80">
        <v>0.25</v>
      </c>
      <c r="E86" s="85">
        <v>0.36</v>
      </c>
      <c r="F86" s="80">
        <v>0.4</v>
      </c>
      <c r="G86" s="85">
        <v>0.47</v>
      </c>
      <c r="H86" s="100">
        <v>-0.18</v>
      </c>
      <c r="I86" s="85">
        <v>0.3</v>
      </c>
      <c r="J86" s="80">
        <v>0.55000000000000004</v>
      </c>
      <c r="K86" s="85">
        <v>0.54</v>
      </c>
      <c r="L86" s="80">
        <v>0.71</v>
      </c>
      <c r="M86" s="93">
        <v>0.41</v>
      </c>
    </row>
    <row r="87" spans="3:13" ht="15.75" thickBot="1">
      <c r="C87" s="13" t="s">
        <v>3</v>
      </c>
      <c r="D87" s="80">
        <v>2.25</v>
      </c>
      <c r="E87" s="85">
        <v>2.5299999999999998</v>
      </c>
      <c r="F87" s="80">
        <v>3.12</v>
      </c>
      <c r="G87" s="85">
        <v>2.84</v>
      </c>
      <c r="H87" s="80">
        <v>2.0299999999999998</v>
      </c>
      <c r="I87" s="85">
        <v>2.82</v>
      </c>
      <c r="J87" s="80">
        <v>2.12</v>
      </c>
      <c r="K87" s="85">
        <v>1.79</v>
      </c>
      <c r="L87" s="80">
        <v>2.14</v>
      </c>
      <c r="M87" s="93">
        <v>3.56</v>
      </c>
    </row>
    <row r="88" spans="3:13" ht="15.75" thickBot="1">
      <c r="C88" s="13" t="s">
        <v>2</v>
      </c>
      <c r="D88" s="101">
        <v>23.8</v>
      </c>
      <c r="E88" s="103">
        <v>17.2</v>
      </c>
      <c r="F88" s="101">
        <v>19.399999999999999</v>
      </c>
      <c r="G88" s="103">
        <v>17</v>
      </c>
      <c r="H88" s="101" t="s">
        <v>47</v>
      </c>
      <c r="I88" s="103">
        <v>25.9</v>
      </c>
      <c r="J88" s="101">
        <v>11.7</v>
      </c>
      <c r="K88" s="103">
        <v>10.8</v>
      </c>
      <c r="L88" s="101">
        <v>10</v>
      </c>
      <c r="M88" s="109">
        <v>25.4</v>
      </c>
    </row>
    <row r="89" spans="3:13" ht="15.75" thickBot="1">
      <c r="C89" s="13" t="s">
        <v>40</v>
      </c>
      <c r="D89" s="106" t="s">
        <v>4</v>
      </c>
      <c r="E89" s="102">
        <f t="shared" ref="E89:M89" si="5">E82/E83</f>
        <v>-9.2081031307550648E-4</v>
      </c>
      <c r="F89" s="107">
        <f t="shared" si="5"/>
        <v>1.0160307067058028E-2</v>
      </c>
      <c r="G89" s="102">
        <f t="shared" si="5"/>
        <v>5.1702821175677195E-3</v>
      </c>
      <c r="H89" s="107">
        <f t="shared" si="5"/>
        <v>5.2716021086408431E-3</v>
      </c>
      <c r="I89" s="102">
        <v>4.0000000000000002E-4</v>
      </c>
      <c r="J89" s="107">
        <f t="shared" si="5"/>
        <v>7.515861395802831E-3</v>
      </c>
      <c r="K89" s="102">
        <f t="shared" si="5"/>
        <v>6.3332401974480765E-3</v>
      </c>
      <c r="L89" s="107">
        <f t="shared" si="5"/>
        <v>1.4012528849324103E-3</v>
      </c>
      <c r="M89" s="105">
        <f t="shared" si="5"/>
        <v>4.0848389630793406E-3</v>
      </c>
    </row>
    <row r="90" spans="3:13">
      <c r="C90" s="9" t="s">
        <v>61</v>
      </c>
      <c r="D90" s="52"/>
      <c r="E90" s="10"/>
      <c r="F90" s="56"/>
      <c r="G90" s="10"/>
      <c r="H90" s="40"/>
      <c r="I90" s="11"/>
      <c r="J90" s="40"/>
      <c r="K90" s="11"/>
      <c r="L90" s="40"/>
      <c r="M90" s="12"/>
    </row>
    <row r="91" spans="3:13">
      <c r="C91" s="13" t="s">
        <v>39</v>
      </c>
      <c r="D91" s="83">
        <v>54.96</v>
      </c>
      <c r="E91" s="90">
        <v>73.19</v>
      </c>
      <c r="F91" s="83">
        <v>85.86</v>
      </c>
      <c r="G91" s="90">
        <v>93.04</v>
      </c>
      <c r="H91" s="83">
        <v>30.26</v>
      </c>
      <c r="I91" s="90">
        <v>49.76</v>
      </c>
      <c r="J91" s="83">
        <v>58.71</v>
      </c>
      <c r="K91" s="90">
        <v>50.12</v>
      </c>
      <c r="L91" s="83">
        <v>53.33</v>
      </c>
      <c r="M91" s="118">
        <v>92.22</v>
      </c>
    </row>
    <row r="92" spans="3:13">
      <c r="C92" s="13" t="s">
        <v>5</v>
      </c>
      <c r="D92" s="83">
        <v>39.82</v>
      </c>
      <c r="E92" s="90">
        <v>61.43</v>
      </c>
      <c r="F92" s="83">
        <v>64.33</v>
      </c>
      <c r="G92" s="90">
        <v>62.63</v>
      </c>
      <c r="H92" s="83">
        <v>18.940000000000001</v>
      </c>
      <c r="I92" s="90">
        <v>34.92</v>
      </c>
      <c r="J92" s="83">
        <v>43.94</v>
      </c>
      <c r="K92" s="90">
        <v>38.51</v>
      </c>
      <c r="L92" s="83">
        <v>39.840000000000003</v>
      </c>
      <c r="M92" s="118">
        <v>66.02</v>
      </c>
    </row>
    <row r="93" spans="3:13" ht="15.75" thickBot="1">
      <c r="C93" s="13" t="s">
        <v>41</v>
      </c>
      <c r="D93" s="80">
        <v>42.37</v>
      </c>
      <c r="E93" s="85">
        <v>45.57</v>
      </c>
      <c r="F93" s="80">
        <v>48.39</v>
      </c>
      <c r="G93" s="85">
        <v>52.43</v>
      </c>
      <c r="H93" s="80">
        <v>31.86</v>
      </c>
      <c r="I93" s="85">
        <v>54.52</v>
      </c>
      <c r="J93" s="80">
        <v>67</v>
      </c>
      <c r="K93" s="85">
        <v>79.53</v>
      </c>
      <c r="L93" s="80">
        <v>83.31</v>
      </c>
      <c r="M93" s="93">
        <v>76.52</v>
      </c>
    </row>
    <row r="94" spans="3:13" ht="15.75" thickBot="1">
      <c r="C94" s="13" t="s">
        <v>42</v>
      </c>
      <c r="D94" s="96">
        <v>3.38</v>
      </c>
      <c r="E94" s="97">
        <v>6.45</v>
      </c>
      <c r="F94" s="96">
        <v>6.63</v>
      </c>
      <c r="G94" s="97">
        <v>7.75</v>
      </c>
      <c r="H94" s="100">
        <v>-2.42</v>
      </c>
      <c r="I94" s="97">
        <v>7.68</v>
      </c>
      <c r="J94" s="96">
        <v>5.82</v>
      </c>
      <c r="K94" s="97">
        <v>7.31</v>
      </c>
      <c r="L94" s="96">
        <v>0.95</v>
      </c>
      <c r="M94" s="132">
        <v>-1.55</v>
      </c>
    </row>
    <row r="95" spans="3:13" ht="15.75" thickBot="1">
      <c r="C95" s="13" t="s">
        <v>43</v>
      </c>
      <c r="D95" s="96">
        <v>0.63</v>
      </c>
      <c r="E95" s="97">
        <v>0.78</v>
      </c>
      <c r="F95" s="96">
        <v>0.95</v>
      </c>
      <c r="G95" s="97">
        <v>1.1499999999999999</v>
      </c>
      <c r="H95" s="96">
        <v>0.57999999999999996</v>
      </c>
      <c r="I95" s="97">
        <v>0.7</v>
      </c>
      <c r="J95" s="96">
        <v>1.1499999999999999</v>
      </c>
      <c r="K95" s="97">
        <v>1.45</v>
      </c>
      <c r="L95" s="96">
        <v>1.6</v>
      </c>
      <c r="M95" s="98">
        <v>1.73</v>
      </c>
    </row>
    <row r="96" spans="3:13" ht="15.75" thickBot="1">
      <c r="C96" s="13" t="s">
        <v>44</v>
      </c>
      <c r="D96" s="80">
        <v>13.5</v>
      </c>
      <c r="E96" s="85">
        <v>8.09</v>
      </c>
      <c r="F96" s="80">
        <v>9.25</v>
      </c>
      <c r="G96" s="85">
        <v>13.33</v>
      </c>
      <c r="H96" s="80">
        <v>25.73</v>
      </c>
      <c r="I96" s="85">
        <v>12.64</v>
      </c>
      <c r="J96" s="80">
        <v>13.52</v>
      </c>
      <c r="K96" s="85">
        <v>26.44</v>
      </c>
      <c r="L96" s="80">
        <v>45.16</v>
      </c>
      <c r="M96" s="93">
        <v>18.32</v>
      </c>
    </row>
    <row r="97" spans="3:13" ht="15.75" thickBot="1">
      <c r="C97" s="13" t="s">
        <v>45</v>
      </c>
      <c r="D97" s="80">
        <v>760.59</v>
      </c>
      <c r="E97" s="85">
        <v>836.39</v>
      </c>
      <c r="F97" s="80">
        <v>960.19</v>
      </c>
      <c r="G97" s="85">
        <v>1086</v>
      </c>
      <c r="H97" s="80">
        <v>1056</v>
      </c>
      <c r="I97" s="85">
        <v>1039</v>
      </c>
      <c r="J97" s="80">
        <v>1116</v>
      </c>
      <c r="K97" s="85">
        <v>1334</v>
      </c>
      <c r="L97" s="80">
        <v>1532</v>
      </c>
      <c r="M97" s="93">
        <v>1587</v>
      </c>
    </row>
    <row r="98" spans="3:13" ht="15.75" thickBot="1">
      <c r="C98" s="13" t="s">
        <v>11</v>
      </c>
      <c r="D98" s="80">
        <v>5.57</v>
      </c>
      <c r="E98" s="85">
        <v>5.45</v>
      </c>
      <c r="F98" s="80">
        <v>5.04</v>
      </c>
      <c r="G98" s="85">
        <v>4.83</v>
      </c>
      <c r="H98" s="80">
        <v>3.02</v>
      </c>
      <c r="I98" s="85">
        <v>5.25</v>
      </c>
      <c r="J98" s="80">
        <v>6</v>
      </c>
      <c r="K98" s="85">
        <v>5.96</v>
      </c>
      <c r="L98" s="80">
        <v>5.44</v>
      </c>
      <c r="M98" s="93">
        <v>4.82</v>
      </c>
    </row>
    <row r="99" spans="3:13" ht="15.75" thickBot="1">
      <c r="C99" s="13" t="s">
        <v>12</v>
      </c>
      <c r="D99" s="80">
        <v>10.1</v>
      </c>
      <c r="E99" s="85">
        <v>15.55</v>
      </c>
      <c r="F99" s="80">
        <v>14.97</v>
      </c>
      <c r="G99" s="85">
        <v>15.79</v>
      </c>
      <c r="H99" s="100">
        <v>-7.99</v>
      </c>
      <c r="I99" s="85">
        <v>12.4</v>
      </c>
      <c r="J99" s="80">
        <v>9.86</v>
      </c>
      <c r="K99" s="85">
        <v>9.85</v>
      </c>
      <c r="L99" s="80">
        <v>1.22</v>
      </c>
      <c r="M99" s="132">
        <v>-1.89</v>
      </c>
    </row>
    <row r="100" spans="3:13" ht="15.75" thickBot="1">
      <c r="C100" s="13" t="s">
        <v>13</v>
      </c>
      <c r="D100" s="80">
        <v>0.56000000000000005</v>
      </c>
      <c r="E100" s="85">
        <v>0.85</v>
      </c>
      <c r="F100" s="80">
        <v>0.75</v>
      </c>
      <c r="G100" s="85">
        <v>0.76</v>
      </c>
      <c r="H100" s="100">
        <v>-0.24</v>
      </c>
      <c r="I100" s="85">
        <v>0.65</v>
      </c>
      <c r="J100" s="80">
        <v>0.59</v>
      </c>
      <c r="K100" s="85">
        <v>0.59</v>
      </c>
      <c r="L100" s="80">
        <v>7.0000000000000007E-2</v>
      </c>
      <c r="M100" s="132">
        <v>-0.09</v>
      </c>
    </row>
    <row r="101" spans="3:13" ht="15.75" thickBot="1">
      <c r="C101" s="13" t="s">
        <v>3</v>
      </c>
      <c r="D101" s="80">
        <v>1.3</v>
      </c>
      <c r="E101" s="85">
        <v>1.61</v>
      </c>
      <c r="F101" s="80">
        <v>1.77</v>
      </c>
      <c r="G101" s="85">
        <v>1.77</v>
      </c>
      <c r="H101" s="80">
        <v>0.95</v>
      </c>
      <c r="I101" s="85">
        <v>0.91</v>
      </c>
      <c r="J101" s="80">
        <v>0.88</v>
      </c>
      <c r="K101" s="85">
        <v>0.63</v>
      </c>
      <c r="L101" s="80">
        <v>0.64</v>
      </c>
      <c r="M101" s="93">
        <v>1.21</v>
      </c>
    </row>
    <row r="102" spans="3:13" ht="15.75" thickBot="1">
      <c r="C102" s="13" t="s">
        <v>2</v>
      </c>
      <c r="D102" s="99">
        <v>16.3</v>
      </c>
      <c r="E102" s="131">
        <v>11.3</v>
      </c>
      <c r="F102" s="99">
        <v>13</v>
      </c>
      <c r="G102" s="131">
        <v>12</v>
      </c>
      <c r="H102" s="99" t="s">
        <v>47</v>
      </c>
      <c r="I102" s="131">
        <v>6.5</v>
      </c>
      <c r="J102" s="99">
        <v>10.1</v>
      </c>
      <c r="K102" s="131">
        <v>6.9</v>
      </c>
      <c r="L102" s="134">
        <v>56.1</v>
      </c>
      <c r="M102" s="133" t="s">
        <v>47</v>
      </c>
    </row>
    <row r="103" spans="3:13" ht="15.75" thickBot="1">
      <c r="C103" s="13" t="s">
        <v>40</v>
      </c>
      <c r="D103" s="120">
        <f>D96/D97</f>
        <v>1.7749378771742989E-2</v>
      </c>
      <c r="E103" s="121">
        <f t="shared" ref="E103:M103" si="6">E96/E97</f>
        <v>9.6725211922667649E-3</v>
      </c>
      <c r="F103" s="122">
        <f t="shared" si="6"/>
        <v>9.633510034472343E-3</v>
      </c>
      <c r="G103" s="121">
        <f t="shared" si="6"/>
        <v>1.2274401473296502E-2</v>
      </c>
      <c r="H103" s="122">
        <f t="shared" si="6"/>
        <v>2.4365530303030302E-2</v>
      </c>
      <c r="I103" s="121">
        <f t="shared" si="6"/>
        <v>1.2165543792107797E-2</v>
      </c>
      <c r="J103" s="122">
        <f t="shared" si="6"/>
        <v>1.2114695340501792E-2</v>
      </c>
      <c r="K103" s="121">
        <f t="shared" si="6"/>
        <v>1.9820089955022491E-2</v>
      </c>
      <c r="L103" s="122">
        <f t="shared" si="6"/>
        <v>2.9477806788511748E-2</v>
      </c>
      <c r="M103" s="123">
        <f t="shared" si="6"/>
        <v>1.1543793320730938E-2</v>
      </c>
    </row>
    <row r="104" spans="3:13">
      <c r="C104" s="9" t="s">
        <v>62</v>
      </c>
      <c r="D104" s="52"/>
      <c r="E104" s="10"/>
      <c r="F104" s="56"/>
      <c r="G104" s="10"/>
      <c r="H104" s="40"/>
      <c r="I104" s="11"/>
      <c r="J104" s="40"/>
      <c r="K104" s="11"/>
      <c r="L104" s="40"/>
      <c r="M104" s="12"/>
    </row>
    <row r="105" spans="3:13">
      <c r="C105" s="13" t="s">
        <v>39</v>
      </c>
      <c r="D105" s="142">
        <v>37.07</v>
      </c>
      <c r="E105" s="138">
        <v>44.67</v>
      </c>
      <c r="F105" s="142">
        <v>53.69</v>
      </c>
      <c r="G105" s="138">
        <v>53.8</v>
      </c>
      <c r="H105" s="142">
        <v>45.2</v>
      </c>
      <c r="I105" s="138">
        <v>49.86</v>
      </c>
      <c r="J105" s="142">
        <v>55.71</v>
      </c>
      <c r="K105" s="138">
        <v>59.17</v>
      </c>
      <c r="L105" s="142">
        <v>71.819999999999993</v>
      </c>
      <c r="M105" s="143">
        <v>90.54</v>
      </c>
    </row>
    <row r="106" spans="3:13">
      <c r="C106" s="13" t="s">
        <v>5</v>
      </c>
      <c r="D106" s="142">
        <v>27</v>
      </c>
      <c r="E106" s="138">
        <v>37.39</v>
      </c>
      <c r="F106" s="142">
        <v>40.65</v>
      </c>
      <c r="G106" s="138">
        <v>36.4</v>
      </c>
      <c r="H106" s="142">
        <v>30.52</v>
      </c>
      <c r="I106" s="138">
        <v>34.61</v>
      </c>
      <c r="J106" s="142">
        <v>42.13</v>
      </c>
      <c r="K106" s="138">
        <v>46.59</v>
      </c>
      <c r="L106" s="142">
        <v>54.08</v>
      </c>
      <c r="M106" s="143">
        <v>64.83</v>
      </c>
    </row>
    <row r="107" spans="3:13" ht="15.75" thickBot="1">
      <c r="C107" s="13" t="s">
        <v>41</v>
      </c>
      <c r="D107" s="136">
        <v>31.63</v>
      </c>
      <c r="E107" s="139">
        <v>32.159999999999997</v>
      </c>
      <c r="F107" s="136">
        <v>37.06</v>
      </c>
      <c r="G107" s="139">
        <v>42.4</v>
      </c>
      <c r="H107" s="136">
        <v>43.27</v>
      </c>
      <c r="I107" s="139">
        <v>52.69</v>
      </c>
      <c r="J107" s="136">
        <v>58.62</v>
      </c>
      <c r="K107" s="139">
        <v>62.31</v>
      </c>
      <c r="L107" s="136">
        <v>67.319999999999993</v>
      </c>
      <c r="M107" s="144">
        <v>70.14</v>
      </c>
    </row>
    <row r="108" spans="3:13" ht="15.75" thickBot="1">
      <c r="C108" s="13" t="s">
        <v>42</v>
      </c>
      <c r="D108" s="137">
        <v>1.56</v>
      </c>
      <c r="E108" s="140">
        <v>2.39</v>
      </c>
      <c r="F108" s="137">
        <v>6.12</v>
      </c>
      <c r="G108" s="140">
        <v>7.04</v>
      </c>
      <c r="H108" s="137">
        <v>4.9000000000000004</v>
      </c>
      <c r="I108" s="140">
        <v>6.38</v>
      </c>
      <c r="J108" s="137">
        <v>6.69</v>
      </c>
      <c r="K108" s="140">
        <v>3.4</v>
      </c>
      <c r="L108" s="137">
        <v>6.35</v>
      </c>
      <c r="M108" s="145">
        <v>9.84</v>
      </c>
    </row>
    <row r="109" spans="3:13" ht="15.75" thickBot="1">
      <c r="C109" s="13" t="s">
        <v>43</v>
      </c>
      <c r="D109" s="137">
        <v>1.1599999999999999</v>
      </c>
      <c r="E109" s="140">
        <v>0.91</v>
      </c>
      <c r="F109" s="137">
        <v>1.01</v>
      </c>
      <c r="G109" s="140">
        <v>1.1299999999999999</v>
      </c>
      <c r="H109" s="137">
        <v>1.19</v>
      </c>
      <c r="I109" s="140">
        <v>1.23</v>
      </c>
      <c r="J109" s="137">
        <v>1.41</v>
      </c>
      <c r="K109" s="140">
        <v>1.59</v>
      </c>
      <c r="L109" s="137">
        <v>1.79</v>
      </c>
      <c r="M109" s="145">
        <v>1.96</v>
      </c>
    </row>
    <row r="110" spans="3:13" ht="15.75" thickBot="1">
      <c r="C110" s="13" t="s">
        <v>44</v>
      </c>
      <c r="D110" s="136">
        <v>7.82</v>
      </c>
      <c r="E110" s="139">
        <v>5.21</v>
      </c>
      <c r="F110" s="136">
        <v>7.04</v>
      </c>
      <c r="G110" s="139">
        <v>8.42</v>
      </c>
      <c r="H110" s="136">
        <v>5.36</v>
      </c>
      <c r="I110" s="139">
        <v>8.1300000000000008</v>
      </c>
      <c r="J110" s="136">
        <v>7.03</v>
      </c>
      <c r="K110" s="139">
        <v>5.52</v>
      </c>
      <c r="L110" s="136">
        <v>8.56</v>
      </c>
      <c r="M110" s="144">
        <v>10.79</v>
      </c>
    </row>
    <row r="111" spans="3:13" ht="15.75" thickBot="1">
      <c r="C111" s="13" t="s">
        <v>45</v>
      </c>
      <c r="D111" s="136">
        <v>166.81</v>
      </c>
      <c r="E111" s="139">
        <v>163.22999999999999</v>
      </c>
      <c r="F111" s="136">
        <v>167.71</v>
      </c>
      <c r="G111" s="139">
        <v>183.54</v>
      </c>
      <c r="H111" s="91">
        <v>187.58</v>
      </c>
      <c r="I111" s="84">
        <v>210.57</v>
      </c>
      <c r="J111" s="91">
        <v>242.02</v>
      </c>
      <c r="K111" s="84">
        <v>266.3</v>
      </c>
      <c r="L111" s="91">
        <v>278.06</v>
      </c>
      <c r="M111" s="92">
        <v>293.67</v>
      </c>
    </row>
    <row r="112" spans="3:13" ht="15.75" thickBot="1">
      <c r="C112" s="13" t="s">
        <v>11</v>
      </c>
      <c r="D112" s="136">
        <v>18.96</v>
      </c>
      <c r="E112" s="139">
        <v>19.7</v>
      </c>
      <c r="F112" s="136">
        <v>22.09</v>
      </c>
      <c r="G112" s="139">
        <v>23.1</v>
      </c>
      <c r="H112" s="136">
        <v>23.07</v>
      </c>
      <c r="I112" s="139">
        <v>25.02</v>
      </c>
      <c r="J112" s="136">
        <v>24.22</v>
      </c>
      <c r="K112" s="139">
        <v>23.4</v>
      </c>
      <c r="L112" s="136">
        <v>24.21</v>
      </c>
      <c r="M112" s="144">
        <v>23.89</v>
      </c>
    </row>
    <row r="113" spans="3:13" ht="15.75" thickBot="1">
      <c r="C113" s="13" t="s">
        <v>12</v>
      </c>
      <c r="D113" s="136">
        <v>4.5</v>
      </c>
      <c r="E113" s="139">
        <v>7.27</v>
      </c>
      <c r="F113" s="136">
        <v>16.739999999999998</v>
      </c>
      <c r="G113" s="139">
        <v>17.29</v>
      </c>
      <c r="H113" s="136">
        <v>11.55</v>
      </c>
      <c r="I113" s="139">
        <v>13.21</v>
      </c>
      <c r="J113" s="136">
        <v>12.62</v>
      </c>
      <c r="K113" s="139">
        <v>5.83</v>
      </c>
      <c r="L113" s="136">
        <v>9.73</v>
      </c>
      <c r="M113" s="144">
        <v>14.81</v>
      </c>
    </row>
    <row r="114" spans="3:13" ht="15.75" thickBot="1">
      <c r="C114" s="13" t="s">
        <v>13</v>
      </c>
      <c r="D114" s="136">
        <v>0.85</v>
      </c>
      <c r="E114" s="139">
        <v>1.43</v>
      </c>
      <c r="F114" s="136">
        <v>3.7</v>
      </c>
      <c r="G114" s="139">
        <v>3.99</v>
      </c>
      <c r="H114" s="136">
        <v>2.66</v>
      </c>
      <c r="I114" s="139">
        <v>3.31</v>
      </c>
      <c r="J114" s="136">
        <v>3.06</v>
      </c>
      <c r="K114" s="139">
        <v>1.36</v>
      </c>
      <c r="L114" s="136">
        <v>2.36</v>
      </c>
      <c r="M114" s="144">
        <v>3.54</v>
      </c>
    </row>
    <row r="115" spans="3:13" ht="15.75" thickBot="1">
      <c r="C115" s="13" t="s">
        <v>3</v>
      </c>
      <c r="D115" s="136">
        <v>1.17</v>
      </c>
      <c r="E115" s="139">
        <v>0.95</v>
      </c>
      <c r="F115" s="136">
        <v>1.45</v>
      </c>
      <c r="G115" s="139">
        <v>1.27</v>
      </c>
      <c r="H115" s="136">
        <v>1.04</v>
      </c>
      <c r="I115" s="139">
        <v>0.95</v>
      </c>
      <c r="J115" s="136">
        <v>0.95</v>
      </c>
      <c r="K115" s="139">
        <v>0.95</v>
      </c>
      <c r="L115" s="136">
        <v>1.07</v>
      </c>
      <c r="M115" s="144">
        <v>1.29</v>
      </c>
    </row>
    <row r="116" spans="3:13" ht="15.75" thickBot="1">
      <c r="C116" s="13" t="s">
        <v>2</v>
      </c>
      <c r="D116" s="135">
        <v>23.8</v>
      </c>
      <c r="E116" s="141">
        <v>12.8</v>
      </c>
      <c r="F116" s="135">
        <v>8.8000000000000007</v>
      </c>
      <c r="G116" s="141">
        <v>7.6</v>
      </c>
      <c r="H116" s="135">
        <v>9.1999999999999993</v>
      </c>
      <c r="I116" s="141">
        <v>7.8</v>
      </c>
      <c r="J116" s="135">
        <v>8.3000000000000007</v>
      </c>
      <c r="K116" s="141">
        <v>17.399999999999999</v>
      </c>
      <c r="L116" s="135">
        <v>11.3</v>
      </c>
      <c r="M116" s="146">
        <v>9.1999999999999993</v>
      </c>
    </row>
    <row r="117" spans="3:13" ht="15.75" thickBot="1">
      <c r="C117" s="18" t="s">
        <v>40</v>
      </c>
      <c r="D117" s="127">
        <f>D110/D111</f>
        <v>4.6879683472213898E-2</v>
      </c>
      <c r="E117" s="128">
        <f t="shared" ref="E117:M117" si="7">E110/E111</f>
        <v>3.1918152300434974E-2</v>
      </c>
      <c r="F117" s="129">
        <f t="shared" si="7"/>
        <v>4.1977222586607833E-2</v>
      </c>
      <c r="G117" s="128">
        <f t="shared" si="7"/>
        <v>4.587555846137082E-2</v>
      </c>
      <c r="H117" s="129">
        <f t="shared" si="7"/>
        <v>2.8574474890713294E-2</v>
      </c>
      <c r="I117" s="128">
        <f t="shared" si="7"/>
        <v>3.8609488531129797E-2</v>
      </c>
      <c r="J117" s="129">
        <f t="shared" si="7"/>
        <v>2.9047186182960087E-2</v>
      </c>
      <c r="K117" s="128">
        <f t="shared" si="7"/>
        <v>2.0728501689823504E-2</v>
      </c>
      <c r="L117" s="129">
        <f t="shared" si="7"/>
        <v>3.0784722721714741E-2</v>
      </c>
      <c r="M117" s="130">
        <f t="shared" si="7"/>
        <v>3.6741921204072596E-2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2014-04-13T13:10:36Z</dcterms:created>
  <dcterms:modified xsi:type="dcterms:W3CDTF">2014-06-16T22:36:19Z</dcterms:modified>
</cp:coreProperties>
</file>