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22116" windowHeight="952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42" i="1" l="1"/>
  <c r="C27" i="1"/>
  <c r="E27" i="1"/>
  <c r="C7" i="1"/>
  <c r="C8" i="1" s="1"/>
  <c r="B7" i="1"/>
  <c r="D7" i="1" s="1"/>
  <c r="E42" i="1"/>
  <c r="M27" i="1"/>
  <c r="K7" i="1"/>
  <c r="J7" i="1"/>
  <c r="L7" i="1"/>
  <c r="C31" i="1"/>
  <c r="B31" i="1"/>
  <c r="B8" i="1" l="1"/>
  <c r="K8" i="1"/>
  <c r="J8" i="1"/>
  <c r="C32" i="1"/>
  <c r="C33" i="1" s="1"/>
  <c r="C34" i="1" s="1"/>
  <c r="C35" i="1" s="1"/>
  <c r="C36" i="1" s="1"/>
  <c r="C37" i="1" s="1"/>
  <c r="C38" i="1" s="1"/>
  <c r="C39" i="1" s="1"/>
  <c r="C40" i="1" s="1"/>
  <c r="C41" i="1" s="1"/>
  <c r="B32" i="1"/>
  <c r="C9" i="1" l="1"/>
  <c r="C10" i="1" s="1"/>
  <c r="G8" i="1"/>
  <c r="B9" i="1"/>
  <c r="D8" i="1"/>
  <c r="L8" i="1"/>
  <c r="O8" i="1"/>
  <c r="B33" i="1"/>
  <c r="G32" i="1"/>
  <c r="K9" i="1"/>
  <c r="K10" i="1" s="1"/>
  <c r="J9" i="1"/>
  <c r="B10" i="1" l="1"/>
  <c r="D9" i="1"/>
  <c r="J10" i="1"/>
  <c r="L10" i="1" s="1"/>
  <c r="L9" i="1"/>
  <c r="B34" i="1"/>
  <c r="G33" i="1"/>
  <c r="B11" i="1" l="1"/>
  <c r="D10" i="1"/>
  <c r="C11" i="1"/>
  <c r="C12" i="1" s="1"/>
  <c r="G10" i="1"/>
  <c r="K11" i="1"/>
  <c r="K12" i="1" s="1"/>
  <c r="J11" i="1"/>
  <c r="O10" i="1"/>
  <c r="G34" i="1"/>
  <c r="B35" i="1"/>
  <c r="D11" i="1" l="1"/>
  <c r="B12" i="1"/>
  <c r="L11" i="1"/>
  <c r="J12" i="1"/>
  <c r="O12" i="1"/>
  <c r="G35" i="1"/>
  <c r="B36" i="1"/>
  <c r="C13" i="1" l="1"/>
  <c r="C14" i="1" s="1"/>
  <c r="G12" i="1"/>
  <c r="B13" i="1"/>
  <c r="D12" i="1"/>
  <c r="J13" i="1"/>
  <c r="J14" i="1" s="1"/>
  <c r="K13" i="1"/>
  <c r="L12" i="1"/>
  <c r="G36" i="1"/>
  <c r="B37" i="1"/>
  <c r="B14" i="1" l="1"/>
  <c r="D13" i="1"/>
  <c r="K15" i="1"/>
  <c r="K16" i="1" s="1"/>
  <c r="L14" i="1"/>
  <c r="L13" i="1"/>
  <c r="K14" i="1"/>
  <c r="J15" i="1" s="1"/>
  <c r="G37" i="1"/>
  <c r="B38" i="1"/>
  <c r="B15" i="1" l="1"/>
  <c r="D14" i="1"/>
  <c r="C15" i="1"/>
  <c r="C16" i="1" s="1"/>
  <c r="G14" i="1"/>
  <c r="J16" i="1"/>
  <c r="L15" i="1"/>
  <c r="O14" i="1"/>
  <c r="B39" i="1"/>
  <c r="G38" i="1"/>
  <c r="D15" i="1" l="1"/>
  <c r="B16" i="1"/>
  <c r="O16" i="1"/>
  <c r="K17" i="1"/>
  <c r="K18" i="1" s="1"/>
  <c r="J17" i="1"/>
  <c r="L16" i="1"/>
  <c r="B40" i="1"/>
  <c r="G39" i="1"/>
  <c r="C17" i="1" l="1"/>
  <c r="C18" i="1" s="1"/>
  <c r="G16" i="1"/>
  <c r="B17" i="1"/>
  <c r="D16" i="1"/>
  <c r="J18" i="1"/>
  <c r="L17" i="1"/>
  <c r="B41" i="1"/>
  <c r="G40" i="1"/>
  <c r="B18" i="1" l="1"/>
  <c r="D17" i="1"/>
  <c r="J19" i="1"/>
  <c r="O18" i="1"/>
  <c r="K19" i="1"/>
  <c r="K20" i="1" s="1"/>
  <c r="L18" i="1"/>
  <c r="G41" i="1"/>
  <c r="B19" i="1" l="1"/>
  <c r="D18" i="1"/>
  <c r="C19" i="1"/>
  <c r="C20" i="1" s="1"/>
  <c r="G18" i="1"/>
  <c r="J20" i="1"/>
  <c r="L19" i="1"/>
  <c r="D19" i="1" l="1"/>
  <c r="B20" i="1"/>
  <c r="O20" i="1"/>
  <c r="K21" i="1"/>
  <c r="K22" i="1" s="1"/>
  <c r="J21" i="1"/>
  <c r="L20" i="1"/>
  <c r="C21" i="1" l="1"/>
  <c r="C22" i="1" s="1"/>
  <c r="G20" i="1"/>
  <c r="B21" i="1"/>
  <c r="D20" i="1"/>
  <c r="J22" i="1"/>
  <c r="L21" i="1"/>
  <c r="B22" i="1" l="1"/>
  <c r="D21" i="1"/>
  <c r="J23" i="1"/>
  <c r="L22" i="1"/>
  <c r="O22" i="1"/>
  <c r="K23" i="1"/>
  <c r="K24" i="1" s="1"/>
  <c r="B23" i="1" l="1"/>
  <c r="D22" i="1"/>
  <c r="C23" i="1"/>
  <c r="C24" i="1" s="1"/>
  <c r="G22" i="1"/>
  <c r="J24" i="1"/>
  <c r="L23" i="1"/>
  <c r="O24" i="1"/>
  <c r="D23" i="1" l="1"/>
  <c r="B24" i="1"/>
  <c r="K25" i="1"/>
  <c r="K26" i="1" s="1"/>
  <c r="J25" i="1"/>
  <c r="L24" i="1"/>
  <c r="C25" i="1" l="1"/>
  <c r="C26" i="1" s="1"/>
  <c r="G24" i="1"/>
  <c r="B25" i="1"/>
  <c r="D24" i="1"/>
  <c r="J26" i="1"/>
  <c r="L25" i="1"/>
  <c r="B26" i="1" l="1"/>
  <c r="D25" i="1"/>
  <c r="L26" i="1"/>
  <c r="O26" i="1"/>
  <c r="D26" i="1" l="1"/>
  <c r="G26" i="1"/>
</calcChain>
</file>

<file path=xl/sharedStrings.xml><?xml version="1.0" encoding="utf-8"?>
<sst xmlns="http://schemas.openxmlformats.org/spreadsheetml/2006/main" count="38" uniqueCount="9">
  <si>
    <t>Hypothetische Depotentwicklung</t>
  </si>
  <si>
    <t>Anlagebetrag</t>
  </si>
  <si>
    <t>Aktien</t>
  </si>
  <si>
    <t>Anleihen</t>
  </si>
  <si>
    <t>Rendite Aktien</t>
  </si>
  <si>
    <t>Rendite Anleihen</t>
  </si>
  <si>
    <t>Rebalancing</t>
  </si>
  <si>
    <t>Jahr</t>
  </si>
  <si>
    <t>Rendite absolut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</si>
</sst>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0" fillId="2" borderId="0" xfId="0" applyFill="1"/>
    <xf numFmtId="4" fontId="0" fillId="2" borderId="0" xfId="0" applyNumberFormat="1" applyFill="1"/>
    <xf numFmtId="0" fontId="0" fillId="3" borderId="0" xfId="0" applyFill="1"/>
    <xf numFmtId="4" fontId="0" fillId="3" borderId="0" xfId="0" applyNumberFormat="1" applyFill="1"/>
    <xf numFmtId="0" fontId="0" fillId="4" borderId="0" xfId="0" applyFill="1"/>
    <xf numFmtId="4" fontId="0" fillId="4" borderId="0" xfId="0" applyNumberFormat="1" applyFill="1"/>
    <xf numFmtId="0" fontId="0" fillId="0" borderId="0" xfId="0" applyAlignment="1">
      <alignment wrapText="1"/>
    </xf>
    <xf numFmtId="4" fontId="0" fillId="0" borderId="0" xfId="0" applyNumberFormat="1" applyFill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3" borderId="1" xfId="0" applyFill="1" applyBorder="1"/>
    <xf numFmtId="4" fontId="0" fillId="3" borderId="1" xfId="0" applyNumberFormat="1" applyFill="1" applyBorder="1"/>
    <xf numFmtId="0" fontId="0" fillId="4" borderId="1" xfId="0" applyFill="1" applyBorder="1"/>
    <xf numFmtId="4" fontId="0" fillId="4" borderId="1" xfId="0" applyNumberFormat="1" applyFill="1" applyBorder="1"/>
    <xf numFmtId="4" fontId="0" fillId="2" borderId="1" xfId="0" applyNumberFormat="1" applyFill="1" applyBorder="1"/>
    <xf numFmtId="4" fontId="0" fillId="0" borderId="1" xfId="0" applyNumberFormat="1" applyFill="1" applyBorder="1"/>
    <xf numFmtId="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3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workbookViewId="0">
      <selection activeCell="G5" sqref="G5"/>
    </sheetView>
  </sheetViews>
  <sheetFormatPr baseColWidth="10" defaultRowHeight="13.2" x14ac:dyDescent="0.25"/>
  <cols>
    <col min="2" max="2" width="11.5546875" customWidth="1"/>
    <col min="4" max="4" width="0" hidden="1" customWidth="1"/>
    <col min="5" max="5" width="8.88671875" customWidth="1"/>
    <col min="6" max="6" width="8.33203125" customWidth="1"/>
    <col min="7" max="7" width="9.77734375" bestFit="1" customWidth="1"/>
    <col min="9" max="12" width="0" hidden="1" customWidth="1"/>
    <col min="13" max="13" width="7.88671875" hidden="1" customWidth="1"/>
    <col min="14" max="14" width="8.44140625" hidden="1" customWidth="1"/>
    <col min="15" max="15" width="9.77734375" hidden="1" customWidth="1"/>
    <col min="16" max="16" width="0" hidden="1" customWidth="1"/>
  </cols>
  <sheetData>
    <row r="1" spans="1:15" x14ac:dyDescent="0.25">
      <c r="A1" s="26" t="s">
        <v>0</v>
      </c>
    </row>
    <row r="3" spans="1:15" x14ac:dyDescent="0.25">
      <c r="A3" s="25" t="s">
        <v>1</v>
      </c>
      <c r="B3" s="25"/>
      <c r="C3" s="27">
        <v>100000</v>
      </c>
    </row>
    <row r="4" spans="1:15" x14ac:dyDescent="0.25">
      <c r="A4" s="25"/>
      <c r="B4" s="25"/>
      <c r="C4" s="25"/>
    </row>
    <row r="5" spans="1:15" ht="26.4" x14ac:dyDescent="0.25">
      <c r="A5" s="11" t="s">
        <v>7</v>
      </c>
      <c r="B5" s="11" t="s">
        <v>2</v>
      </c>
      <c r="C5" s="11" t="s">
        <v>3</v>
      </c>
      <c r="D5" s="11"/>
      <c r="E5" s="12" t="s">
        <v>4</v>
      </c>
      <c r="F5" s="12" t="s">
        <v>5</v>
      </c>
      <c r="G5" s="12" t="s">
        <v>8</v>
      </c>
      <c r="I5" t="s">
        <v>7</v>
      </c>
      <c r="J5" t="s">
        <v>2</v>
      </c>
      <c r="K5" t="s">
        <v>3</v>
      </c>
      <c r="M5" s="9" t="s">
        <v>4</v>
      </c>
      <c r="N5" s="9" t="s">
        <v>5</v>
      </c>
      <c r="O5" s="9" t="s">
        <v>8</v>
      </c>
    </row>
    <row r="6" spans="1:15" x14ac:dyDescent="0.25">
      <c r="A6" s="21"/>
      <c r="B6" s="11">
        <v>0.8</v>
      </c>
      <c r="C6" s="11">
        <v>0.2</v>
      </c>
      <c r="D6" s="11"/>
      <c r="E6" s="11"/>
      <c r="F6" s="11"/>
      <c r="G6" s="11"/>
      <c r="J6">
        <v>0.7</v>
      </c>
      <c r="K6">
        <v>0.3</v>
      </c>
    </row>
    <row r="7" spans="1:15" x14ac:dyDescent="0.25">
      <c r="A7" s="21">
        <v>0</v>
      </c>
      <c r="B7" s="13">
        <f>$C$3*B6</f>
        <v>80000</v>
      </c>
      <c r="C7" s="13">
        <f>$C$3*C6</f>
        <v>20000</v>
      </c>
      <c r="D7" s="13">
        <f>SUM(B7:C7)</f>
        <v>100000</v>
      </c>
      <c r="E7" s="11"/>
      <c r="F7" s="11"/>
      <c r="G7" s="11"/>
      <c r="I7">
        <v>0</v>
      </c>
      <c r="J7" s="1">
        <f>$C$3*J6</f>
        <v>70000</v>
      </c>
      <c r="K7" s="1">
        <f>$C$3*K6</f>
        <v>30000</v>
      </c>
      <c r="L7" s="1">
        <f>SUM(J7:K7)</f>
        <v>100000</v>
      </c>
    </row>
    <row r="8" spans="1:15" x14ac:dyDescent="0.25">
      <c r="A8" s="21">
        <v>1</v>
      </c>
      <c r="B8" s="13">
        <f>ROUND(B7+B7*E8,2)</f>
        <v>83200</v>
      </c>
      <c r="C8" s="13">
        <f>ROUND(C7+C7*F8,2)</f>
        <v>20400</v>
      </c>
      <c r="D8" s="13">
        <f t="shared" ref="D8:D26" si="0">SUM(B8:C8)</f>
        <v>103600</v>
      </c>
      <c r="E8" s="11">
        <v>0.04</v>
      </c>
      <c r="F8" s="11">
        <v>0.02</v>
      </c>
      <c r="G8" s="13">
        <f>B8+C8-(B7+C7)</f>
        <v>3600</v>
      </c>
      <c r="I8">
        <v>1</v>
      </c>
      <c r="J8" s="1">
        <f>ROUND(J7+J7*M8,2)</f>
        <v>72800</v>
      </c>
      <c r="K8" s="1">
        <f>ROUND(K7+K7*N8,2)</f>
        <v>30600</v>
      </c>
      <c r="L8" s="1">
        <f t="shared" ref="L8:L26" si="1">SUM(J8:K8)</f>
        <v>103400</v>
      </c>
      <c r="M8">
        <v>0.04</v>
      </c>
      <c r="N8">
        <v>0.02</v>
      </c>
      <c r="O8" s="1">
        <f>J8+K8-(J7+K7)</f>
        <v>3400</v>
      </c>
    </row>
    <row r="9" spans="1:15" x14ac:dyDescent="0.25">
      <c r="A9" s="24" t="s">
        <v>6</v>
      </c>
      <c r="B9" s="18">
        <f>(B8+C8)*B$6</f>
        <v>82880</v>
      </c>
      <c r="C9" s="18">
        <f>(B8+C8)*C$6</f>
        <v>20720</v>
      </c>
      <c r="D9" s="13">
        <f t="shared" si="0"/>
        <v>103600</v>
      </c>
      <c r="E9" s="11"/>
      <c r="F9" s="11"/>
      <c r="G9" s="13"/>
      <c r="I9" s="3" t="s">
        <v>6</v>
      </c>
      <c r="J9" s="4">
        <f>(J8+K8)*J$6</f>
        <v>72380</v>
      </c>
      <c r="K9" s="4">
        <f>(J8+K8)*K$6</f>
        <v>31020</v>
      </c>
      <c r="L9" s="1">
        <f t="shared" si="1"/>
        <v>103400</v>
      </c>
      <c r="O9" s="1"/>
    </row>
    <row r="10" spans="1:15" x14ac:dyDescent="0.25">
      <c r="A10" s="21">
        <v>2</v>
      </c>
      <c r="B10" s="13">
        <f>ROUND(B9+B9*E10,2)</f>
        <v>87852.800000000003</v>
      </c>
      <c r="C10" s="13">
        <f>ROUND(C9+C9*F10,2)</f>
        <v>21134.400000000001</v>
      </c>
      <c r="D10" s="13">
        <f t="shared" si="0"/>
        <v>108987.20000000001</v>
      </c>
      <c r="E10" s="11">
        <v>0.06</v>
      </c>
      <c r="F10" s="11">
        <v>0.02</v>
      </c>
      <c r="G10" s="13">
        <f>B10+C10-(B9+C9)</f>
        <v>5387.2000000000116</v>
      </c>
      <c r="I10">
        <v>2</v>
      </c>
      <c r="J10" s="1">
        <f>ROUND(J9+J9*M10,2)</f>
        <v>76722.8</v>
      </c>
      <c r="K10" s="1">
        <f>ROUND(K9+K9*N10,2)</f>
        <v>31640.400000000001</v>
      </c>
      <c r="L10" s="1">
        <f t="shared" si="1"/>
        <v>108363.20000000001</v>
      </c>
      <c r="M10">
        <v>0.06</v>
      </c>
      <c r="N10">
        <v>0.02</v>
      </c>
      <c r="O10" s="1">
        <f>J10+K10-(J9+K9)</f>
        <v>4963.2000000000116</v>
      </c>
    </row>
    <row r="11" spans="1:15" x14ac:dyDescent="0.25">
      <c r="A11" s="24" t="s">
        <v>6</v>
      </c>
      <c r="B11" s="18">
        <f>(B10+C10)*B$6</f>
        <v>87189.760000000009</v>
      </c>
      <c r="C11" s="18">
        <f>(B10+C10)*C$6</f>
        <v>21797.440000000002</v>
      </c>
      <c r="D11" s="13">
        <f t="shared" si="0"/>
        <v>108987.20000000001</v>
      </c>
      <c r="E11" s="11"/>
      <c r="F11" s="11"/>
      <c r="G11" s="13"/>
      <c r="I11" s="3" t="s">
        <v>6</v>
      </c>
      <c r="J11" s="4">
        <f>(J10+K10)*J$6</f>
        <v>75854.240000000005</v>
      </c>
      <c r="K11" s="4">
        <f>(J10+K10)*K$6</f>
        <v>32508.960000000003</v>
      </c>
      <c r="L11" s="1">
        <f t="shared" si="1"/>
        <v>108363.20000000001</v>
      </c>
      <c r="O11" s="1"/>
    </row>
    <row r="12" spans="1:15" x14ac:dyDescent="0.25">
      <c r="A12" s="22">
        <v>3</v>
      </c>
      <c r="B12" s="15">
        <f>ROUND(B11+B11*E12,2)</f>
        <v>52313.86</v>
      </c>
      <c r="C12" s="15">
        <f>ROUND(C11+C11*F12,2)</f>
        <v>22233.39</v>
      </c>
      <c r="D12" s="15">
        <f t="shared" si="0"/>
        <v>74547.25</v>
      </c>
      <c r="E12" s="14">
        <v>-0.4</v>
      </c>
      <c r="F12" s="14">
        <v>0.02</v>
      </c>
      <c r="G12" s="15">
        <f>B12+C12-(B11+C11)</f>
        <v>-34439.950000000012</v>
      </c>
      <c r="I12" s="5">
        <v>3</v>
      </c>
      <c r="J12" s="6">
        <f>ROUND(J11+J11*M12,2)</f>
        <v>45512.54</v>
      </c>
      <c r="K12" s="6">
        <f>ROUND(K11+K11*N12,2)</f>
        <v>33159.14</v>
      </c>
      <c r="L12" s="6">
        <f t="shared" si="1"/>
        <v>78671.679999999993</v>
      </c>
      <c r="M12" s="5">
        <v>-0.4</v>
      </c>
      <c r="N12" s="5">
        <v>0.02</v>
      </c>
      <c r="O12" s="6">
        <f>J12+K12-(J11+K11)</f>
        <v>-29691.520000000019</v>
      </c>
    </row>
    <row r="13" spans="1:15" x14ac:dyDescent="0.25">
      <c r="A13" s="24" t="s">
        <v>6</v>
      </c>
      <c r="B13" s="18">
        <f>(B12+C12)*B$6</f>
        <v>59637.8</v>
      </c>
      <c r="C13" s="18">
        <f>(B12+C12)*C$6</f>
        <v>14909.45</v>
      </c>
      <c r="D13" s="13">
        <f t="shared" si="0"/>
        <v>74547.25</v>
      </c>
      <c r="E13" s="11"/>
      <c r="F13" s="11"/>
      <c r="G13" s="13"/>
      <c r="I13" s="3" t="s">
        <v>6</v>
      </c>
      <c r="J13" s="4">
        <f>(J12+K12)*J$6</f>
        <v>55070.175999999992</v>
      </c>
      <c r="K13" s="4">
        <f>(J12+K12)*K$6</f>
        <v>23601.503999999997</v>
      </c>
      <c r="L13" s="1">
        <f t="shared" si="1"/>
        <v>78671.679999999993</v>
      </c>
      <c r="O13" s="1"/>
    </row>
    <row r="14" spans="1:15" x14ac:dyDescent="0.25">
      <c r="A14" s="23">
        <v>4</v>
      </c>
      <c r="B14" s="17">
        <f>ROUND(B13+B13*E14,2)</f>
        <v>70372.600000000006</v>
      </c>
      <c r="C14" s="17">
        <f>ROUND(C13+C13*F14,2)</f>
        <v>15207.64</v>
      </c>
      <c r="D14" s="17">
        <f t="shared" si="0"/>
        <v>85580.24</v>
      </c>
      <c r="E14" s="16">
        <v>0.18</v>
      </c>
      <c r="F14" s="16">
        <v>0.02</v>
      </c>
      <c r="G14" s="17">
        <f>B14+C14-(B13+C13)</f>
        <v>11032.990000000005</v>
      </c>
      <c r="I14" s="7">
        <v>4</v>
      </c>
      <c r="J14" s="8">
        <f>ROUND(J13+J13*M14,2)</f>
        <v>64982.81</v>
      </c>
      <c r="K14" s="8">
        <f>ROUND(K13+K13*N14,2)</f>
        <v>24073.53</v>
      </c>
      <c r="L14" s="8">
        <f t="shared" si="1"/>
        <v>89056.34</v>
      </c>
      <c r="M14" s="7">
        <v>0.18</v>
      </c>
      <c r="N14" s="7">
        <v>0.02</v>
      </c>
      <c r="O14" s="8">
        <f>J14+K14-(J13+K13)</f>
        <v>10384.660000000003</v>
      </c>
    </row>
    <row r="15" spans="1:15" x14ac:dyDescent="0.25">
      <c r="A15" s="24" t="s">
        <v>6</v>
      </c>
      <c r="B15" s="18">
        <f>(B14+C14)*B$6</f>
        <v>68464.19200000001</v>
      </c>
      <c r="C15" s="18">
        <f>(B14+C14)*C$6</f>
        <v>17116.048000000003</v>
      </c>
      <c r="D15" s="13">
        <f t="shared" si="0"/>
        <v>85580.24000000002</v>
      </c>
      <c r="E15" s="11"/>
      <c r="F15" s="11"/>
      <c r="G15" s="13"/>
      <c r="I15" s="3" t="s">
        <v>6</v>
      </c>
      <c r="J15" s="4">
        <f>(J14+K14)*J$6</f>
        <v>62339.437999999995</v>
      </c>
      <c r="K15" s="4">
        <f>(J14+K14)*K$6</f>
        <v>26716.901999999998</v>
      </c>
      <c r="L15" s="1">
        <f t="shared" si="1"/>
        <v>89056.34</v>
      </c>
      <c r="O15" s="1"/>
    </row>
    <row r="16" spans="1:15" x14ac:dyDescent="0.25">
      <c r="A16" s="21">
        <v>5</v>
      </c>
      <c r="B16" s="19">
        <f>ROUND(B15+B15*E16,2)</f>
        <v>78733.820000000007</v>
      </c>
      <c r="C16" s="19">
        <f>ROUND(C15+C15*F16,2)</f>
        <v>17458.37</v>
      </c>
      <c r="D16" s="13">
        <f t="shared" si="0"/>
        <v>96192.19</v>
      </c>
      <c r="E16" s="11">
        <v>0.15</v>
      </c>
      <c r="F16" s="11">
        <v>0.02</v>
      </c>
      <c r="G16" s="13">
        <f>B16+C16-(B15+C15)</f>
        <v>10611.949999999983</v>
      </c>
      <c r="I16">
        <v>5</v>
      </c>
      <c r="J16" s="10">
        <f>ROUND(J15+J15*M16,2)</f>
        <v>71690.350000000006</v>
      </c>
      <c r="K16" s="10">
        <f>ROUND(K15+K15*N16,2)</f>
        <v>27251.24</v>
      </c>
      <c r="L16" s="1">
        <f t="shared" si="1"/>
        <v>98941.590000000011</v>
      </c>
      <c r="M16">
        <v>0.15</v>
      </c>
      <c r="N16">
        <v>0.02</v>
      </c>
      <c r="O16" s="1">
        <f>J16+K16-(J15+K15)</f>
        <v>9885.2500000000146</v>
      </c>
    </row>
    <row r="17" spans="1:15" x14ac:dyDescent="0.25">
      <c r="A17" s="24" t="s">
        <v>6</v>
      </c>
      <c r="B17" s="18">
        <f>(B16+C16)*B$6</f>
        <v>76953.752000000008</v>
      </c>
      <c r="C17" s="18">
        <f>(B16+C16)*C$6</f>
        <v>19238.438000000002</v>
      </c>
      <c r="D17" s="13">
        <f t="shared" si="0"/>
        <v>96192.19</v>
      </c>
      <c r="E17" s="11"/>
      <c r="F17" s="11"/>
      <c r="G17" s="13"/>
      <c r="I17" s="3" t="s">
        <v>6</v>
      </c>
      <c r="J17" s="4">
        <f>(J16+K16)*J$6</f>
        <v>69259.112999999998</v>
      </c>
      <c r="K17" s="4">
        <f>(J16+K16)*K$6</f>
        <v>29682.477000000003</v>
      </c>
      <c r="L17" s="1">
        <f t="shared" si="1"/>
        <v>98941.59</v>
      </c>
      <c r="O17" s="1"/>
    </row>
    <row r="18" spans="1:15" x14ac:dyDescent="0.25">
      <c r="A18" s="21">
        <v>6</v>
      </c>
      <c r="B18" s="19">
        <f>ROUND(B17+B17*E18,2)</f>
        <v>83110.05</v>
      </c>
      <c r="C18" s="19">
        <f>ROUND(C17+C17*F18,2)</f>
        <v>19623.21</v>
      </c>
      <c r="D18" s="13">
        <f t="shared" si="0"/>
        <v>102733.26000000001</v>
      </c>
      <c r="E18" s="11">
        <v>0.08</v>
      </c>
      <c r="F18" s="11">
        <v>0.02</v>
      </c>
      <c r="G18" s="13">
        <f>B18+C18-(B17+C17)</f>
        <v>6541.070000000007</v>
      </c>
      <c r="I18">
        <v>6</v>
      </c>
      <c r="J18" s="10">
        <f>ROUND(J17+J17*M18,2)</f>
        <v>74799.839999999997</v>
      </c>
      <c r="K18" s="10">
        <f>ROUND(K17+K17*N18,2)</f>
        <v>30276.13</v>
      </c>
      <c r="L18" s="1">
        <f t="shared" si="1"/>
        <v>105075.97</v>
      </c>
      <c r="M18">
        <v>0.08</v>
      </c>
      <c r="N18">
        <v>0.02</v>
      </c>
      <c r="O18" s="1">
        <f>J18+K18-(J17+K17)</f>
        <v>6134.3800000000047</v>
      </c>
    </row>
    <row r="19" spans="1:15" x14ac:dyDescent="0.25">
      <c r="A19" s="24" t="s">
        <v>6</v>
      </c>
      <c r="B19" s="18">
        <f>(B18+C18)*B$6</f>
        <v>82186.608000000007</v>
      </c>
      <c r="C19" s="18">
        <f>(B18+C18)*C$6</f>
        <v>20546.652000000002</v>
      </c>
      <c r="D19" s="13">
        <f t="shared" si="0"/>
        <v>102733.26000000001</v>
      </c>
      <c r="E19" s="11"/>
      <c r="F19" s="11"/>
      <c r="G19" s="13"/>
      <c r="I19" s="3" t="s">
        <v>6</v>
      </c>
      <c r="J19" s="4">
        <f>(J18+K18)*J$6</f>
        <v>73553.178999999989</v>
      </c>
      <c r="K19" s="4">
        <f>(J18+K18)*K$6</f>
        <v>31522.790999999997</v>
      </c>
      <c r="L19" s="1">
        <f t="shared" si="1"/>
        <v>105075.96999999999</v>
      </c>
      <c r="O19" s="1"/>
    </row>
    <row r="20" spans="1:15" x14ac:dyDescent="0.25">
      <c r="A20" s="21">
        <v>7</v>
      </c>
      <c r="B20" s="19">
        <f>ROUND(B19+B19*E20,2)</f>
        <v>87117.8</v>
      </c>
      <c r="C20" s="19">
        <f>ROUND(C19+C19*F20,2)</f>
        <v>20957.59</v>
      </c>
      <c r="D20" s="13">
        <f t="shared" si="0"/>
        <v>108075.39</v>
      </c>
      <c r="E20" s="11">
        <v>0.06</v>
      </c>
      <c r="F20" s="11">
        <v>0.02</v>
      </c>
      <c r="G20" s="13">
        <f>B20+C20-(B19+C19)</f>
        <v>5342.1299999999901</v>
      </c>
      <c r="I20">
        <v>7</v>
      </c>
      <c r="J20" s="10">
        <f>ROUND(J19+J19*M20,2)</f>
        <v>77966.37</v>
      </c>
      <c r="K20" s="10">
        <f>ROUND(K19+K19*N20,2)</f>
        <v>32153.25</v>
      </c>
      <c r="L20" s="1">
        <f t="shared" si="1"/>
        <v>110119.62</v>
      </c>
      <c r="M20">
        <v>0.06</v>
      </c>
      <c r="N20">
        <v>0.02</v>
      </c>
      <c r="O20" s="1">
        <f>J20+K20-(J19+K19)</f>
        <v>5043.6500000000087</v>
      </c>
    </row>
    <row r="21" spans="1:15" x14ac:dyDescent="0.25">
      <c r="A21" s="24" t="s">
        <v>6</v>
      </c>
      <c r="B21" s="18">
        <f>(B20+C20)*B$6</f>
        <v>86460.312000000005</v>
      </c>
      <c r="C21" s="18">
        <f>(B20+C20)*C$6</f>
        <v>21615.078000000001</v>
      </c>
      <c r="D21" s="13">
        <f t="shared" si="0"/>
        <v>108075.39000000001</v>
      </c>
      <c r="E21" s="11"/>
      <c r="F21" s="11"/>
      <c r="G21" s="13"/>
      <c r="I21" s="3" t="s">
        <v>6</v>
      </c>
      <c r="J21" s="4">
        <f>(J20+K20)*J$6</f>
        <v>77083.733999999997</v>
      </c>
      <c r="K21" s="4">
        <f>(J20+K20)*K$6</f>
        <v>33035.885999999999</v>
      </c>
      <c r="L21" s="1">
        <f t="shared" si="1"/>
        <v>110119.62</v>
      </c>
      <c r="O21" s="1"/>
    </row>
    <row r="22" spans="1:15" x14ac:dyDescent="0.25">
      <c r="A22" s="21">
        <v>8</v>
      </c>
      <c r="B22" s="19">
        <f>ROUND(B21+B21*E22,2)</f>
        <v>99429.36</v>
      </c>
      <c r="C22" s="19">
        <f>ROUND(C21+C21*F22,2)</f>
        <v>22047.38</v>
      </c>
      <c r="D22" s="13">
        <f t="shared" si="0"/>
        <v>121476.74</v>
      </c>
      <c r="E22" s="11">
        <v>0.15</v>
      </c>
      <c r="F22" s="11">
        <v>0.02</v>
      </c>
      <c r="G22" s="13">
        <f>B22+C22-(B21+C21)</f>
        <v>13401.349999999991</v>
      </c>
      <c r="I22">
        <v>8</v>
      </c>
      <c r="J22" s="10">
        <f>ROUND(J21+J21*M22,2)</f>
        <v>88646.29</v>
      </c>
      <c r="K22" s="10">
        <f>ROUND(K21+K21*N22,2)</f>
        <v>33696.6</v>
      </c>
      <c r="L22" s="1">
        <f t="shared" si="1"/>
        <v>122342.88999999998</v>
      </c>
      <c r="M22">
        <v>0.15</v>
      </c>
      <c r="N22">
        <v>0.02</v>
      </c>
      <c r="O22" s="1">
        <f>J22+K22-(J21+K21)</f>
        <v>12223.26999999999</v>
      </c>
    </row>
    <row r="23" spans="1:15" x14ac:dyDescent="0.25">
      <c r="A23" s="24" t="s">
        <v>6</v>
      </c>
      <c r="B23" s="18">
        <f>(B22+C22)*B$6</f>
        <v>97181.392000000007</v>
      </c>
      <c r="C23" s="18">
        <f>(B22+C22)*C$6</f>
        <v>24295.348000000002</v>
      </c>
      <c r="D23" s="13">
        <f t="shared" si="0"/>
        <v>121476.74</v>
      </c>
      <c r="E23" s="11"/>
      <c r="F23" s="11"/>
      <c r="G23" s="13"/>
      <c r="I23" s="3" t="s">
        <v>6</v>
      </c>
      <c r="J23" s="4">
        <f>(J22+K22)*J$6</f>
        <v>85640.022999999986</v>
      </c>
      <c r="K23" s="4">
        <f>(J22+K22)*K$6</f>
        <v>36702.866999999991</v>
      </c>
      <c r="L23" s="1">
        <f t="shared" si="1"/>
        <v>122342.88999999998</v>
      </c>
      <c r="O23" s="1"/>
    </row>
    <row r="24" spans="1:15" x14ac:dyDescent="0.25">
      <c r="A24" s="21">
        <v>9</v>
      </c>
      <c r="B24" s="19">
        <f>ROUND(B23+B23*E24,2)</f>
        <v>106899.53</v>
      </c>
      <c r="C24" s="19">
        <f>ROUND(C23+C23*F24,2)</f>
        <v>24781.25</v>
      </c>
      <c r="D24" s="13">
        <f t="shared" si="0"/>
        <v>131680.78</v>
      </c>
      <c r="E24" s="11">
        <v>0.1</v>
      </c>
      <c r="F24" s="11">
        <v>0.02</v>
      </c>
      <c r="G24" s="13">
        <f>B24+C24-(B23+C23)</f>
        <v>10204.039999999994</v>
      </c>
      <c r="I24">
        <v>9</v>
      </c>
      <c r="J24" s="10">
        <f>ROUND(J23+J23*M24,2)</f>
        <v>94204.03</v>
      </c>
      <c r="K24" s="10">
        <f>ROUND(K23+K23*N24,2)</f>
        <v>37436.92</v>
      </c>
      <c r="L24" s="1">
        <f t="shared" si="1"/>
        <v>131640.95000000001</v>
      </c>
      <c r="M24">
        <v>0.1</v>
      </c>
      <c r="N24">
        <v>0.02</v>
      </c>
      <c r="O24" s="1">
        <f>J24+K24-(J23+K23)</f>
        <v>9298.0600000000268</v>
      </c>
    </row>
    <row r="25" spans="1:15" x14ac:dyDescent="0.25">
      <c r="A25" s="24" t="s">
        <v>6</v>
      </c>
      <c r="B25" s="18">
        <f>(B24+C24)*B$6</f>
        <v>105344.62400000001</v>
      </c>
      <c r="C25" s="18">
        <f>(B24+C24)*C$6</f>
        <v>26336.156000000003</v>
      </c>
      <c r="D25" s="13">
        <f t="shared" si="0"/>
        <v>131680.78000000003</v>
      </c>
      <c r="E25" s="11"/>
      <c r="F25" s="11"/>
      <c r="G25" s="13"/>
      <c r="I25" s="3" t="s">
        <v>6</v>
      </c>
      <c r="J25" s="4">
        <f>(J24+K24)*J$6</f>
        <v>92148.665000000008</v>
      </c>
      <c r="K25" s="4">
        <f>(J24+K24)*K$6</f>
        <v>39492.285000000003</v>
      </c>
      <c r="L25" s="1">
        <f t="shared" si="1"/>
        <v>131640.95000000001</v>
      </c>
      <c r="O25" s="1"/>
    </row>
    <row r="26" spans="1:15" x14ac:dyDescent="0.25">
      <c r="A26" s="21">
        <v>10</v>
      </c>
      <c r="B26" s="19">
        <f>ROUND(B25+B25*E26,2)</f>
        <v>113772.19</v>
      </c>
      <c r="C26" s="19">
        <f>ROUND(C25+C25*F26,2)</f>
        <v>26862.880000000001</v>
      </c>
      <c r="D26" s="20">
        <f t="shared" si="0"/>
        <v>140635.07</v>
      </c>
      <c r="E26" s="11">
        <v>0.08</v>
      </c>
      <c r="F26" s="11">
        <v>0.02</v>
      </c>
      <c r="G26" s="13">
        <f>B26+C26-(B25+C25)</f>
        <v>8954.289999999979</v>
      </c>
      <c r="I26">
        <v>10</v>
      </c>
      <c r="J26" s="10">
        <f>ROUND(J25+J25*M26,2)</f>
        <v>99520.56</v>
      </c>
      <c r="K26" s="10">
        <f>ROUND(K25+K25*N26,2)</f>
        <v>40282.129999999997</v>
      </c>
      <c r="L26" s="2">
        <f t="shared" si="1"/>
        <v>139802.69</v>
      </c>
      <c r="M26">
        <v>0.08</v>
      </c>
      <c r="N26">
        <v>0.02</v>
      </c>
      <c r="O26" s="1">
        <f>J26+K26-(J25+K25)</f>
        <v>8161.7399999999907</v>
      </c>
    </row>
    <row r="27" spans="1:15" x14ac:dyDescent="0.25">
      <c r="B27" s="1"/>
      <c r="C27" s="2">
        <f>SUM(B26:C26)</f>
        <v>140635.07</v>
      </c>
      <c r="D27" s="1"/>
      <c r="E27">
        <f>SUM(E8:E26)/10</f>
        <v>4.9999999999999996E-2</v>
      </c>
      <c r="J27" s="1"/>
      <c r="K27" s="1"/>
      <c r="L27" s="1"/>
      <c r="M27">
        <f>SUM(M8:M26)/10</f>
        <v>4.9999999999999996E-2</v>
      </c>
    </row>
    <row r="29" spans="1:15" ht="26.4" x14ac:dyDescent="0.25">
      <c r="A29" s="11" t="s">
        <v>7</v>
      </c>
      <c r="B29" s="11" t="s">
        <v>2</v>
      </c>
      <c r="C29" s="11" t="s">
        <v>3</v>
      </c>
      <c r="D29" s="11"/>
      <c r="E29" s="12" t="s">
        <v>4</v>
      </c>
      <c r="F29" s="12" t="s">
        <v>5</v>
      </c>
      <c r="G29" s="12" t="s">
        <v>8</v>
      </c>
    </row>
    <row r="30" spans="1:15" x14ac:dyDescent="0.25">
      <c r="A30" s="11"/>
      <c r="B30" s="11">
        <v>1</v>
      </c>
      <c r="C30" s="11">
        <v>0</v>
      </c>
      <c r="D30" s="11"/>
      <c r="E30" s="11"/>
      <c r="F30" s="11"/>
      <c r="G30" s="11"/>
    </row>
    <row r="31" spans="1:15" x14ac:dyDescent="0.25">
      <c r="A31" s="21">
        <v>0</v>
      </c>
      <c r="B31" s="13">
        <f>C3*B30</f>
        <v>100000</v>
      </c>
      <c r="C31" s="13">
        <f>C3*C30</f>
        <v>0</v>
      </c>
      <c r="D31" s="13"/>
      <c r="E31" s="11"/>
      <c r="F31" s="11"/>
      <c r="G31" s="11"/>
    </row>
    <row r="32" spans="1:15" x14ac:dyDescent="0.25">
      <c r="A32" s="21">
        <v>1</v>
      </c>
      <c r="B32" s="13">
        <f>ROUND(B31+B31*E32,2)</f>
        <v>104000</v>
      </c>
      <c r="C32" s="13">
        <f>ROUND(C31+C31*F32,2)</f>
        <v>0</v>
      </c>
      <c r="D32" s="13"/>
      <c r="E32" s="11">
        <v>0.04</v>
      </c>
      <c r="F32" s="11">
        <v>0.02</v>
      </c>
      <c r="G32" s="13">
        <f>B32+C32-(B31+C31)</f>
        <v>4000</v>
      </c>
    </row>
    <row r="33" spans="1:7" x14ac:dyDescent="0.25">
      <c r="A33" s="21">
        <v>2</v>
      </c>
      <c r="B33" s="13">
        <f t="shared" ref="B33:B41" si="2">ROUND(B32+B32*E33,2)</f>
        <v>110240</v>
      </c>
      <c r="C33" s="13">
        <f t="shared" ref="C33:C42" si="3">ROUND(C32+C32*F33,2)</f>
        <v>0</v>
      </c>
      <c r="D33" s="13"/>
      <c r="E33" s="11">
        <v>0.06</v>
      </c>
      <c r="F33" s="11">
        <v>0.02</v>
      </c>
      <c r="G33" s="13">
        <f t="shared" ref="G33:G41" si="4">B33+C33-(B32+C32)</f>
        <v>6240</v>
      </c>
    </row>
    <row r="34" spans="1:7" x14ac:dyDescent="0.25">
      <c r="A34" s="22">
        <v>3</v>
      </c>
      <c r="B34" s="15">
        <f t="shared" si="2"/>
        <v>66144</v>
      </c>
      <c r="C34" s="15">
        <f t="shared" si="3"/>
        <v>0</v>
      </c>
      <c r="D34" s="15"/>
      <c r="E34" s="14">
        <v>-0.4</v>
      </c>
      <c r="F34" s="14">
        <v>0.02</v>
      </c>
      <c r="G34" s="15">
        <f t="shared" si="4"/>
        <v>-44096</v>
      </c>
    </row>
    <row r="35" spans="1:7" x14ac:dyDescent="0.25">
      <c r="A35" s="23">
        <v>4</v>
      </c>
      <c r="B35" s="17">
        <f t="shared" si="2"/>
        <v>78049.919999999998</v>
      </c>
      <c r="C35" s="17">
        <f t="shared" si="3"/>
        <v>0</v>
      </c>
      <c r="D35" s="17"/>
      <c r="E35" s="16">
        <v>0.18</v>
      </c>
      <c r="F35" s="16">
        <v>0.02</v>
      </c>
      <c r="G35" s="17">
        <f t="shared" si="4"/>
        <v>11905.919999999998</v>
      </c>
    </row>
    <row r="36" spans="1:7" x14ac:dyDescent="0.25">
      <c r="A36" s="21">
        <v>5</v>
      </c>
      <c r="B36" s="13">
        <f t="shared" si="2"/>
        <v>89757.41</v>
      </c>
      <c r="C36" s="13">
        <f t="shared" si="3"/>
        <v>0</v>
      </c>
      <c r="D36" s="13"/>
      <c r="E36" s="11">
        <v>0.15</v>
      </c>
      <c r="F36" s="11">
        <v>0.02</v>
      </c>
      <c r="G36" s="13">
        <f t="shared" si="4"/>
        <v>11707.490000000005</v>
      </c>
    </row>
    <row r="37" spans="1:7" x14ac:dyDescent="0.25">
      <c r="A37" s="21">
        <v>6</v>
      </c>
      <c r="B37" s="13">
        <f t="shared" si="2"/>
        <v>96938</v>
      </c>
      <c r="C37" s="13">
        <f t="shared" si="3"/>
        <v>0</v>
      </c>
      <c r="D37" s="13"/>
      <c r="E37" s="11">
        <v>0.08</v>
      </c>
      <c r="F37" s="11">
        <v>0.02</v>
      </c>
      <c r="G37" s="13">
        <f t="shared" si="4"/>
        <v>7180.5899999999965</v>
      </c>
    </row>
    <row r="38" spans="1:7" x14ac:dyDescent="0.25">
      <c r="A38" s="21">
        <v>7</v>
      </c>
      <c r="B38" s="13">
        <f t="shared" si="2"/>
        <v>102754.28</v>
      </c>
      <c r="C38" s="13">
        <f t="shared" si="3"/>
        <v>0</v>
      </c>
      <c r="D38" s="13"/>
      <c r="E38" s="11">
        <v>0.06</v>
      </c>
      <c r="F38" s="11">
        <v>0.02</v>
      </c>
      <c r="G38" s="13">
        <f t="shared" si="4"/>
        <v>5816.2799999999988</v>
      </c>
    </row>
    <row r="39" spans="1:7" x14ac:dyDescent="0.25">
      <c r="A39" s="21">
        <v>8</v>
      </c>
      <c r="B39" s="13">
        <f t="shared" si="2"/>
        <v>118167.42</v>
      </c>
      <c r="C39" s="13">
        <f t="shared" si="3"/>
        <v>0</v>
      </c>
      <c r="D39" s="13"/>
      <c r="E39" s="11">
        <v>0.15</v>
      </c>
      <c r="F39" s="11">
        <v>0.02</v>
      </c>
      <c r="G39" s="13">
        <f t="shared" si="4"/>
        <v>15413.14</v>
      </c>
    </row>
    <row r="40" spans="1:7" x14ac:dyDescent="0.25">
      <c r="A40" s="21">
        <v>9</v>
      </c>
      <c r="B40" s="13">
        <f t="shared" si="2"/>
        <v>129984.16</v>
      </c>
      <c r="C40" s="13">
        <f t="shared" si="3"/>
        <v>0</v>
      </c>
      <c r="D40" s="13"/>
      <c r="E40" s="11">
        <v>0.1</v>
      </c>
      <c r="F40" s="11">
        <v>0.02</v>
      </c>
      <c r="G40" s="13">
        <f t="shared" si="4"/>
        <v>11816.740000000005</v>
      </c>
    </row>
    <row r="41" spans="1:7" x14ac:dyDescent="0.25">
      <c r="A41" s="21">
        <v>10</v>
      </c>
      <c r="B41" s="13">
        <f t="shared" si="2"/>
        <v>140382.89000000001</v>
      </c>
      <c r="C41" s="13">
        <f t="shared" si="3"/>
        <v>0</v>
      </c>
      <c r="D41" s="13"/>
      <c r="E41" s="11">
        <v>0.08</v>
      </c>
      <c r="F41" s="11">
        <v>0.02</v>
      </c>
      <c r="G41" s="13">
        <f t="shared" si="4"/>
        <v>10398.73000000001</v>
      </c>
    </row>
    <row r="42" spans="1:7" x14ac:dyDescent="0.25">
      <c r="A42" s="11"/>
      <c r="B42" s="13"/>
      <c r="C42" s="20">
        <f>SUM(B41:C41)</f>
        <v>140382.89000000001</v>
      </c>
      <c r="D42" s="13"/>
      <c r="E42" s="11">
        <f>SUM(E32:E41)/10</f>
        <v>4.9999999999999996E-2</v>
      </c>
      <c r="F42" s="11"/>
      <c r="G42" s="11"/>
    </row>
    <row r="63" spans="2:4" x14ac:dyDescent="0.25">
      <c r="B63" s="1"/>
      <c r="C63" s="2"/>
      <c r="D63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Stadt Krefeld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Krause, Andreas</dc:creator>
  <cp:lastModifiedBy>Krause, Andreas</cp:lastModifiedBy>
  <dcterms:created xsi:type="dcterms:W3CDTF">2015-01-15T09:28:05Z</dcterms:created>
  <dcterms:modified xsi:type="dcterms:W3CDTF">2015-01-15T10:55:29Z</dcterms:modified>
</cp:coreProperties>
</file>