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1715" windowHeight="6735"/>
  </bookViews>
  <sheets>
    <sheet name="NurEM" sheetId="19" r:id="rId1"/>
    <sheet name="TERvsVolume" sheetId="8" r:id="rId2"/>
    <sheet name="Pivot" sheetId="6" r:id="rId3"/>
    <sheet name="Daten" sheetId="3" r:id="rId4"/>
    <sheet name="Rohdaten" sheetId="2" r:id="rId5"/>
  </sheets>
  <definedNames>
    <definedName name="_xlnm._FilterDatabase" localSheetId="3" hidden="1">Daten!$A$1:$V$967</definedName>
    <definedName name="_xlnm._FilterDatabase" localSheetId="0" hidden="1">NurEM!$A$1:$P$1</definedName>
    <definedName name="_xlnm._FilterDatabase" localSheetId="1" hidden="1">TERvsVolume!$A$1:$C$804</definedName>
  </definedNames>
  <calcPr calcId="145621"/>
  <pivotCaches>
    <pivotCache cacheId="0" r:id="rId6"/>
  </pivotCaches>
</workbook>
</file>

<file path=xl/calcChain.xml><?xml version="1.0" encoding="utf-8"?>
<calcChain xmlns="http://schemas.openxmlformats.org/spreadsheetml/2006/main">
  <c r="A574" i="8" l="1"/>
  <c r="B574" i="8"/>
  <c r="C574" i="8"/>
  <c r="A575" i="8"/>
  <c r="B575" i="8"/>
  <c r="C575" i="8"/>
  <c r="A576" i="8"/>
  <c r="B576" i="8"/>
  <c r="C576" i="8"/>
  <c r="A577" i="8"/>
  <c r="B577" i="8"/>
  <c r="C577" i="8"/>
  <c r="A578" i="8"/>
  <c r="B578" i="8"/>
  <c r="C578" i="8"/>
  <c r="A579" i="8"/>
  <c r="B579" i="8"/>
  <c r="C579" i="8"/>
  <c r="A580" i="8"/>
  <c r="B580" i="8"/>
  <c r="C580" i="8"/>
  <c r="A581" i="8"/>
  <c r="B581" i="8"/>
  <c r="C581" i="8"/>
  <c r="A582" i="8"/>
  <c r="B582" i="8"/>
  <c r="C582" i="8"/>
  <c r="A583" i="8"/>
  <c r="B583" i="8"/>
  <c r="C583" i="8"/>
  <c r="A584" i="8"/>
  <c r="B584" i="8"/>
  <c r="C584" i="8"/>
  <c r="A585" i="8"/>
  <c r="B585" i="8"/>
  <c r="C585" i="8"/>
  <c r="A586" i="8"/>
  <c r="B586" i="8"/>
  <c r="C586" i="8"/>
  <c r="A587" i="8"/>
  <c r="B587" i="8"/>
  <c r="C587" i="8"/>
  <c r="A588" i="8"/>
  <c r="B588" i="8"/>
  <c r="C588" i="8"/>
  <c r="A589" i="8"/>
  <c r="B589" i="8"/>
  <c r="C589" i="8"/>
  <c r="A590" i="8"/>
  <c r="B590" i="8"/>
  <c r="C590" i="8"/>
  <c r="A591" i="8"/>
  <c r="B591" i="8"/>
  <c r="C591" i="8"/>
  <c r="A592" i="8"/>
  <c r="B592" i="8"/>
  <c r="C592" i="8"/>
  <c r="A593" i="8"/>
  <c r="B593" i="8"/>
  <c r="C593" i="8"/>
  <c r="A594" i="8"/>
  <c r="B594" i="8"/>
  <c r="C594" i="8"/>
  <c r="A595" i="8"/>
  <c r="B595" i="8"/>
  <c r="C595" i="8"/>
  <c r="A596" i="8"/>
  <c r="B596" i="8"/>
  <c r="C596" i="8"/>
  <c r="A597" i="8"/>
  <c r="B597" i="8"/>
  <c r="C597" i="8"/>
  <c r="A598" i="8"/>
  <c r="B598" i="8"/>
  <c r="C598" i="8"/>
  <c r="A599" i="8"/>
  <c r="B599" i="8"/>
  <c r="C599" i="8"/>
  <c r="A600" i="8"/>
  <c r="B600" i="8"/>
  <c r="C600" i="8"/>
  <c r="A601" i="8"/>
  <c r="B601" i="8"/>
  <c r="C601" i="8"/>
  <c r="A602" i="8"/>
  <c r="B602" i="8"/>
  <c r="C602" i="8"/>
  <c r="A603" i="8"/>
  <c r="B603" i="8"/>
  <c r="C603" i="8"/>
  <c r="A604" i="8"/>
  <c r="B604" i="8"/>
  <c r="C604" i="8"/>
  <c r="A605" i="8"/>
  <c r="B605" i="8"/>
  <c r="C605" i="8"/>
  <c r="A606" i="8"/>
  <c r="B606" i="8"/>
  <c r="C606" i="8"/>
  <c r="A607" i="8"/>
  <c r="B607" i="8"/>
  <c r="C607" i="8"/>
  <c r="A608" i="8"/>
  <c r="B608" i="8"/>
  <c r="C608" i="8"/>
  <c r="A609" i="8"/>
  <c r="B609" i="8"/>
  <c r="C609" i="8"/>
  <c r="A610" i="8"/>
  <c r="B610" i="8"/>
  <c r="C610" i="8"/>
  <c r="A611" i="8"/>
  <c r="B611" i="8"/>
  <c r="C611" i="8"/>
  <c r="A612" i="8"/>
  <c r="B612" i="8"/>
  <c r="C612" i="8"/>
  <c r="A613" i="8"/>
  <c r="B613" i="8"/>
  <c r="C613" i="8"/>
  <c r="A614" i="8"/>
  <c r="B614" i="8"/>
  <c r="C614" i="8"/>
  <c r="A615" i="8"/>
  <c r="B615" i="8"/>
  <c r="C615" i="8"/>
  <c r="A616" i="8"/>
  <c r="B616" i="8"/>
  <c r="C616" i="8"/>
  <c r="A617" i="8"/>
  <c r="B617" i="8"/>
  <c r="C617" i="8"/>
  <c r="A618" i="8"/>
  <c r="B618" i="8"/>
  <c r="C618" i="8"/>
  <c r="A619" i="8"/>
  <c r="B619" i="8"/>
  <c r="C619" i="8"/>
  <c r="A620" i="8"/>
  <c r="B620" i="8"/>
  <c r="C620" i="8"/>
  <c r="A621" i="8"/>
  <c r="B621" i="8"/>
  <c r="C621" i="8"/>
  <c r="A622" i="8"/>
  <c r="B622" i="8"/>
  <c r="C622" i="8"/>
  <c r="A623" i="8"/>
  <c r="B623" i="8"/>
  <c r="C623" i="8"/>
  <c r="A624" i="8"/>
  <c r="B624" i="8"/>
  <c r="C624" i="8"/>
  <c r="A625" i="8"/>
  <c r="B625" i="8"/>
  <c r="C625" i="8"/>
  <c r="A626" i="8"/>
  <c r="B626" i="8"/>
  <c r="C626" i="8"/>
  <c r="A627" i="8"/>
  <c r="B627" i="8"/>
  <c r="C627" i="8"/>
  <c r="A628" i="8"/>
  <c r="B628" i="8"/>
  <c r="C628" i="8"/>
  <c r="A629" i="8"/>
  <c r="B629" i="8"/>
  <c r="C629" i="8"/>
  <c r="A630" i="8"/>
  <c r="B630" i="8"/>
  <c r="C630" i="8"/>
  <c r="A631" i="8"/>
  <c r="B631" i="8"/>
  <c r="C631" i="8"/>
  <c r="A632" i="8"/>
  <c r="B632" i="8"/>
  <c r="C632" i="8"/>
  <c r="A633" i="8"/>
  <c r="B633" i="8"/>
  <c r="C633" i="8"/>
  <c r="A634" i="8"/>
  <c r="B634" i="8"/>
  <c r="C634" i="8"/>
  <c r="A635" i="8"/>
  <c r="B635" i="8"/>
  <c r="C635" i="8"/>
  <c r="A636" i="8"/>
  <c r="B636" i="8"/>
  <c r="C636" i="8"/>
  <c r="A637" i="8"/>
  <c r="B637" i="8"/>
  <c r="C637" i="8"/>
  <c r="A638" i="8"/>
  <c r="B638" i="8"/>
  <c r="C638" i="8"/>
  <c r="A639" i="8"/>
  <c r="B639" i="8"/>
  <c r="C639" i="8"/>
  <c r="A640" i="8"/>
  <c r="B640" i="8"/>
  <c r="C640" i="8"/>
  <c r="A641" i="8"/>
  <c r="B641" i="8"/>
  <c r="C641" i="8"/>
  <c r="A642" i="8"/>
  <c r="B642" i="8"/>
  <c r="C642" i="8"/>
  <c r="A643" i="8"/>
  <c r="B643" i="8"/>
  <c r="C643" i="8"/>
  <c r="A644" i="8"/>
  <c r="B644" i="8"/>
  <c r="C644" i="8"/>
  <c r="A645" i="8"/>
  <c r="B645" i="8"/>
  <c r="C645" i="8"/>
  <c r="A646" i="8"/>
  <c r="B646" i="8"/>
  <c r="C646" i="8"/>
  <c r="A647" i="8"/>
  <c r="B647" i="8"/>
  <c r="C647" i="8"/>
  <c r="A648" i="8"/>
  <c r="B648" i="8"/>
  <c r="C648" i="8"/>
  <c r="A649" i="8"/>
  <c r="B649" i="8"/>
  <c r="C649" i="8"/>
  <c r="A650" i="8"/>
  <c r="B650" i="8"/>
  <c r="C650" i="8"/>
  <c r="A651" i="8"/>
  <c r="B651" i="8"/>
  <c r="C651" i="8"/>
  <c r="A652" i="8"/>
  <c r="B652" i="8"/>
  <c r="C652" i="8"/>
  <c r="A653" i="8"/>
  <c r="B653" i="8"/>
  <c r="C653" i="8"/>
  <c r="A654" i="8"/>
  <c r="B654" i="8"/>
  <c r="C654" i="8"/>
  <c r="A655" i="8"/>
  <c r="B655" i="8"/>
  <c r="C655" i="8"/>
  <c r="A656" i="8"/>
  <c r="B656" i="8"/>
  <c r="C656" i="8"/>
  <c r="A657" i="8"/>
  <c r="B657" i="8"/>
  <c r="C657" i="8"/>
  <c r="A658" i="8"/>
  <c r="B658" i="8"/>
  <c r="C658" i="8"/>
  <c r="A659" i="8"/>
  <c r="B659" i="8"/>
  <c r="C659" i="8"/>
  <c r="A660" i="8"/>
  <c r="B660" i="8"/>
  <c r="C660" i="8"/>
  <c r="A661" i="8"/>
  <c r="B661" i="8"/>
  <c r="C661" i="8"/>
  <c r="A662" i="8"/>
  <c r="B662" i="8"/>
  <c r="C662" i="8"/>
  <c r="A663" i="8"/>
  <c r="B663" i="8"/>
  <c r="C663" i="8"/>
  <c r="A664" i="8"/>
  <c r="B664" i="8"/>
  <c r="C664" i="8"/>
  <c r="A665" i="8"/>
  <c r="B665" i="8"/>
  <c r="C665" i="8"/>
  <c r="A666" i="8"/>
  <c r="B666" i="8"/>
  <c r="C666" i="8"/>
  <c r="A667" i="8"/>
  <c r="B667" i="8"/>
  <c r="C667" i="8"/>
  <c r="A668" i="8"/>
  <c r="B668" i="8"/>
  <c r="C668" i="8"/>
  <c r="A669" i="8"/>
  <c r="B669" i="8"/>
  <c r="C669" i="8"/>
  <c r="A670" i="8"/>
  <c r="B670" i="8"/>
  <c r="C670" i="8"/>
  <c r="A671" i="8"/>
  <c r="B671" i="8"/>
  <c r="C671" i="8"/>
  <c r="A672" i="8"/>
  <c r="B672" i="8"/>
  <c r="C672" i="8"/>
  <c r="A673" i="8"/>
  <c r="B673" i="8"/>
  <c r="C673" i="8"/>
  <c r="A674" i="8"/>
  <c r="B674" i="8"/>
  <c r="C674" i="8"/>
  <c r="A675" i="8"/>
  <c r="B675" i="8"/>
  <c r="C675" i="8"/>
  <c r="A676" i="8"/>
  <c r="B676" i="8"/>
  <c r="C676" i="8"/>
  <c r="A677" i="8"/>
  <c r="B677" i="8"/>
  <c r="C677" i="8"/>
  <c r="A678" i="8"/>
  <c r="B678" i="8"/>
  <c r="C678" i="8"/>
  <c r="A679" i="8"/>
  <c r="B679" i="8"/>
  <c r="C679" i="8"/>
  <c r="A680" i="8"/>
  <c r="B680" i="8"/>
  <c r="C680" i="8"/>
  <c r="A681" i="8"/>
  <c r="B681" i="8"/>
  <c r="C681" i="8"/>
  <c r="A682" i="8"/>
  <c r="B682" i="8"/>
  <c r="C682" i="8"/>
  <c r="A683" i="8"/>
  <c r="B683" i="8"/>
  <c r="C683" i="8"/>
  <c r="A684" i="8"/>
  <c r="B684" i="8"/>
  <c r="C684" i="8"/>
  <c r="A685" i="8"/>
  <c r="B685" i="8"/>
  <c r="C685" i="8"/>
  <c r="A686" i="8"/>
  <c r="B686" i="8"/>
  <c r="C686" i="8"/>
  <c r="A687" i="8"/>
  <c r="B687" i="8"/>
  <c r="C687" i="8"/>
  <c r="A688" i="8"/>
  <c r="B688" i="8"/>
  <c r="C688" i="8"/>
  <c r="A689" i="8"/>
  <c r="B689" i="8"/>
  <c r="C689" i="8"/>
  <c r="A690" i="8"/>
  <c r="B690" i="8"/>
  <c r="C690" i="8"/>
  <c r="A691" i="8"/>
  <c r="B691" i="8"/>
  <c r="C691" i="8"/>
  <c r="A692" i="8"/>
  <c r="B692" i="8"/>
  <c r="C692" i="8"/>
  <c r="A693" i="8"/>
  <c r="B693" i="8"/>
  <c r="C693" i="8"/>
  <c r="A694" i="8"/>
  <c r="B694" i="8"/>
  <c r="C694" i="8"/>
  <c r="A695" i="8"/>
  <c r="B695" i="8"/>
  <c r="C695" i="8"/>
  <c r="A696" i="8"/>
  <c r="B696" i="8"/>
  <c r="C696" i="8"/>
  <c r="A697" i="8"/>
  <c r="B697" i="8"/>
  <c r="C697" i="8"/>
  <c r="A698" i="8"/>
  <c r="B698" i="8"/>
  <c r="C698" i="8"/>
  <c r="A699" i="8"/>
  <c r="B699" i="8"/>
  <c r="C699" i="8"/>
  <c r="A700" i="8"/>
  <c r="B700" i="8"/>
  <c r="C700" i="8"/>
  <c r="A701" i="8"/>
  <c r="B701" i="8"/>
  <c r="C701" i="8"/>
  <c r="A702" i="8"/>
  <c r="B702" i="8"/>
  <c r="C702" i="8"/>
  <c r="A703" i="8"/>
  <c r="B703" i="8"/>
  <c r="C703" i="8"/>
  <c r="A704" i="8"/>
  <c r="B704" i="8"/>
  <c r="C704" i="8"/>
  <c r="A705" i="8"/>
  <c r="B705" i="8"/>
  <c r="C705" i="8"/>
  <c r="A706" i="8"/>
  <c r="B706" i="8"/>
  <c r="C706" i="8"/>
  <c r="A707" i="8"/>
  <c r="B707" i="8"/>
  <c r="C707" i="8"/>
  <c r="A708" i="8"/>
  <c r="B708" i="8"/>
  <c r="C708" i="8"/>
  <c r="A709" i="8"/>
  <c r="B709" i="8"/>
  <c r="C709" i="8"/>
  <c r="A710" i="8"/>
  <c r="B710" i="8"/>
  <c r="C710" i="8"/>
  <c r="A711" i="8"/>
  <c r="B711" i="8"/>
  <c r="C711" i="8"/>
  <c r="A712" i="8"/>
  <c r="B712" i="8"/>
  <c r="C712" i="8"/>
  <c r="A713" i="8"/>
  <c r="B713" i="8"/>
  <c r="C713" i="8"/>
  <c r="A714" i="8"/>
  <c r="B714" i="8"/>
  <c r="C714" i="8"/>
  <c r="A715" i="8"/>
  <c r="B715" i="8"/>
  <c r="C715" i="8"/>
  <c r="A716" i="8"/>
  <c r="B716" i="8"/>
  <c r="C716" i="8"/>
  <c r="A717" i="8"/>
  <c r="B717" i="8"/>
  <c r="C717" i="8"/>
  <c r="A718" i="8"/>
  <c r="B718" i="8"/>
  <c r="C718" i="8"/>
  <c r="A719" i="8"/>
  <c r="B719" i="8"/>
  <c r="C719" i="8"/>
  <c r="A720" i="8"/>
  <c r="B720" i="8"/>
  <c r="C720" i="8"/>
  <c r="A721" i="8"/>
  <c r="B721" i="8"/>
  <c r="C721" i="8"/>
  <c r="A722" i="8"/>
  <c r="B722" i="8"/>
  <c r="C722" i="8"/>
  <c r="A723" i="8"/>
  <c r="B723" i="8"/>
  <c r="C723" i="8"/>
  <c r="A724" i="8"/>
  <c r="B724" i="8"/>
  <c r="C724" i="8"/>
  <c r="A725" i="8"/>
  <c r="B725" i="8"/>
  <c r="C725" i="8"/>
  <c r="A726" i="8"/>
  <c r="B726" i="8"/>
  <c r="C726" i="8"/>
  <c r="A727" i="8"/>
  <c r="B727" i="8"/>
  <c r="C727" i="8"/>
  <c r="A728" i="8"/>
  <c r="B728" i="8"/>
  <c r="C728" i="8"/>
  <c r="A729" i="8"/>
  <c r="B729" i="8"/>
  <c r="C729" i="8"/>
  <c r="A730" i="8"/>
  <c r="B730" i="8"/>
  <c r="C730" i="8"/>
  <c r="A731" i="8"/>
  <c r="B731" i="8"/>
  <c r="C731" i="8"/>
  <c r="A732" i="8"/>
  <c r="B732" i="8"/>
  <c r="C732" i="8"/>
  <c r="A733" i="8"/>
  <c r="B733" i="8"/>
  <c r="C733" i="8"/>
  <c r="A734" i="8"/>
  <c r="B734" i="8"/>
  <c r="C734" i="8"/>
  <c r="A735" i="8"/>
  <c r="B735" i="8"/>
  <c r="C735" i="8"/>
  <c r="A736" i="8"/>
  <c r="B736" i="8"/>
  <c r="C736" i="8"/>
  <c r="A737" i="8"/>
  <c r="B737" i="8"/>
  <c r="C737" i="8"/>
  <c r="A738" i="8"/>
  <c r="B738" i="8"/>
  <c r="C738" i="8"/>
  <c r="A739" i="8"/>
  <c r="B739" i="8"/>
  <c r="C739" i="8"/>
  <c r="A740" i="8"/>
  <c r="B740" i="8"/>
  <c r="C740" i="8"/>
  <c r="A741" i="8"/>
  <c r="B741" i="8"/>
  <c r="C741" i="8"/>
  <c r="A742" i="8"/>
  <c r="B742" i="8"/>
  <c r="C742" i="8"/>
  <c r="A743" i="8"/>
  <c r="B743" i="8"/>
  <c r="C743" i="8"/>
  <c r="A744" i="8"/>
  <c r="B744" i="8"/>
  <c r="C744" i="8"/>
  <c r="A745" i="8"/>
  <c r="B745" i="8"/>
  <c r="C745" i="8"/>
  <c r="A746" i="8"/>
  <c r="B746" i="8"/>
  <c r="C746" i="8"/>
  <c r="A747" i="8"/>
  <c r="B747" i="8"/>
  <c r="C747" i="8"/>
  <c r="A748" i="8"/>
  <c r="B748" i="8"/>
  <c r="C748" i="8"/>
  <c r="A749" i="8"/>
  <c r="B749" i="8"/>
  <c r="C749" i="8"/>
  <c r="A750" i="8"/>
  <c r="B750" i="8"/>
  <c r="C750" i="8"/>
  <c r="A751" i="8"/>
  <c r="B751" i="8"/>
  <c r="C751" i="8"/>
  <c r="A752" i="8"/>
  <c r="B752" i="8"/>
  <c r="C752" i="8"/>
  <c r="A753" i="8"/>
  <c r="B753" i="8"/>
  <c r="C753" i="8"/>
  <c r="A754" i="8"/>
  <c r="B754" i="8"/>
  <c r="C754" i="8"/>
  <c r="A755" i="8"/>
  <c r="B755" i="8"/>
  <c r="C755" i="8"/>
  <c r="A756" i="8"/>
  <c r="B756" i="8"/>
  <c r="C756" i="8"/>
  <c r="A757" i="8"/>
  <c r="B757" i="8"/>
  <c r="C757" i="8"/>
  <c r="A758" i="8"/>
  <c r="B758" i="8"/>
  <c r="C758" i="8"/>
  <c r="A759" i="8"/>
  <c r="B759" i="8"/>
  <c r="C759" i="8"/>
  <c r="A760" i="8"/>
  <c r="B760" i="8"/>
  <c r="C760" i="8"/>
  <c r="A761" i="8"/>
  <c r="B761" i="8"/>
  <c r="C761" i="8"/>
  <c r="A762" i="8"/>
  <c r="B762" i="8"/>
  <c r="C762" i="8"/>
  <c r="A763" i="8"/>
  <c r="B763" i="8"/>
  <c r="C763" i="8"/>
  <c r="A764" i="8"/>
  <c r="B764" i="8"/>
  <c r="C764" i="8"/>
  <c r="A765" i="8"/>
  <c r="B765" i="8"/>
  <c r="C765" i="8"/>
  <c r="A766" i="8"/>
  <c r="B766" i="8"/>
  <c r="C766" i="8"/>
  <c r="A767" i="8"/>
  <c r="B767" i="8"/>
  <c r="C767" i="8"/>
  <c r="A768" i="8"/>
  <c r="B768" i="8"/>
  <c r="C768" i="8"/>
  <c r="A769" i="8"/>
  <c r="B769" i="8"/>
  <c r="C769" i="8"/>
  <c r="A770" i="8"/>
  <c r="B770" i="8"/>
  <c r="C770" i="8"/>
  <c r="A771" i="8"/>
  <c r="B771" i="8"/>
  <c r="C771" i="8"/>
  <c r="A772" i="8"/>
  <c r="B772" i="8"/>
  <c r="C772" i="8"/>
  <c r="A773" i="8"/>
  <c r="B773" i="8"/>
  <c r="C773" i="8"/>
  <c r="A774" i="8"/>
  <c r="B774" i="8"/>
  <c r="C774" i="8"/>
  <c r="A775" i="8"/>
  <c r="B775" i="8"/>
  <c r="C775" i="8"/>
  <c r="A776" i="8"/>
  <c r="B776" i="8"/>
  <c r="C776" i="8"/>
  <c r="A777" i="8"/>
  <c r="B777" i="8"/>
  <c r="C777" i="8"/>
  <c r="A778" i="8"/>
  <c r="B778" i="8"/>
  <c r="C778" i="8"/>
  <c r="A779" i="8"/>
  <c r="B779" i="8"/>
  <c r="C779" i="8"/>
  <c r="A780" i="8"/>
  <c r="B780" i="8"/>
  <c r="C780" i="8"/>
  <c r="A781" i="8"/>
  <c r="B781" i="8"/>
  <c r="C781" i="8"/>
  <c r="A782" i="8"/>
  <c r="B782" i="8"/>
  <c r="C782" i="8"/>
  <c r="A783" i="8"/>
  <c r="B783" i="8"/>
  <c r="C783" i="8"/>
  <c r="A784" i="8"/>
  <c r="B784" i="8"/>
  <c r="C784" i="8"/>
  <c r="A785" i="8"/>
  <c r="B785" i="8"/>
  <c r="C785" i="8"/>
  <c r="A786" i="8"/>
  <c r="B786" i="8"/>
  <c r="C786" i="8"/>
  <c r="A787" i="8"/>
  <c r="B787" i="8"/>
  <c r="C787" i="8"/>
  <c r="A788" i="8"/>
  <c r="B788" i="8"/>
  <c r="C788" i="8"/>
  <c r="A789" i="8"/>
  <c r="B789" i="8"/>
  <c r="C789" i="8"/>
  <c r="A790" i="8"/>
  <c r="B790" i="8"/>
  <c r="C790" i="8"/>
  <c r="A791" i="8"/>
  <c r="B791" i="8"/>
  <c r="C791" i="8"/>
  <c r="A792" i="8"/>
  <c r="B792" i="8"/>
  <c r="C792" i="8"/>
  <c r="A793" i="8"/>
  <c r="B793" i="8"/>
  <c r="C793" i="8"/>
  <c r="A794" i="8"/>
  <c r="B794" i="8"/>
  <c r="C794" i="8"/>
  <c r="A795" i="8"/>
  <c r="B795" i="8"/>
  <c r="C795" i="8"/>
  <c r="A796" i="8"/>
  <c r="B796" i="8"/>
  <c r="C796" i="8"/>
  <c r="A797" i="8"/>
  <c r="B797" i="8"/>
  <c r="C797" i="8"/>
  <c r="A798" i="8"/>
  <c r="B798" i="8"/>
  <c r="C798" i="8"/>
  <c r="A799" i="8"/>
  <c r="B799" i="8"/>
  <c r="C799" i="8"/>
  <c r="A800" i="8"/>
  <c r="B800" i="8"/>
  <c r="C800" i="8"/>
  <c r="A801" i="8"/>
  <c r="B801" i="8"/>
  <c r="C801" i="8"/>
  <c r="A802" i="8"/>
  <c r="B802" i="8"/>
  <c r="C802" i="8"/>
  <c r="A803" i="8"/>
  <c r="B803" i="8"/>
  <c r="C803" i="8"/>
  <c r="A804" i="8"/>
  <c r="B804" i="8"/>
  <c r="C804" i="8"/>
  <c r="A5" i="8"/>
  <c r="B5" i="8"/>
  <c r="C5" i="8"/>
  <c r="A6" i="8"/>
  <c r="B6" i="8"/>
  <c r="C6" i="8"/>
  <c r="A7" i="8"/>
  <c r="B7" i="8"/>
  <c r="C7" i="8"/>
  <c r="A8" i="8"/>
  <c r="B8" i="8"/>
  <c r="C8" i="8"/>
  <c r="A9" i="8"/>
  <c r="B9" i="8"/>
  <c r="C9" i="8"/>
  <c r="A10" i="8"/>
  <c r="B10" i="8"/>
  <c r="C10" i="8"/>
  <c r="A11" i="8"/>
  <c r="B11" i="8"/>
  <c r="C11" i="8"/>
  <c r="A12" i="8"/>
  <c r="B12" i="8"/>
  <c r="C12" i="8"/>
  <c r="A13" i="8"/>
  <c r="B13" i="8"/>
  <c r="C13" i="8"/>
  <c r="A14" i="8"/>
  <c r="B14" i="8"/>
  <c r="C14" i="8"/>
  <c r="A15" i="8"/>
  <c r="B15" i="8"/>
  <c r="C15" i="8"/>
  <c r="A16" i="8"/>
  <c r="B16" i="8"/>
  <c r="C16" i="8"/>
  <c r="A17" i="8"/>
  <c r="B17" i="8"/>
  <c r="C17" i="8"/>
  <c r="A18" i="8"/>
  <c r="B18" i="8"/>
  <c r="C18" i="8"/>
  <c r="A19" i="8"/>
  <c r="B19" i="8"/>
  <c r="C19" i="8"/>
  <c r="A20" i="8"/>
  <c r="B20" i="8"/>
  <c r="C20" i="8"/>
  <c r="A21" i="8"/>
  <c r="B21" i="8"/>
  <c r="C21" i="8"/>
  <c r="A22" i="8"/>
  <c r="B22" i="8"/>
  <c r="C22" i="8"/>
  <c r="A23" i="8"/>
  <c r="B23" i="8"/>
  <c r="C23" i="8"/>
  <c r="A24" i="8"/>
  <c r="B24" i="8"/>
  <c r="C24" i="8"/>
  <c r="A25" i="8"/>
  <c r="B25" i="8"/>
  <c r="C25" i="8"/>
  <c r="A26" i="8"/>
  <c r="B26" i="8"/>
  <c r="C26" i="8"/>
  <c r="A27" i="8"/>
  <c r="B27" i="8"/>
  <c r="C27" i="8"/>
  <c r="A28" i="8"/>
  <c r="B28" i="8"/>
  <c r="C28" i="8"/>
  <c r="A29" i="8"/>
  <c r="B29" i="8"/>
  <c r="C29" i="8"/>
  <c r="A30" i="8"/>
  <c r="B30" i="8"/>
  <c r="C30" i="8"/>
  <c r="A31" i="8"/>
  <c r="B31" i="8"/>
  <c r="C31" i="8"/>
  <c r="A32" i="8"/>
  <c r="B32" i="8"/>
  <c r="C32" i="8"/>
  <c r="A33" i="8"/>
  <c r="B33" i="8"/>
  <c r="C33" i="8"/>
  <c r="A34" i="8"/>
  <c r="B34" i="8"/>
  <c r="C34" i="8"/>
  <c r="A35" i="8"/>
  <c r="B35" i="8"/>
  <c r="C35" i="8"/>
  <c r="A36" i="8"/>
  <c r="B36" i="8"/>
  <c r="C36" i="8"/>
  <c r="A37" i="8"/>
  <c r="B37" i="8"/>
  <c r="C37" i="8"/>
  <c r="A38" i="8"/>
  <c r="B38" i="8"/>
  <c r="C38" i="8"/>
  <c r="A39" i="8"/>
  <c r="B39" i="8"/>
  <c r="C39" i="8"/>
  <c r="A40" i="8"/>
  <c r="B40" i="8"/>
  <c r="C40" i="8"/>
  <c r="A41" i="8"/>
  <c r="B41" i="8"/>
  <c r="C41" i="8"/>
  <c r="A42" i="8"/>
  <c r="B42" i="8"/>
  <c r="C42" i="8"/>
  <c r="A43" i="8"/>
  <c r="B43" i="8"/>
  <c r="C43" i="8"/>
  <c r="A44" i="8"/>
  <c r="B44" i="8"/>
  <c r="C44" i="8"/>
  <c r="A45" i="8"/>
  <c r="B45" i="8"/>
  <c r="C45" i="8"/>
  <c r="A46" i="8"/>
  <c r="B46" i="8"/>
  <c r="C46" i="8"/>
  <c r="A47" i="8"/>
  <c r="B47" i="8"/>
  <c r="C47" i="8"/>
  <c r="A48" i="8"/>
  <c r="B48" i="8"/>
  <c r="C48" i="8"/>
  <c r="A49" i="8"/>
  <c r="B49" i="8"/>
  <c r="C49" i="8"/>
  <c r="A50" i="8"/>
  <c r="B50" i="8"/>
  <c r="C50" i="8"/>
  <c r="A51" i="8"/>
  <c r="B51" i="8"/>
  <c r="C51" i="8"/>
  <c r="A52" i="8"/>
  <c r="B52" i="8"/>
  <c r="C52" i="8"/>
  <c r="A53" i="8"/>
  <c r="B53" i="8"/>
  <c r="C53" i="8"/>
  <c r="A54" i="8"/>
  <c r="B54" i="8"/>
  <c r="C54" i="8"/>
  <c r="A55" i="8"/>
  <c r="B55" i="8"/>
  <c r="C55" i="8"/>
  <c r="A56" i="8"/>
  <c r="B56" i="8"/>
  <c r="C56" i="8"/>
  <c r="A57" i="8"/>
  <c r="B57" i="8"/>
  <c r="C57" i="8"/>
  <c r="A58" i="8"/>
  <c r="B58" i="8"/>
  <c r="C58" i="8"/>
  <c r="A59" i="8"/>
  <c r="B59" i="8"/>
  <c r="C59" i="8"/>
  <c r="A60" i="8"/>
  <c r="B60" i="8"/>
  <c r="C60" i="8"/>
  <c r="A61" i="8"/>
  <c r="B61" i="8"/>
  <c r="C61" i="8"/>
  <c r="A62" i="8"/>
  <c r="B62" i="8"/>
  <c r="C62" i="8"/>
  <c r="A63" i="8"/>
  <c r="B63" i="8"/>
  <c r="C63" i="8"/>
  <c r="A64" i="8"/>
  <c r="B64" i="8"/>
  <c r="C64" i="8"/>
  <c r="A65" i="8"/>
  <c r="B65" i="8"/>
  <c r="C65" i="8"/>
  <c r="A66" i="8"/>
  <c r="B66" i="8"/>
  <c r="C66" i="8"/>
  <c r="A67" i="8"/>
  <c r="B67" i="8"/>
  <c r="C67" i="8"/>
  <c r="A68" i="8"/>
  <c r="B68" i="8"/>
  <c r="C68" i="8"/>
  <c r="A69" i="8"/>
  <c r="B69" i="8"/>
  <c r="C69" i="8"/>
  <c r="A70" i="8"/>
  <c r="B70" i="8"/>
  <c r="C70" i="8"/>
  <c r="A71" i="8"/>
  <c r="B71" i="8"/>
  <c r="C71" i="8"/>
  <c r="A72" i="8"/>
  <c r="B72" i="8"/>
  <c r="C72" i="8"/>
  <c r="A73" i="8"/>
  <c r="B73" i="8"/>
  <c r="C73" i="8"/>
  <c r="A74" i="8"/>
  <c r="B74" i="8"/>
  <c r="C74" i="8"/>
  <c r="A75" i="8"/>
  <c r="B75" i="8"/>
  <c r="C75" i="8"/>
  <c r="A76" i="8"/>
  <c r="B76" i="8"/>
  <c r="C76" i="8"/>
  <c r="A77" i="8"/>
  <c r="B77" i="8"/>
  <c r="C77" i="8"/>
  <c r="A78" i="8"/>
  <c r="B78" i="8"/>
  <c r="C78" i="8"/>
  <c r="A79" i="8"/>
  <c r="B79" i="8"/>
  <c r="C79" i="8"/>
  <c r="A80" i="8"/>
  <c r="B80" i="8"/>
  <c r="C80" i="8"/>
  <c r="A81" i="8"/>
  <c r="B81" i="8"/>
  <c r="C81" i="8"/>
  <c r="A82" i="8"/>
  <c r="B82" i="8"/>
  <c r="C82" i="8"/>
  <c r="A83" i="8"/>
  <c r="B83" i="8"/>
  <c r="C83" i="8"/>
  <c r="A84" i="8"/>
  <c r="B84" i="8"/>
  <c r="C84" i="8"/>
  <c r="A85" i="8"/>
  <c r="B85" i="8"/>
  <c r="C85" i="8"/>
  <c r="A86" i="8"/>
  <c r="B86" i="8"/>
  <c r="C86" i="8"/>
  <c r="A87" i="8"/>
  <c r="B87" i="8"/>
  <c r="C87" i="8"/>
  <c r="A88" i="8"/>
  <c r="B88" i="8"/>
  <c r="C88" i="8"/>
  <c r="A89" i="8"/>
  <c r="B89" i="8"/>
  <c r="C89" i="8"/>
  <c r="A90" i="8"/>
  <c r="B90" i="8"/>
  <c r="C90" i="8"/>
  <c r="A91" i="8"/>
  <c r="B91" i="8"/>
  <c r="C91" i="8"/>
  <c r="A92" i="8"/>
  <c r="B92" i="8"/>
  <c r="C92" i="8"/>
  <c r="A93" i="8"/>
  <c r="B93" i="8"/>
  <c r="C93" i="8"/>
  <c r="A94" i="8"/>
  <c r="B94" i="8"/>
  <c r="C94" i="8"/>
  <c r="A95" i="8"/>
  <c r="B95" i="8"/>
  <c r="C95" i="8"/>
  <c r="A96" i="8"/>
  <c r="B96" i="8"/>
  <c r="C96" i="8"/>
  <c r="A97" i="8"/>
  <c r="B97" i="8"/>
  <c r="C97" i="8"/>
  <c r="A98" i="8"/>
  <c r="B98" i="8"/>
  <c r="C98" i="8"/>
  <c r="A99" i="8"/>
  <c r="B99" i="8"/>
  <c r="C99" i="8"/>
  <c r="A100" i="8"/>
  <c r="B100" i="8"/>
  <c r="C100" i="8"/>
  <c r="A101" i="8"/>
  <c r="B101" i="8"/>
  <c r="C101" i="8"/>
  <c r="A102" i="8"/>
  <c r="B102" i="8"/>
  <c r="C102" i="8"/>
  <c r="A103" i="8"/>
  <c r="B103" i="8"/>
  <c r="C103" i="8"/>
  <c r="A104" i="8"/>
  <c r="B104" i="8"/>
  <c r="C104" i="8"/>
  <c r="A105" i="8"/>
  <c r="B105" i="8"/>
  <c r="C105" i="8"/>
  <c r="A106" i="8"/>
  <c r="B106" i="8"/>
  <c r="C106" i="8"/>
  <c r="A107" i="8"/>
  <c r="B107" i="8"/>
  <c r="C107" i="8"/>
  <c r="A108" i="8"/>
  <c r="B108" i="8"/>
  <c r="C108" i="8"/>
  <c r="A109" i="8"/>
  <c r="B109" i="8"/>
  <c r="C109" i="8"/>
  <c r="A110" i="8"/>
  <c r="B110" i="8"/>
  <c r="C110" i="8"/>
  <c r="A111" i="8"/>
  <c r="B111" i="8"/>
  <c r="C111" i="8"/>
  <c r="A112" i="8"/>
  <c r="B112" i="8"/>
  <c r="C112" i="8"/>
  <c r="A113" i="8"/>
  <c r="B113" i="8"/>
  <c r="C113" i="8"/>
  <c r="A114" i="8"/>
  <c r="B114" i="8"/>
  <c r="C114" i="8"/>
  <c r="A115" i="8"/>
  <c r="B115" i="8"/>
  <c r="C115" i="8"/>
  <c r="A116" i="8"/>
  <c r="B116" i="8"/>
  <c r="C116" i="8"/>
  <c r="A117" i="8"/>
  <c r="B117" i="8"/>
  <c r="C117" i="8"/>
  <c r="A118" i="8"/>
  <c r="B118" i="8"/>
  <c r="C118" i="8"/>
  <c r="A119" i="8"/>
  <c r="B119" i="8"/>
  <c r="C119" i="8"/>
  <c r="A120" i="8"/>
  <c r="B120" i="8"/>
  <c r="C120" i="8"/>
  <c r="A121" i="8"/>
  <c r="B121" i="8"/>
  <c r="C121" i="8"/>
  <c r="A122" i="8"/>
  <c r="B122" i="8"/>
  <c r="C122" i="8"/>
  <c r="A123" i="8"/>
  <c r="B123" i="8"/>
  <c r="C123" i="8"/>
  <c r="A124" i="8"/>
  <c r="B124" i="8"/>
  <c r="C124" i="8"/>
  <c r="A125" i="8"/>
  <c r="B125" i="8"/>
  <c r="C125" i="8"/>
  <c r="A126" i="8"/>
  <c r="B126" i="8"/>
  <c r="C126" i="8"/>
  <c r="A127" i="8"/>
  <c r="B127" i="8"/>
  <c r="C127" i="8"/>
  <c r="A128" i="8"/>
  <c r="B128" i="8"/>
  <c r="C128" i="8"/>
  <c r="A129" i="8"/>
  <c r="B129" i="8"/>
  <c r="C129" i="8"/>
  <c r="A130" i="8"/>
  <c r="B130" i="8"/>
  <c r="C130" i="8"/>
  <c r="A131" i="8"/>
  <c r="B131" i="8"/>
  <c r="C131" i="8"/>
  <c r="A132" i="8"/>
  <c r="B132" i="8"/>
  <c r="C132" i="8"/>
  <c r="A133" i="8"/>
  <c r="B133" i="8"/>
  <c r="C133" i="8"/>
  <c r="A134" i="8"/>
  <c r="B134" i="8"/>
  <c r="C134" i="8"/>
  <c r="A135" i="8"/>
  <c r="B135" i="8"/>
  <c r="C135" i="8"/>
  <c r="A136" i="8"/>
  <c r="B136" i="8"/>
  <c r="C136" i="8"/>
  <c r="A137" i="8"/>
  <c r="B137" i="8"/>
  <c r="C137" i="8"/>
  <c r="A138" i="8"/>
  <c r="B138" i="8"/>
  <c r="C138" i="8"/>
  <c r="A139" i="8"/>
  <c r="B139" i="8"/>
  <c r="C139" i="8"/>
  <c r="A140" i="8"/>
  <c r="B140" i="8"/>
  <c r="C140" i="8"/>
  <c r="A141" i="8"/>
  <c r="B141" i="8"/>
  <c r="C141" i="8"/>
  <c r="A142" i="8"/>
  <c r="B142" i="8"/>
  <c r="C142" i="8"/>
  <c r="A143" i="8"/>
  <c r="B143" i="8"/>
  <c r="C143" i="8"/>
  <c r="A144" i="8"/>
  <c r="B144" i="8"/>
  <c r="C144" i="8"/>
  <c r="A145" i="8"/>
  <c r="B145" i="8"/>
  <c r="C145" i="8"/>
  <c r="A146" i="8"/>
  <c r="B146" i="8"/>
  <c r="C146" i="8"/>
  <c r="A147" i="8"/>
  <c r="B147" i="8"/>
  <c r="C147" i="8"/>
  <c r="A148" i="8"/>
  <c r="B148" i="8"/>
  <c r="C148" i="8"/>
  <c r="A149" i="8"/>
  <c r="B149" i="8"/>
  <c r="C149" i="8"/>
  <c r="A150" i="8"/>
  <c r="B150" i="8"/>
  <c r="C150" i="8"/>
  <c r="A151" i="8"/>
  <c r="B151" i="8"/>
  <c r="C151" i="8"/>
  <c r="A152" i="8"/>
  <c r="B152" i="8"/>
  <c r="C152" i="8"/>
  <c r="A153" i="8"/>
  <c r="B153" i="8"/>
  <c r="C153" i="8"/>
  <c r="A154" i="8"/>
  <c r="B154" i="8"/>
  <c r="C154" i="8"/>
  <c r="A155" i="8"/>
  <c r="B155" i="8"/>
  <c r="C155" i="8"/>
  <c r="A156" i="8"/>
  <c r="B156" i="8"/>
  <c r="C156" i="8"/>
  <c r="A157" i="8"/>
  <c r="B157" i="8"/>
  <c r="C157" i="8"/>
  <c r="A158" i="8"/>
  <c r="B158" i="8"/>
  <c r="C158" i="8"/>
  <c r="A159" i="8"/>
  <c r="B159" i="8"/>
  <c r="C159" i="8"/>
  <c r="A160" i="8"/>
  <c r="B160" i="8"/>
  <c r="C160" i="8"/>
  <c r="A161" i="8"/>
  <c r="B161" i="8"/>
  <c r="C161" i="8"/>
  <c r="A162" i="8"/>
  <c r="B162" i="8"/>
  <c r="C162" i="8"/>
  <c r="A163" i="8"/>
  <c r="B163" i="8"/>
  <c r="C163" i="8"/>
  <c r="A164" i="8"/>
  <c r="B164" i="8"/>
  <c r="C164" i="8"/>
  <c r="A165" i="8"/>
  <c r="B165" i="8"/>
  <c r="C165" i="8"/>
  <c r="A166" i="8"/>
  <c r="B166" i="8"/>
  <c r="C166" i="8"/>
  <c r="A167" i="8"/>
  <c r="B167" i="8"/>
  <c r="C167" i="8"/>
  <c r="A168" i="8"/>
  <c r="B168" i="8"/>
  <c r="C168" i="8"/>
  <c r="A169" i="8"/>
  <c r="B169" i="8"/>
  <c r="C169" i="8"/>
  <c r="A170" i="8"/>
  <c r="B170" i="8"/>
  <c r="C170" i="8"/>
  <c r="A171" i="8"/>
  <c r="B171" i="8"/>
  <c r="C171" i="8"/>
  <c r="A172" i="8"/>
  <c r="B172" i="8"/>
  <c r="C172" i="8"/>
  <c r="A173" i="8"/>
  <c r="B173" i="8"/>
  <c r="C173" i="8"/>
  <c r="A174" i="8"/>
  <c r="B174" i="8"/>
  <c r="C174" i="8"/>
  <c r="A175" i="8"/>
  <c r="B175" i="8"/>
  <c r="C175" i="8"/>
  <c r="A176" i="8"/>
  <c r="B176" i="8"/>
  <c r="C176" i="8"/>
  <c r="A177" i="8"/>
  <c r="B177" i="8"/>
  <c r="C177" i="8"/>
  <c r="A178" i="8"/>
  <c r="B178" i="8"/>
  <c r="C178" i="8"/>
  <c r="A179" i="8"/>
  <c r="B179" i="8"/>
  <c r="C179" i="8"/>
  <c r="A180" i="8"/>
  <c r="B180" i="8"/>
  <c r="C180" i="8"/>
  <c r="A181" i="8"/>
  <c r="B181" i="8"/>
  <c r="C181" i="8"/>
  <c r="A182" i="8"/>
  <c r="B182" i="8"/>
  <c r="C182" i="8"/>
  <c r="A183" i="8"/>
  <c r="B183" i="8"/>
  <c r="C183" i="8"/>
  <c r="A184" i="8"/>
  <c r="B184" i="8"/>
  <c r="C184" i="8"/>
  <c r="A185" i="8"/>
  <c r="B185" i="8"/>
  <c r="C185" i="8"/>
  <c r="A186" i="8"/>
  <c r="B186" i="8"/>
  <c r="C186" i="8"/>
  <c r="A187" i="8"/>
  <c r="B187" i="8"/>
  <c r="C187" i="8"/>
  <c r="A188" i="8"/>
  <c r="B188" i="8"/>
  <c r="C188" i="8"/>
  <c r="A189" i="8"/>
  <c r="B189" i="8"/>
  <c r="C189" i="8"/>
  <c r="A190" i="8"/>
  <c r="B190" i="8"/>
  <c r="C190" i="8"/>
  <c r="A191" i="8"/>
  <c r="B191" i="8"/>
  <c r="C191" i="8"/>
  <c r="A192" i="8"/>
  <c r="B192" i="8"/>
  <c r="C192" i="8"/>
  <c r="A193" i="8"/>
  <c r="B193" i="8"/>
  <c r="C193" i="8"/>
  <c r="A194" i="8"/>
  <c r="B194" i="8"/>
  <c r="C194" i="8"/>
  <c r="A195" i="8"/>
  <c r="B195" i="8"/>
  <c r="C195" i="8"/>
  <c r="A196" i="8"/>
  <c r="B196" i="8"/>
  <c r="C196" i="8"/>
  <c r="A197" i="8"/>
  <c r="B197" i="8"/>
  <c r="C197" i="8"/>
  <c r="A198" i="8"/>
  <c r="B198" i="8"/>
  <c r="C198" i="8"/>
  <c r="A199" i="8"/>
  <c r="B199" i="8"/>
  <c r="C199" i="8"/>
  <c r="A200" i="8"/>
  <c r="B200" i="8"/>
  <c r="C200" i="8"/>
  <c r="A201" i="8"/>
  <c r="B201" i="8"/>
  <c r="C201" i="8"/>
  <c r="A202" i="8"/>
  <c r="B202" i="8"/>
  <c r="C202" i="8"/>
  <c r="A203" i="8"/>
  <c r="B203" i="8"/>
  <c r="C203" i="8"/>
  <c r="A204" i="8"/>
  <c r="B204" i="8"/>
  <c r="C204" i="8"/>
  <c r="A205" i="8"/>
  <c r="B205" i="8"/>
  <c r="C205" i="8"/>
  <c r="A206" i="8"/>
  <c r="B206" i="8"/>
  <c r="C206" i="8"/>
  <c r="A207" i="8"/>
  <c r="B207" i="8"/>
  <c r="C207" i="8"/>
  <c r="A208" i="8"/>
  <c r="B208" i="8"/>
  <c r="C208" i="8"/>
  <c r="A209" i="8"/>
  <c r="B209" i="8"/>
  <c r="C209" i="8"/>
  <c r="A210" i="8"/>
  <c r="B210" i="8"/>
  <c r="C210" i="8"/>
  <c r="A211" i="8"/>
  <c r="B211" i="8"/>
  <c r="C211" i="8"/>
  <c r="A212" i="8"/>
  <c r="B212" i="8"/>
  <c r="C212" i="8"/>
  <c r="A213" i="8"/>
  <c r="B213" i="8"/>
  <c r="C213" i="8"/>
  <c r="A214" i="8"/>
  <c r="B214" i="8"/>
  <c r="C214" i="8"/>
  <c r="A215" i="8"/>
  <c r="B215" i="8"/>
  <c r="C215" i="8"/>
  <c r="A216" i="8"/>
  <c r="B216" i="8"/>
  <c r="C216" i="8"/>
  <c r="A217" i="8"/>
  <c r="B217" i="8"/>
  <c r="C217" i="8"/>
  <c r="A218" i="8"/>
  <c r="B218" i="8"/>
  <c r="C218" i="8"/>
  <c r="A219" i="8"/>
  <c r="B219" i="8"/>
  <c r="C219" i="8"/>
  <c r="A220" i="8"/>
  <c r="B220" i="8"/>
  <c r="C220" i="8"/>
  <c r="A221" i="8"/>
  <c r="B221" i="8"/>
  <c r="C221" i="8"/>
  <c r="A222" i="8"/>
  <c r="B222" i="8"/>
  <c r="C222" i="8"/>
  <c r="A223" i="8"/>
  <c r="B223" i="8"/>
  <c r="C223" i="8"/>
  <c r="A224" i="8"/>
  <c r="B224" i="8"/>
  <c r="C224" i="8"/>
  <c r="A225" i="8"/>
  <c r="B225" i="8"/>
  <c r="C225" i="8"/>
  <c r="A226" i="8"/>
  <c r="B226" i="8"/>
  <c r="C226" i="8"/>
  <c r="A227" i="8"/>
  <c r="B227" i="8"/>
  <c r="C227" i="8"/>
  <c r="A228" i="8"/>
  <c r="B228" i="8"/>
  <c r="C228" i="8"/>
  <c r="A229" i="8"/>
  <c r="B229" i="8"/>
  <c r="C229" i="8"/>
  <c r="A230" i="8"/>
  <c r="B230" i="8"/>
  <c r="C230" i="8"/>
  <c r="A231" i="8"/>
  <c r="B231" i="8"/>
  <c r="C231" i="8"/>
  <c r="A232" i="8"/>
  <c r="B232" i="8"/>
  <c r="C232" i="8"/>
  <c r="A233" i="8"/>
  <c r="B233" i="8"/>
  <c r="C233" i="8"/>
  <c r="A234" i="8"/>
  <c r="B234" i="8"/>
  <c r="C234" i="8"/>
  <c r="A235" i="8"/>
  <c r="B235" i="8"/>
  <c r="C235" i="8"/>
  <c r="A236" i="8"/>
  <c r="B236" i="8"/>
  <c r="C236" i="8"/>
  <c r="A237" i="8"/>
  <c r="B237" i="8"/>
  <c r="C237" i="8"/>
  <c r="A238" i="8"/>
  <c r="B238" i="8"/>
  <c r="C238" i="8"/>
  <c r="A239" i="8"/>
  <c r="B239" i="8"/>
  <c r="C239" i="8"/>
  <c r="A240" i="8"/>
  <c r="B240" i="8"/>
  <c r="C240" i="8"/>
  <c r="A241" i="8"/>
  <c r="B241" i="8"/>
  <c r="C241" i="8"/>
  <c r="A242" i="8"/>
  <c r="B242" i="8"/>
  <c r="C242" i="8"/>
  <c r="A243" i="8"/>
  <c r="B243" i="8"/>
  <c r="C243" i="8"/>
  <c r="A244" i="8"/>
  <c r="B244" i="8"/>
  <c r="C244" i="8"/>
  <c r="A245" i="8"/>
  <c r="B245" i="8"/>
  <c r="C245" i="8"/>
  <c r="A246" i="8"/>
  <c r="B246" i="8"/>
  <c r="C246" i="8"/>
  <c r="A247" i="8"/>
  <c r="B247" i="8"/>
  <c r="C247" i="8"/>
  <c r="A248" i="8"/>
  <c r="B248" i="8"/>
  <c r="C248" i="8"/>
  <c r="A249" i="8"/>
  <c r="B249" i="8"/>
  <c r="C249" i="8"/>
  <c r="A250" i="8"/>
  <c r="B250" i="8"/>
  <c r="C250" i="8"/>
  <c r="A251" i="8"/>
  <c r="B251" i="8"/>
  <c r="C251" i="8"/>
  <c r="A252" i="8"/>
  <c r="B252" i="8"/>
  <c r="C252" i="8"/>
  <c r="A253" i="8"/>
  <c r="B253" i="8"/>
  <c r="C253" i="8"/>
  <c r="A254" i="8"/>
  <c r="B254" i="8"/>
  <c r="C254" i="8"/>
  <c r="A255" i="8"/>
  <c r="B255" i="8"/>
  <c r="C255" i="8"/>
  <c r="A256" i="8"/>
  <c r="B256" i="8"/>
  <c r="C256" i="8"/>
  <c r="A257" i="8"/>
  <c r="B257" i="8"/>
  <c r="C257" i="8"/>
  <c r="A258" i="8"/>
  <c r="B258" i="8"/>
  <c r="C258" i="8"/>
  <c r="A259" i="8"/>
  <c r="B259" i="8"/>
  <c r="C259" i="8"/>
  <c r="A260" i="8"/>
  <c r="B260" i="8"/>
  <c r="C260" i="8"/>
  <c r="A261" i="8"/>
  <c r="B261" i="8"/>
  <c r="C261" i="8"/>
  <c r="A262" i="8"/>
  <c r="B262" i="8"/>
  <c r="C262" i="8"/>
  <c r="A263" i="8"/>
  <c r="B263" i="8"/>
  <c r="C263" i="8"/>
  <c r="A264" i="8"/>
  <c r="B264" i="8"/>
  <c r="C264" i="8"/>
  <c r="A265" i="8"/>
  <c r="B265" i="8"/>
  <c r="C265" i="8"/>
  <c r="A266" i="8"/>
  <c r="B266" i="8"/>
  <c r="C266" i="8"/>
  <c r="A267" i="8"/>
  <c r="B267" i="8"/>
  <c r="C267" i="8"/>
  <c r="A268" i="8"/>
  <c r="B268" i="8"/>
  <c r="C268" i="8"/>
  <c r="A269" i="8"/>
  <c r="B269" i="8"/>
  <c r="C269" i="8"/>
  <c r="A270" i="8"/>
  <c r="B270" i="8"/>
  <c r="C270" i="8"/>
  <c r="A271" i="8"/>
  <c r="B271" i="8"/>
  <c r="C271" i="8"/>
  <c r="A272" i="8"/>
  <c r="B272" i="8"/>
  <c r="C272" i="8"/>
  <c r="A273" i="8"/>
  <c r="B273" i="8"/>
  <c r="C273" i="8"/>
  <c r="A274" i="8"/>
  <c r="B274" i="8"/>
  <c r="C274" i="8"/>
  <c r="A275" i="8"/>
  <c r="B275" i="8"/>
  <c r="C275" i="8"/>
  <c r="A276" i="8"/>
  <c r="B276" i="8"/>
  <c r="C276" i="8"/>
  <c r="A277" i="8"/>
  <c r="B277" i="8"/>
  <c r="C277" i="8"/>
  <c r="A278" i="8"/>
  <c r="B278" i="8"/>
  <c r="C278" i="8"/>
  <c r="A279" i="8"/>
  <c r="B279" i="8"/>
  <c r="C279" i="8"/>
  <c r="A280" i="8"/>
  <c r="B280" i="8"/>
  <c r="C280" i="8"/>
  <c r="A281" i="8"/>
  <c r="B281" i="8"/>
  <c r="C281" i="8"/>
  <c r="A282" i="8"/>
  <c r="B282" i="8"/>
  <c r="C282" i="8"/>
  <c r="A283" i="8"/>
  <c r="B283" i="8"/>
  <c r="C283" i="8"/>
  <c r="A284" i="8"/>
  <c r="B284" i="8"/>
  <c r="C284" i="8"/>
  <c r="A285" i="8"/>
  <c r="B285" i="8"/>
  <c r="C285" i="8"/>
  <c r="A286" i="8"/>
  <c r="B286" i="8"/>
  <c r="C286" i="8"/>
  <c r="A287" i="8"/>
  <c r="B287" i="8"/>
  <c r="C287" i="8"/>
  <c r="A288" i="8"/>
  <c r="B288" i="8"/>
  <c r="C288" i="8"/>
  <c r="A289" i="8"/>
  <c r="B289" i="8"/>
  <c r="C289" i="8"/>
  <c r="A290" i="8"/>
  <c r="B290" i="8"/>
  <c r="C290" i="8"/>
  <c r="A291" i="8"/>
  <c r="B291" i="8"/>
  <c r="C291" i="8"/>
  <c r="A292" i="8"/>
  <c r="B292" i="8"/>
  <c r="C292" i="8"/>
  <c r="A293" i="8"/>
  <c r="B293" i="8"/>
  <c r="C293" i="8"/>
  <c r="A294" i="8"/>
  <c r="B294" i="8"/>
  <c r="C294" i="8"/>
  <c r="A295" i="8"/>
  <c r="B295" i="8"/>
  <c r="C295" i="8"/>
  <c r="A296" i="8"/>
  <c r="B296" i="8"/>
  <c r="C296" i="8"/>
  <c r="A297" i="8"/>
  <c r="B297" i="8"/>
  <c r="C297" i="8"/>
  <c r="A298" i="8"/>
  <c r="B298" i="8"/>
  <c r="C298" i="8"/>
  <c r="A299" i="8"/>
  <c r="B299" i="8"/>
  <c r="C299" i="8"/>
  <c r="A300" i="8"/>
  <c r="B300" i="8"/>
  <c r="C300" i="8"/>
  <c r="A301" i="8"/>
  <c r="B301" i="8"/>
  <c r="C301" i="8"/>
  <c r="A302" i="8"/>
  <c r="B302" i="8"/>
  <c r="C302" i="8"/>
  <c r="A303" i="8"/>
  <c r="B303" i="8"/>
  <c r="C303" i="8"/>
  <c r="A304" i="8"/>
  <c r="B304" i="8"/>
  <c r="C304" i="8"/>
  <c r="A305" i="8"/>
  <c r="B305" i="8"/>
  <c r="C305" i="8"/>
  <c r="A306" i="8"/>
  <c r="B306" i="8"/>
  <c r="C306" i="8"/>
  <c r="A307" i="8"/>
  <c r="B307" i="8"/>
  <c r="C307" i="8"/>
  <c r="A308" i="8"/>
  <c r="B308" i="8"/>
  <c r="C308" i="8"/>
  <c r="A309" i="8"/>
  <c r="B309" i="8"/>
  <c r="C309" i="8"/>
  <c r="A310" i="8"/>
  <c r="B310" i="8"/>
  <c r="C310" i="8"/>
  <c r="A311" i="8"/>
  <c r="B311" i="8"/>
  <c r="C311" i="8"/>
  <c r="A312" i="8"/>
  <c r="B312" i="8"/>
  <c r="C312" i="8"/>
  <c r="A313" i="8"/>
  <c r="B313" i="8"/>
  <c r="C313" i="8"/>
  <c r="A314" i="8"/>
  <c r="B314" i="8"/>
  <c r="C314" i="8"/>
  <c r="A315" i="8"/>
  <c r="B315" i="8"/>
  <c r="C315" i="8"/>
  <c r="A316" i="8"/>
  <c r="B316" i="8"/>
  <c r="C316" i="8"/>
  <c r="A317" i="8"/>
  <c r="B317" i="8"/>
  <c r="C317" i="8"/>
  <c r="A318" i="8"/>
  <c r="B318" i="8"/>
  <c r="C318" i="8"/>
  <c r="A319" i="8"/>
  <c r="B319" i="8"/>
  <c r="C319" i="8"/>
  <c r="A320" i="8"/>
  <c r="B320" i="8"/>
  <c r="C320" i="8"/>
  <c r="A321" i="8"/>
  <c r="B321" i="8"/>
  <c r="C321" i="8"/>
  <c r="A322" i="8"/>
  <c r="B322" i="8"/>
  <c r="C322" i="8"/>
  <c r="A323" i="8"/>
  <c r="B323" i="8"/>
  <c r="C323" i="8"/>
  <c r="A324" i="8"/>
  <c r="B324" i="8"/>
  <c r="C324" i="8"/>
  <c r="A325" i="8"/>
  <c r="B325" i="8"/>
  <c r="C325" i="8"/>
  <c r="A326" i="8"/>
  <c r="B326" i="8"/>
  <c r="C326" i="8"/>
  <c r="A327" i="8"/>
  <c r="B327" i="8"/>
  <c r="C327" i="8"/>
  <c r="A328" i="8"/>
  <c r="B328" i="8"/>
  <c r="C328" i="8"/>
  <c r="A329" i="8"/>
  <c r="B329" i="8"/>
  <c r="C329" i="8"/>
  <c r="A330" i="8"/>
  <c r="B330" i="8"/>
  <c r="C330" i="8"/>
  <c r="A331" i="8"/>
  <c r="B331" i="8"/>
  <c r="C331" i="8"/>
  <c r="A332" i="8"/>
  <c r="B332" i="8"/>
  <c r="C332" i="8"/>
  <c r="A333" i="8"/>
  <c r="B333" i="8"/>
  <c r="C333" i="8"/>
  <c r="A334" i="8"/>
  <c r="B334" i="8"/>
  <c r="C334" i="8"/>
  <c r="A335" i="8"/>
  <c r="B335" i="8"/>
  <c r="C335" i="8"/>
  <c r="A336" i="8"/>
  <c r="B336" i="8"/>
  <c r="C336" i="8"/>
  <c r="A337" i="8"/>
  <c r="B337" i="8"/>
  <c r="C337" i="8"/>
  <c r="A338" i="8"/>
  <c r="B338" i="8"/>
  <c r="C338" i="8"/>
  <c r="A339" i="8"/>
  <c r="B339" i="8"/>
  <c r="C339" i="8"/>
  <c r="A340" i="8"/>
  <c r="B340" i="8"/>
  <c r="C340" i="8"/>
  <c r="A341" i="8"/>
  <c r="B341" i="8"/>
  <c r="C341" i="8"/>
  <c r="A342" i="8"/>
  <c r="B342" i="8"/>
  <c r="C342" i="8"/>
  <c r="A343" i="8"/>
  <c r="B343" i="8"/>
  <c r="C343" i="8"/>
  <c r="A344" i="8"/>
  <c r="B344" i="8"/>
  <c r="C344" i="8"/>
  <c r="A345" i="8"/>
  <c r="B345" i="8"/>
  <c r="C345" i="8"/>
  <c r="A346" i="8"/>
  <c r="B346" i="8"/>
  <c r="C346" i="8"/>
  <c r="A347" i="8"/>
  <c r="B347" i="8"/>
  <c r="C347" i="8"/>
  <c r="A348" i="8"/>
  <c r="B348" i="8"/>
  <c r="C348" i="8"/>
  <c r="A349" i="8"/>
  <c r="B349" i="8"/>
  <c r="C349" i="8"/>
  <c r="A350" i="8"/>
  <c r="B350" i="8"/>
  <c r="C350" i="8"/>
  <c r="A351" i="8"/>
  <c r="B351" i="8"/>
  <c r="C351" i="8"/>
  <c r="A352" i="8"/>
  <c r="B352" i="8"/>
  <c r="C352" i="8"/>
  <c r="A353" i="8"/>
  <c r="B353" i="8"/>
  <c r="C353" i="8"/>
  <c r="A354" i="8"/>
  <c r="B354" i="8"/>
  <c r="C354" i="8"/>
  <c r="A355" i="8"/>
  <c r="B355" i="8"/>
  <c r="C355" i="8"/>
  <c r="A356" i="8"/>
  <c r="B356" i="8"/>
  <c r="C356" i="8"/>
  <c r="A357" i="8"/>
  <c r="B357" i="8"/>
  <c r="C357" i="8"/>
  <c r="A358" i="8"/>
  <c r="B358" i="8"/>
  <c r="C358" i="8"/>
  <c r="A359" i="8"/>
  <c r="B359" i="8"/>
  <c r="C359" i="8"/>
  <c r="A360" i="8"/>
  <c r="B360" i="8"/>
  <c r="C360" i="8"/>
  <c r="A361" i="8"/>
  <c r="B361" i="8"/>
  <c r="C361" i="8"/>
  <c r="A362" i="8"/>
  <c r="B362" i="8"/>
  <c r="C362" i="8"/>
  <c r="A363" i="8"/>
  <c r="B363" i="8"/>
  <c r="C363" i="8"/>
  <c r="A364" i="8"/>
  <c r="B364" i="8"/>
  <c r="C364" i="8"/>
  <c r="A365" i="8"/>
  <c r="B365" i="8"/>
  <c r="C365" i="8"/>
  <c r="A366" i="8"/>
  <c r="B366" i="8"/>
  <c r="C366" i="8"/>
  <c r="A367" i="8"/>
  <c r="B367" i="8"/>
  <c r="C367" i="8"/>
  <c r="A368" i="8"/>
  <c r="B368" i="8"/>
  <c r="C368" i="8"/>
  <c r="A369" i="8"/>
  <c r="B369" i="8"/>
  <c r="C369" i="8"/>
  <c r="A370" i="8"/>
  <c r="B370" i="8"/>
  <c r="C370" i="8"/>
  <c r="A371" i="8"/>
  <c r="B371" i="8"/>
  <c r="C371" i="8"/>
  <c r="A372" i="8"/>
  <c r="B372" i="8"/>
  <c r="C372" i="8"/>
  <c r="A373" i="8"/>
  <c r="B373" i="8"/>
  <c r="C373" i="8"/>
  <c r="A374" i="8"/>
  <c r="B374" i="8"/>
  <c r="C374" i="8"/>
  <c r="A375" i="8"/>
  <c r="B375" i="8"/>
  <c r="C375" i="8"/>
  <c r="A376" i="8"/>
  <c r="B376" i="8"/>
  <c r="C376" i="8"/>
  <c r="A377" i="8"/>
  <c r="B377" i="8"/>
  <c r="C377" i="8"/>
  <c r="A378" i="8"/>
  <c r="B378" i="8"/>
  <c r="C378" i="8"/>
  <c r="A379" i="8"/>
  <c r="B379" i="8"/>
  <c r="C379" i="8"/>
  <c r="A380" i="8"/>
  <c r="B380" i="8"/>
  <c r="C380" i="8"/>
  <c r="A381" i="8"/>
  <c r="B381" i="8"/>
  <c r="C381" i="8"/>
  <c r="A382" i="8"/>
  <c r="B382" i="8"/>
  <c r="C382" i="8"/>
  <c r="A383" i="8"/>
  <c r="B383" i="8"/>
  <c r="C383" i="8"/>
  <c r="A384" i="8"/>
  <c r="B384" i="8"/>
  <c r="C384" i="8"/>
  <c r="A385" i="8"/>
  <c r="B385" i="8"/>
  <c r="C385" i="8"/>
  <c r="A386" i="8"/>
  <c r="B386" i="8"/>
  <c r="C386" i="8"/>
  <c r="A387" i="8"/>
  <c r="B387" i="8"/>
  <c r="C387" i="8"/>
  <c r="A388" i="8"/>
  <c r="B388" i="8"/>
  <c r="C388" i="8"/>
  <c r="A389" i="8"/>
  <c r="B389" i="8"/>
  <c r="C389" i="8"/>
  <c r="A390" i="8"/>
  <c r="B390" i="8"/>
  <c r="C390" i="8"/>
  <c r="A391" i="8"/>
  <c r="B391" i="8"/>
  <c r="C391" i="8"/>
  <c r="A392" i="8"/>
  <c r="B392" i="8"/>
  <c r="C392" i="8"/>
  <c r="A393" i="8"/>
  <c r="B393" i="8"/>
  <c r="C393" i="8"/>
  <c r="A394" i="8"/>
  <c r="B394" i="8"/>
  <c r="C394" i="8"/>
  <c r="A395" i="8"/>
  <c r="B395" i="8"/>
  <c r="C395" i="8"/>
  <c r="A396" i="8"/>
  <c r="B396" i="8"/>
  <c r="C396" i="8"/>
  <c r="A397" i="8"/>
  <c r="B397" i="8"/>
  <c r="C397" i="8"/>
  <c r="A398" i="8"/>
  <c r="B398" i="8"/>
  <c r="C398" i="8"/>
  <c r="A399" i="8"/>
  <c r="B399" i="8"/>
  <c r="C399" i="8"/>
  <c r="A400" i="8"/>
  <c r="B400" i="8"/>
  <c r="C400" i="8"/>
  <c r="A401" i="8"/>
  <c r="B401" i="8"/>
  <c r="C401" i="8"/>
  <c r="A402" i="8"/>
  <c r="B402" i="8"/>
  <c r="C402" i="8"/>
  <c r="A403" i="8"/>
  <c r="B403" i="8"/>
  <c r="C403" i="8"/>
  <c r="A404" i="8"/>
  <c r="B404" i="8"/>
  <c r="C404" i="8"/>
  <c r="A405" i="8"/>
  <c r="B405" i="8"/>
  <c r="C405" i="8"/>
  <c r="A406" i="8"/>
  <c r="B406" i="8"/>
  <c r="C406" i="8"/>
  <c r="A407" i="8"/>
  <c r="B407" i="8"/>
  <c r="C407" i="8"/>
  <c r="A408" i="8"/>
  <c r="B408" i="8"/>
  <c r="C408" i="8"/>
  <c r="A409" i="8"/>
  <c r="B409" i="8"/>
  <c r="C409" i="8"/>
  <c r="A410" i="8"/>
  <c r="B410" i="8"/>
  <c r="C410" i="8"/>
  <c r="A411" i="8"/>
  <c r="B411" i="8"/>
  <c r="C411" i="8"/>
  <c r="A412" i="8"/>
  <c r="B412" i="8"/>
  <c r="C412" i="8"/>
  <c r="A413" i="8"/>
  <c r="B413" i="8"/>
  <c r="C413" i="8"/>
  <c r="A414" i="8"/>
  <c r="B414" i="8"/>
  <c r="C414" i="8"/>
  <c r="A415" i="8"/>
  <c r="B415" i="8"/>
  <c r="C415" i="8"/>
  <c r="A416" i="8"/>
  <c r="B416" i="8"/>
  <c r="C416" i="8"/>
  <c r="A417" i="8"/>
  <c r="B417" i="8"/>
  <c r="C417" i="8"/>
  <c r="A418" i="8"/>
  <c r="B418" i="8"/>
  <c r="C418" i="8"/>
  <c r="A419" i="8"/>
  <c r="B419" i="8"/>
  <c r="C419" i="8"/>
  <c r="A420" i="8"/>
  <c r="B420" i="8"/>
  <c r="C420" i="8"/>
  <c r="A421" i="8"/>
  <c r="B421" i="8"/>
  <c r="C421" i="8"/>
  <c r="A422" i="8"/>
  <c r="B422" i="8"/>
  <c r="C422" i="8"/>
  <c r="A423" i="8"/>
  <c r="B423" i="8"/>
  <c r="C423" i="8"/>
  <c r="A424" i="8"/>
  <c r="B424" i="8"/>
  <c r="C424" i="8"/>
  <c r="A425" i="8"/>
  <c r="B425" i="8"/>
  <c r="C425" i="8"/>
  <c r="A426" i="8"/>
  <c r="B426" i="8"/>
  <c r="C426" i="8"/>
  <c r="A427" i="8"/>
  <c r="B427" i="8"/>
  <c r="C427" i="8"/>
  <c r="A428" i="8"/>
  <c r="B428" i="8"/>
  <c r="C428" i="8"/>
  <c r="A429" i="8"/>
  <c r="B429" i="8"/>
  <c r="C429" i="8"/>
  <c r="A430" i="8"/>
  <c r="B430" i="8"/>
  <c r="C430" i="8"/>
  <c r="A431" i="8"/>
  <c r="B431" i="8"/>
  <c r="C431" i="8"/>
  <c r="A432" i="8"/>
  <c r="B432" i="8"/>
  <c r="C432" i="8"/>
  <c r="A433" i="8"/>
  <c r="B433" i="8"/>
  <c r="C433" i="8"/>
  <c r="A434" i="8"/>
  <c r="B434" i="8"/>
  <c r="C434" i="8"/>
  <c r="A435" i="8"/>
  <c r="B435" i="8"/>
  <c r="C435" i="8"/>
  <c r="A436" i="8"/>
  <c r="B436" i="8"/>
  <c r="C436" i="8"/>
  <c r="A437" i="8"/>
  <c r="B437" i="8"/>
  <c r="C437" i="8"/>
  <c r="A438" i="8"/>
  <c r="B438" i="8"/>
  <c r="C438" i="8"/>
  <c r="A439" i="8"/>
  <c r="B439" i="8"/>
  <c r="C439" i="8"/>
  <c r="A440" i="8"/>
  <c r="B440" i="8"/>
  <c r="C440" i="8"/>
  <c r="A441" i="8"/>
  <c r="B441" i="8"/>
  <c r="C441" i="8"/>
  <c r="A442" i="8"/>
  <c r="B442" i="8"/>
  <c r="C442" i="8"/>
  <c r="A443" i="8"/>
  <c r="B443" i="8"/>
  <c r="C443" i="8"/>
  <c r="A444" i="8"/>
  <c r="B444" i="8"/>
  <c r="C444" i="8"/>
  <c r="A445" i="8"/>
  <c r="B445" i="8"/>
  <c r="C445" i="8"/>
  <c r="A446" i="8"/>
  <c r="B446" i="8"/>
  <c r="C446" i="8"/>
  <c r="A447" i="8"/>
  <c r="B447" i="8"/>
  <c r="C447" i="8"/>
  <c r="A448" i="8"/>
  <c r="B448" i="8"/>
  <c r="C448" i="8"/>
  <c r="A449" i="8"/>
  <c r="B449" i="8"/>
  <c r="C449" i="8"/>
  <c r="A450" i="8"/>
  <c r="B450" i="8"/>
  <c r="C450" i="8"/>
  <c r="A451" i="8"/>
  <c r="B451" i="8"/>
  <c r="C451" i="8"/>
  <c r="A452" i="8"/>
  <c r="B452" i="8"/>
  <c r="C452" i="8"/>
  <c r="A453" i="8"/>
  <c r="B453" i="8"/>
  <c r="C453" i="8"/>
  <c r="A454" i="8"/>
  <c r="B454" i="8"/>
  <c r="C454" i="8"/>
  <c r="A455" i="8"/>
  <c r="B455" i="8"/>
  <c r="C455" i="8"/>
  <c r="A456" i="8"/>
  <c r="B456" i="8"/>
  <c r="C456" i="8"/>
  <c r="A457" i="8"/>
  <c r="B457" i="8"/>
  <c r="C457" i="8"/>
  <c r="A458" i="8"/>
  <c r="B458" i="8"/>
  <c r="C458" i="8"/>
  <c r="A459" i="8"/>
  <c r="B459" i="8"/>
  <c r="C459" i="8"/>
  <c r="A460" i="8"/>
  <c r="B460" i="8"/>
  <c r="C460" i="8"/>
  <c r="A461" i="8"/>
  <c r="B461" i="8"/>
  <c r="C461" i="8"/>
  <c r="A462" i="8"/>
  <c r="B462" i="8"/>
  <c r="C462" i="8"/>
  <c r="A463" i="8"/>
  <c r="B463" i="8"/>
  <c r="C463" i="8"/>
  <c r="A464" i="8"/>
  <c r="B464" i="8"/>
  <c r="C464" i="8"/>
  <c r="A465" i="8"/>
  <c r="B465" i="8"/>
  <c r="C465" i="8"/>
  <c r="A466" i="8"/>
  <c r="B466" i="8"/>
  <c r="C466" i="8"/>
  <c r="A467" i="8"/>
  <c r="B467" i="8"/>
  <c r="C467" i="8"/>
  <c r="A468" i="8"/>
  <c r="B468" i="8"/>
  <c r="C468" i="8"/>
  <c r="A469" i="8"/>
  <c r="B469" i="8"/>
  <c r="C469" i="8"/>
  <c r="A470" i="8"/>
  <c r="B470" i="8"/>
  <c r="C470" i="8"/>
  <c r="A471" i="8"/>
  <c r="B471" i="8"/>
  <c r="C471" i="8"/>
  <c r="A472" i="8"/>
  <c r="B472" i="8"/>
  <c r="C472" i="8"/>
  <c r="A473" i="8"/>
  <c r="B473" i="8"/>
  <c r="C473" i="8"/>
  <c r="A474" i="8"/>
  <c r="B474" i="8"/>
  <c r="C474" i="8"/>
  <c r="A475" i="8"/>
  <c r="B475" i="8"/>
  <c r="C475" i="8"/>
  <c r="A476" i="8"/>
  <c r="B476" i="8"/>
  <c r="C476" i="8"/>
  <c r="A477" i="8"/>
  <c r="B477" i="8"/>
  <c r="C477" i="8"/>
  <c r="A478" i="8"/>
  <c r="B478" i="8"/>
  <c r="C478" i="8"/>
  <c r="A479" i="8"/>
  <c r="B479" i="8"/>
  <c r="C479" i="8"/>
  <c r="A480" i="8"/>
  <c r="B480" i="8"/>
  <c r="C480" i="8"/>
  <c r="A481" i="8"/>
  <c r="B481" i="8"/>
  <c r="C481" i="8"/>
  <c r="A482" i="8"/>
  <c r="B482" i="8"/>
  <c r="C482" i="8"/>
  <c r="A483" i="8"/>
  <c r="B483" i="8"/>
  <c r="C483" i="8"/>
  <c r="A484" i="8"/>
  <c r="B484" i="8"/>
  <c r="C484" i="8"/>
  <c r="A485" i="8"/>
  <c r="B485" i="8"/>
  <c r="C485" i="8"/>
  <c r="A486" i="8"/>
  <c r="B486" i="8"/>
  <c r="C486" i="8"/>
  <c r="A487" i="8"/>
  <c r="B487" i="8"/>
  <c r="C487" i="8"/>
  <c r="A488" i="8"/>
  <c r="B488" i="8"/>
  <c r="C488" i="8"/>
  <c r="A489" i="8"/>
  <c r="B489" i="8"/>
  <c r="C489" i="8"/>
  <c r="A490" i="8"/>
  <c r="B490" i="8"/>
  <c r="C490" i="8"/>
  <c r="A491" i="8"/>
  <c r="B491" i="8"/>
  <c r="C491" i="8"/>
  <c r="A492" i="8"/>
  <c r="B492" i="8"/>
  <c r="C492" i="8"/>
  <c r="A493" i="8"/>
  <c r="B493" i="8"/>
  <c r="C493" i="8"/>
  <c r="A494" i="8"/>
  <c r="B494" i="8"/>
  <c r="C494" i="8"/>
  <c r="A495" i="8"/>
  <c r="B495" i="8"/>
  <c r="C495" i="8"/>
  <c r="A496" i="8"/>
  <c r="B496" i="8"/>
  <c r="C496" i="8"/>
  <c r="A497" i="8"/>
  <c r="B497" i="8"/>
  <c r="C497" i="8"/>
  <c r="A498" i="8"/>
  <c r="B498" i="8"/>
  <c r="C498" i="8"/>
  <c r="A499" i="8"/>
  <c r="B499" i="8"/>
  <c r="C499" i="8"/>
  <c r="A500" i="8"/>
  <c r="B500" i="8"/>
  <c r="C500" i="8"/>
  <c r="A501" i="8"/>
  <c r="B501" i="8"/>
  <c r="C501" i="8"/>
  <c r="A502" i="8"/>
  <c r="B502" i="8"/>
  <c r="C502" i="8"/>
  <c r="A503" i="8"/>
  <c r="B503" i="8"/>
  <c r="C503" i="8"/>
  <c r="A504" i="8"/>
  <c r="B504" i="8"/>
  <c r="C504" i="8"/>
  <c r="A505" i="8"/>
  <c r="B505" i="8"/>
  <c r="C505" i="8"/>
  <c r="A506" i="8"/>
  <c r="B506" i="8"/>
  <c r="C506" i="8"/>
  <c r="A507" i="8"/>
  <c r="B507" i="8"/>
  <c r="C507" i="8"/>
  <c r="A508" i="8"/>
  <c r="B508" i="8"/>
  <c r="C508" i="8"/>
  <c r="A509" i="8"/>
  <c r="B509" i="8"/>
  <c r="C509" i="8"/>
  <c r="A510" i="8"/>
  <c r="B510" i="8"/>
  <c r="C510" i="8"/>
  <c r="A511" i="8"/>
  <c r="B511" i="8"/>
  <c r="C511" i="8"/>
  <c r="A512" i="8"/>
  <c r="B512" i="8"/>
  <c r="C512" i="8"/>
  <c r="A513" i="8"/>
  <c r="B513" i="8"/>
  <c r="C513" i="8"/>
  <c r="A514" i="8"/>
  <c r="B514" i="8"/>
  <c r="C514" i="8"/>
  <c r="A515" i="8"/>
  <c r="B515" i="8"/>
  <c r="C515" i="8"/>
  <c r="A516" i="8"/>
  <c r="B516" i="8"/>
  <c r="C516" i="8"/>
  <c r="A517" i="8"/>
  <c r="B517" i="8"/>
  <c r="C517" i="8"/>
  <c r="A518" i="8"/>
  <c r="B518" i="8"/>
  <c r="C518" i="8"/>
  <c r="A519" i="8"/>
  <c r="B519" i="8"/>
  <c r="C519" i="8"/>
  <c r="A520" i="8"/>
  <c r="B520" i="8"/>
  <c r="C520" i="8"/>
  <c r="A521" i="8"/>
  <c r="B521" i="8"/>
  <c r="C521" i="8"/>
  <c r="A522" i="8"/>
  <c r="B522" i="8"/>
  <c r="C522" i="8"/>
  <c r="A523" i="8"/>
  <c r="B523" i="8"/>
  <c r="C523" i="8"/>
  <c r="A524" i="8"/>
  <c r="B524" i="8"/>
  <c r="C524" i="8"/>
  <c r="A525" i="8"/>
  <c r="B525" i="8"/>
  <c r="C525" i="8"/>
  <c r="A526" i="8"/>
  <c r="B526" i="8"/>
  <c r="C526" i="8"/>
  <c r="A527" i="8"/>
  <c r="B527" i="8"/>
  <c r="C527" i="8"/>
  <c r="A528" i="8"/>
  <c r="B528" i="8"/>
  <c r="C528" i="8"/>
  <c r="A529" i="8"/>
  <c r="B529" i="8"/>
  <c r="C529" i="8"/>
  <c r="A530" i="8"/>
  <c r="B530" i="8"/>
  <c r="C530" i="8"/>
  <c r="A531" i="8"/>
  <c r="B531" i="8"/>
  <c r="C531" i="8"/>
  <c r="A532" i="8"/>
  <c r="B532" i="8"/>
  <c r="C532" i="8"/>
  <c r="A533" i="8"/>
  <c r="B533" i="8"/>
  <c r="C533" i="8"/>
  <c r="A534" i="8"/>
  <c r="B534" i="8"/>
  <c r="C534" i="8"/>
  <c r="A535" i="8"/>
  <c r="B535" i="8"/>
  <c r="C535" i="8"/>
  <c r="A536" i="8"/>
  <c r="B536" i="8"/>
  <c r="C536" i="8"/>
  <c r="A537" i="8"/>
  <c r="B537" i="8"/>
  <c r="C537" i="8"/>
  <c r="A538" i="8"/>
  <c r="B538" i="8"/>
  <c r="C538" i="8"/>
  <c r="A539" i="8"/>
  <c r="B539" i="8"/>
  <c r="C539" i="8"/>
  <c r="A540" i="8"/>
  <c r="B540" i="8"/>
  <c r="C540" i="8"/>
  <c r="A541" i="8"/>
  <c r="B541" i="8"/>
  <c r="C541" i="8"/>
  <c r="A542" i="8"/>
  <c r="B542" i="8"/>
  <c r="C542" i="8"/>
  <c r="A543" i="8"/>
  <c r="B543" i="8"/>
  <c r="C543" i="8"/>
  <c r="A544" i="8"/>
  <c r="B544" i="8"/>
  <c r="C544" i="8"/>
  <c r="A545" i="8"/>
  <c r="B545" i="8"/>
  <c r="C545" i="8"/>
  <c r="A546" i="8"/>
  <c r="B546" i="8"/>
  <c r="C546" i="8"/>
  <c r="A547" i="8"/>
  <c r="B547" i="8"/>
  <c r="C547" i="8"/>
  <c r="A548" i="8"/>
  <c r="B548" i="8"/>
  <c r="C548" i="8"/>
  <c r="A549" i="8"/>
  <c r="B549" i="8"/>
  <c r="C549" i="8"/>
  <c r="A550" i="8"/>
  <c r="B550" i="8"/>
  <c r="C550" i="8"/>
  <c r="A551" i="8"/>
  <c r="B551" i="8"/>
  <c r="C551" i="8"/>
  <c r="A552" i="8"/>
  <c r="B552" i="8"/>
  <c r="C552" i="8"/>
  <c r="A553" i="8"/>
  <c r="B553" i="8"/>
  <c r="C553" i="8"/>
  <c r="A554" i="8"/>
  <c r="B554" i="8"/>
  <c r="C554" i="8"/>
  <c r="A555" i="8"/>
  <c r="B555" i="8"/>
  <c r="C555" i="8"/>
  <c r="A556" i="8"/>
  <c r="B556" i="8"/>
  <c r="C556" i="8"/>
  <c r="A557" i="8"/>
  <c r="B557" i="8"/>
  <c r="C557" i="8"/>
  <c r="A558" i="8"/>
  <c r="B558" i="8"/>
  <c r="C558" i="8"/>
  <c r="A559" i="8"/>
  <c r="B559" i="8"/>
  <c r="C559" i="8"/>
  <c r="A560" i="8"/>
  <c r="B560" i="8"/>
  <c r="C560" i="8"/>
  <c r="A561" i="8"/>
  <c r="B561" i="8"/>
  <c r="C561" i="8"/>
  <c r="A562" i="8"/>
  <c r="B562" i="8"/>
  <c r="C562" i="8"/>
  <c r="A563" i="8"/>
  <c r="B563" i="8"/>
  <c r="C563" i="8"/>
  <c r="A564" i="8"/>
  <c r="B564" i="8"/>
  <c r="C564" i="8"/>
  <c r="A565" i="8"/>
  <c r="B565" i="8"/>
  <c r="C565" i="8"/>
  <c r="A566" i="8"/>
  <c r="B566" i="8"/>
  <c r="C566" i="8"/>
  <c r="A567" i="8"/>
  <c r="B567" i="8"/>
  <c r="C567" i="8"/>
  <c r="A568" i="8"/>
  <c r="B568" i="8"/>
  <c r="C568" i="8"/>
  <c r="A569" i="8"/>
  <c r="B569" i="8"/>
  <c r="C569" i="8"/>
  <c r="A570" i="8"/>
  <c r="B570" i="8"/>
  <c r="C570" i="8"/>
  <c r="A571" i="8"/>
  <c r="B571" i="8"/>
  <c r="C571" i="8"/>
  <c r="A572" i="8"/>
  <c r="B572" i="8"/>
  <c r="C572" i="8"/>
  <c r="A573" i="8"/>
  <c r="B573" i="8"/>
  <c r="C573" i="8"/>
  <c r="A2" i="8"/>
  <c r="B2" i="8"/>
  <c r="C2" i="8"/>
  <c r="A3" i="8"/>
  <c r="B3" i="8"/>
  <c r="C3" i="8"/>
  <c r="A4" i="8"/>
  <c r="B4" i="8"/>
  <c r="C4" i="8"/>
  <c r="B1" i="8" l="1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N547" i="3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N563" i="3"/>
  <c r="N564" i="3"/>
  <c r="N565" i="3"/>
  <c r="N566" i="3"/>
  <c r="N567" i="3"/>
  <c r="N568" i="3"/>
  <c r="N569" i="3"/>
  <c r="N570" i="3"/>
  <c r="N571" i="3"/>
  <c r="N572" i="3"/>
  <c r="N573" i="3"/>
  <c r="N574" i="3"/>
  <c r="N575" i="3"/>
  <c r="N576" i="3"/>
  <c r="N577" i="3"/>
  <c r="N578" i="3"/>
  <c r="N579" i="3"/>
  <c r="N580" i="3"/>
  <c r="N581" i="3"/>
  <c r="N582" i="3"/>
  <c r="N583" i="3"/>
  <c r="N584" i="3"/>
  <c r="N585" i="3"/>
  <c r="N586" i="3"/>
  <c r="N587" i="3"/>
  <c r="N588" i="3"/>
  <c r="N589" i="3"/>
  <c r="N590" i="3"/>
  <c r="N591" i="3"/>
  <c r="N592" i="3"/>
  <c r="N593" i="3"/>
  <c r="N594" i="3"/>
  <c r="N595" i="3"/>
  <c r="N596" i="3"/>
  <c r="N597" i="3"/>
  <c r="N598" i="3"/>
  <c r="N599" i="3"/>
  <c r="N600" i="3"/>
  <c r="N601" i="3"/>
  <c r="N602" i="3"/>
  <c r="N603" i="3"/>
  <c r="N604" i="3"/>
  <c r="N605" i="3"/>
  <c r="N606" i="3"/>
  <c r="N607" i="3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N623" i="3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N643" i="3"/>
  <c r="N644" i="3"/>
  <c r="N645" i="3"/>
  <c r="N646" i="3"/>
  <c r="N647" i="3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N667" i="3"/>
  <c r="N668" i="3"/>
  <c r="N669" i="3"/>
  <c r="N670" i="3"/>
  <c r="N671" i="3"/>
  <c r="N672" i="3"/>
  <c r="N673" i="3"/>
  <c r="N674" i="3"/>
  <c r="N675" i="3"/>
  <c r="N676" i="3"/>
  <c r="N677" i="3"/>
  <c r="N678" i="3"/>
  <c r="N679" i="3"/>
  <c r="N680" i="3"/>
  <c r="N681" i="3"/>
  <c r="N682" i="3"/>
  <c r="N683" i="3"/>
  <c r="N684" i="3"/>
  <c r="N685" i="3"/>
  <c r="N686" i="3"/>
  <c r="N687" i="3"/>
  <c r="N688" i="3"/>
  <c r="N689" i="3"/>
  <c r="N690" i="3"/>
  <c r="N691" i="3"/>
  <c r="N692" i="3"/>
  <c r="N693" i="3"/>
  <c r="N694" i="3"/>
  <c r="N695" i="3"/>
  <c r="N696" i="3"/>
  <c r="N697" i="3"/>
  <c r="N698" i="3"/>
  <c r="N699" i="3"/>
  <c r="N700" i="3"/>
  <c r="N701" i="3"/>
  <c r="N702" i="3"/>
  <c r="N703" i="3"/>
  <c r="N704" i="3"/>
  <c r="N705" i="3"/>
  <c r="N706" i="3"/>
  <c r="N707" i="3"/>
  <c r="N708" i="3"/>
  <c r="N709" i="3"/>
  <c r="N710" i="3"/>
  <c r="N711" i="3"/>
  <c r="N712" i="3"/>
  <c r="N713" i="3"/>
  <c r="N714" i="3"/>
  <c r="N715" i="3"/>
  <c r="N716" i="3"/>
  <c r="N717" i="3"/>
  <c r="N718" i="3"/>
  <c r="N719" i="3"/>
  <c r="N720" i="3"/>
  <c r="N721" i="3"/>
  <c r="N722" i="3"/>
  <c r="N723" i="3"/>
  <c r="N724" i="3"/>
  <c r="N725" i="3"/>
  <c r="N726" i="3"/>
  <c r="N727" i="3"/>
  <c r="N728" i="3"/>
  <c r="N729" i="3"/>
  <c r="N730" i="3"/>
  <c r="N731" i="3"/>
  <c r="N732" i="3"/>
  <c r="N733" i="3"/>
  <c r="N734" i="3"/>
  <c r="N735" i="3"/>
  <c r="N736" i="3"/>
  <c r="N737" i="3"/>
  <c r="N738" i="3"/>
  <c r="N739" i="3"/>
  <c r="N740" i="3"/>
  <c r="N741" i="3"/>
  <c r="N742" i="3"/>
  <c r="N743" i="3"/>
  <c r="N744" i="3"/>
  <c r="N745" i="3"/>
  <c r="N746" i="3"/>
  <c r="N747" i="3"/>
  <c r="N748" i="3"/>
  <c r="N749" i="3"/>
  <c r="N750" i="3"/>
  <c r="N751" i="3"/>
  <c r="N752" i="3"/>
  <c r="N753" i="3"/>
  <c r="N754" i="3"/>
  <c r="N755" i="3"/>
  <c r="N756" i="3"/>
  <c r="N757" i="3"/>
  <c r="N758" i="3"/>
  <c r="N759" i="3"/>
  <c r="N760" i="3"/>
  <c r="N761" i="3"/>
  <c r="N762" i="3"/>
  <c r="N763" i="3"/>
  <c r="N764" i="3"/>
  <c r="N765" i="3"/>
  <c r="N766" i="3"/>
  <c r="N767" i="3"/>
  <c r="N768" i="3"/>
  <c r="N769" i="3"/>
  <c r="N770" i="3"/>
  <c r="N771" i="3"/>
  <c r="N772" i="3"/>
  <c r="N773" i="3"/>
  <c r="N774" i="3"/>
  <c r="N775" i="3"/>
  <c r="N776" i="3"/>
  <c r="N777" i="3"/>
  <c r="N778" i="3"/>
  <c r="N779" i="3"/>
  <c r="N780" i="3"/>
  <c r="N781" i="3"/>
  <c r="N782" i="3"/>
  <c r="N783" i="3"/>
  <c r="N784" i="3"/>
  <c r="N785" i="3"/>
  <c r="N786" i="3"/>
  <c r="N787" i="3"/>
  <c r="N788" i="3"/>
  <c r="N789" i="3"/>
  <c r="N790" i="3"/>
  <c r="N791" i="3"/>
  <c r="N792" i="3"/>
  <c r="N793" i="3"/>
  <c r="N794" i="3"/>
  <c r="N795" i="3"/>
  <c r="N796" i="3"/>
  <c r="N797" i="3"/>
  <c r="N798" i="3"/>
  <c r="N799" i="3"/>
  <c r="N800" i="3"/>
  <c r="N801" i="3"/>
  <c r="N802" i="3"/>
  <c r="N803" i="3"/>
  <c r="N804" i="3"/>
  <c r="N805" i="3"/>
  <c r="N806" i="3"/>
  <c r="N807" i="3"/>
  <c r="N808" i="3"/>
  <c r="N809" i="3"/>
  <c r="N810" i="3"/>
  <c r="N811" i="3"/>
  <c r="N812" i="3"/>
  <c r="N813" i="3"/>
  <c r="N814" i="3"/>
  <c r="N815" i="3"/>
  <c r="N816" i="3"/>
  <c r="N817" i="3"/>
  <c r="N818" i="3"/>
  <c r="N819" i="3"/>
  <c r="N820" i="3"/>
  <c r="N821" i="3"/>
  <c r="N822" i="3"/>
  <c r="N823" i="3"/>
  <c r="N824" i="3"/>
  <c r="N825" i="3"/>
  <c r="N826" i="3"/>
  <c r="N827" i="3"/>
  <c r="N828" i="3"/>
  <c r="N829" i="3"/>
  <c r="N830" i="3"/>
  <c r="N831" i="3"/>
  <c r="N832" i="3"/>
  <c r="N833" i="3"/>
  <c r="N834" i="3"/>
  <c r="N835" i="3"/>
  <c r="N836" i="3"/>
  <c r="N837" i="3"/>
  <c r="N838" i="3"/>
  <c r="N839" i="3"/>
  <c r="N840" i="3"/>
  <c r="N841" i="3"/>
  <c r="N842" i="3"/>
  <c r="N843" i="3"/>
  <c r="N844" i="3"/>
  <c r="N845" i="3"/>
  <c r="N846" i="3"/>
  <c r="N847" i="3"/>
  <c r="N848" i="3"/>
  <c r="N849" i="3"/>
  <c r="N850" i="3"/>
  <c r="N851" i="3"/>
  <c r="N852" i="3"/>
  <c r="N853" i="3"/>
  <c r="N854" i="3"/>
  <c r="N855" i="3"/>
  <c r="N856" i="3"/>
  <c r="N857" i="3"/>
  <c r="N858" i="3"/>
  <c r="N859" i="3"/>
  <c r="N860" i="3"/>
  <c r="N861" i="3"/>
  <c r="N862" i="3"/>
  <c r="N863" i="3"/>
  <c r="N864" i="3"/>
  <c r="N865" i="3"/>
  <c r="N866" i="3"/>
  <c r="N867" i="3"/>
  <c r="N868" i="3"/>
  <c r="N869" i="3"/>
  <c r="N870" i="3"/>
  <c r="N871" i="3"/>
  <c r="N872" i="3"/>
  <c r="N873" i="3"/>
  <c r="N874" i="3"/>
  <c r="N875" i="3"/>
  <c r="N876" i="3"/>
  <c r="N877" i="3"/>
  <c r="N878" i="3"/>
  <c r="N879" i="3"/>
  <c r="N880" i="3"/>
  <c r="N881" i="3"/>
  <c r="N882" i="3"/>
  <c r="N883" i="3"/>
  <c r="N884" i="3"/>
  <c r="N885" i="3"/>
  <c r="N886" i="3"/>
  <c r="N887" i="3"/>
  <c r="N888" i="3"/>
  <c r="N889" i="3"/>
  <c r="N890" i="3"/>
  <c r="N891" i="3"/>
  <c r="N892" i="3"/>
  <c r="N893" i="3"/>
  <c r="N894" i="3"/>
  <c r="N895" i="3"/>
  <c r="N896" i="3"/>
  <c r="N897" i="3"/>
  <c r="N898" i="3"/>
  <c r="N899" i="3"/>
  <c r="N900" i="3"/>
  <c r="N901" i="3"/>
  <c r="N902" i="3"/>
  <c r="N903" i="3"/>
  <c r="N904" i="3"/>
  <c r="N905" i="3"/>
  <c r="N906" i="3"/>
  <c r="N907" i="3"/>
  <c r="N908" i="3"/>
  <c r="N909" i="3"/>
  <c r="N910" i="3"/>
  <c r="N911" i="3"/>
  <c r="N912" i="3"/>
  <c r="N913" i="3"/>
  <c r="N914" i="3"/>
  <c r="N915" i="3"/>
  <c r="N916" i="3"/>
  <c r="N917" i="3"/>
  <c r="N918" i="3"/>
  <c r="N919" i="3"/>
  <c r="N920" i="3"/>
  <c r="N921" i="3"/>
  <c r="N922" i="3"/>
  <c r="N923" i="3"/>
  <c r="N924" i="3"/>
  <c r="N925" i="3"/>
  <c r="N926" i="3"/>
  <c r="N927" i="3"/>
  <c r="N928" i="3"/>
  <c r="N929" i="3"/>
  <c r="N930" i="3"/>
  <c r="N931" i="3"/>
  <c r="N932" i="3"/>
  <c r="N933" i="3"/>
  <c r="N934" i="3"/>
  <c r="N935" i="3"/>
  <c r="N936" i="3"/>
  <c r="N937" i="3"/>
  <c r="N938" i="3"/>
  <c r="N939" i="3"/>
  <c r="N940" i="3"/>
  <c r="N941" i="3"/>
  <c r="N942" i="3"/>
  <c r="N943" i="3"/>
  <c r="N944" i="3"/>
  <c r="N945" i="3"/>
  <c r="N946" i="3"/>
  <c r="N947" i="3"/>
  <c r="N948" i="3"/>
  <c r="N949" i="3"/>
  <c r="N950" i="3"/>
  <c r="N951" i="3"/>
  <c r="N952" i="3"/>
  <c r="N953" i="3"/>
  <c r="N954" i="3"/>
  <c r="N955" i="3"/>
  <c r="N956" i="3"/>
  <c r="N957" i="3"/>
  <c r="N958" i="3"/>
  <c r="N959" i="3"/>
  <c r="N960" i="3"/>
  <c r="N961" i="3"/>
  <c r="N962" i="3"/>
  <c r="N963" i="3"/>
  <c r="N964" i="3"/>
  <c r="N965" i="3"/>
  <c r="N966" i="3"/>
  <c r="N967" i="3"/>
  <c r="N2" i="3"/>
  <c r="P16" i="19"/>
  <c r="P6" i="19"/>
  <c r="P7" i="19"/>
  <c r="P33" i="19"/>
  <c r="P20" i="19"/>
  <c r="P27" i="19"/>
  <c r="P34" i="19"/>
  <c r="P5" i="19"/>
  <c r="P4" i="19"/>
  <c r="P23" i="19"/>
  <c r="P19" i="19"/>
  <c r="P30" i="19"/>
  <c r="P22" i="19"/>
  <c r="P21" i="19"/>
  <c r="P11" i="19"/>
  <c r="P12" i="19"/>
  <c r="P3" i="19"/>
  <c r="P18" i="19"/>
  <c r="P29" i="19"/>
  <c r="P25" i="19"/>
  <c r="P13" i="19"/>
  <c r="P14" i="19"/>
  <c r="P8" i="19"/>
  <c r="P9" i="19"/>
  <c r="P10" i="19"/>
  <c r="P28" i="19"/>
  <c r="P15" i="19"/>
  <c r="P2" i="19"/>
  <c r="P24" i="19"/>
  <c r="P26" i="19"/>
  <c r="P17" i="19"/>
  <c r="J3" i="3" l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2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2" i="3"/>
  <c r="U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119" i="3"/>
  <c r="U120" i="3"/>
  <c r="U121" i="3"/>
  <c r="U122" i="3"/>
  <c r="U123" i="3"/>
  <c r="U124" i="3"/>
  <c r="U125" i="3"/>
  <c r="U126" i="3"/>
  <c r="U127" i="3"/>
  <c r="U128" i="3"/>
  <c r="U129" i="3"/>
  <c r="U130" i="3"/>
  <c r="U131" i="3"/>
  <c r="U132" i="3"/>
  <c r="U133" i="3"/>
  <c r="U134" i="3"/>
  <c r="U135" i="3"/>
  <c r="U136" i="3"/>
  <c r="U137" i="3"/>
  <c r="U138" i="3"/>
  <c r="U139" i="3"/>
  <c r="U140" i="3"/>
  <c r="U141" i="3"/>
  <c r="U142" i="3"/>
  <c r="U143" i="3"/>
  <c r="U144" i="3"/>
  <c r="U145" i="3"/>
  <c r="U146" i="3"/>
  <c r="U147" i="3"/>
  <c r="U148" i="3"/>
  <c r="U149" i="3"/>
  <c r="U150" i="3"/>
  <c r="U151" i="3"/>
  <c r="U152" i="3"/>
  <c r="U153" i="3"/>
  <c r="U154" i="3"/>
  <c r="U155" i="3"/>
  <c r="U156" i="3"/>
  <c r="U157" i="3"/>
  <c r="U158" i="3"/>
  <c r="U159" i="3"/>
  <c r="U160" i="3"/>
  <c r="U161" i="3"/>
  <c r="U162" i="3"/>
  <c r="U163" i="3"/>
  <c r="U164" i="3"/>
  <c r="U165" i="3"/>
  <c r="U166" i="3"/>
  <c r="U167" i="3"/>
  <c r="U168" i="3"/>
  <c r="U169" i="3"/>
  <c r="U170" i="3"/>
  <c r="U171" i="3"/>
  <c r="U172" i="3"/>
  <c r="U173" i="3"/>
  <c r="U174" i="3"/>
  <c r="U175" i="3"/>
  <c r="U176" i="3"/>
  <c r="U177" i="3"/>
  <c r="U178" i="3"/>
  <c r="U179" i="3"/>
  <c r="U180" i="3"/>
  <c r="U181" i="3"/>
  <c r="U182" i="3"/>
  <c r="U183" i="3"/>
  <c r="U184" i="3"/>
  <c r="U185" i="3"/>
  <c r="U186" i="3"/>
  <c r="U187" i="3"/>
  <c r="U188" i="3"/>
  <c r="U189" i="3"/>
  <c r="U190" i="3"/>
  <c r="U191" i="3"/>
  <c r="U192" i="3"/>
  <c r="U193" i="3"/>
  <c r="U194" i="3"/>
  <c r="U195" i="3"/>
  <c r="U196" i="3"/>
  <c r="U197" i="3"/>
  <c r="U198" i="3"/>
  <c r="U199" i="3"/>
  <c r="U200" i="3"/>
  <c r="U201" i="3"/>
  <c r="U202" i="3"/>
  <c r="U203" i="3"/>
  <c r="U204" i="3"/>
  <c r="U205" i="3"/>
  <c r="U206" i="3"/>
  <c r="U207" i="3"/>
  <c r="U208" i="3"/>
  <c r="U209" i="3"/>
  <c r="U210" i="3"/>
  <c r="U211" i="3"/>
  <c r="U212" i="3"/>
  <c r="U213" i="3"/>
  <c r="U214" i="3"/>
  <c r="U215" i="3"/>
  <c r="U216" i="3"/>
  <c r="U217" i="3"/>
  <c r="U218" i="3"/>
  <c r="U219" i="3"/>
  <c r="U220" i="3"/>
  <c r="U221" i="3"/>
  <c r="U222" i="3"/>
  <c r="U223" i="3"/>
  <c r="U224" i="3"/>
  <c r="U225" i="3"/>
  <c r="U226" i="3"/>
  <c r="U227" i="3"/>
  <c r="U228" i="3"/>
  <c r="U229" i="3"/>
  <c r="U230" i="3"/>
  <c r="U231" i="3"/>
  <c r="U232" i="3"/>
  <c r="U233" i="3"/>
  <c r="U234" i="3"/>
  <c r="U235" i="3"/>
  <c r="U236" i="3"/>
  <c r="U237" i="3"/>
  <c r="U238" i="3"/>
  <c r="U239" i="3"/>
  <c r="U240" i="3"/>
  <c r="U241" i="3"/>
  <c r="U242" i="3"/>
  <c r="U243" i="3"/>
  <c r="U244" i="3"/>
  <c r="U245" i="3"/>
  <c r="U246" i="3"/>
  <c r="U247" i="3"/>
  <c r="U248" i="3"/>
  <c r="U249" i="3"/>
  <c r="U250" i="3"/>
  <c r="U251" i="3"/>
  <c r="U252" i="3"/>
  <c r="U253" i="3"/>
  <c r="U254" i="3"/>
  <c r="U255" i="3"/>
  <c r="U256" i="3"/>
  <c r="U257" i="3"/>
  <c r="U258" i="3"/>
  <c r="U259" i="3"/>
  <c r="U260" i="3"/>
  <c r="U261" i="3"/>
  <c r="U262" i="3"/>
  <c r="U263" i="3"/>
  <c r="U264" i="3"/>
  <c r="U265" i="3"/>
  <c r="U266" i="3"/>
  <c r="U267" i="3"/>
  <c r="U268" i="3"/>
  <c r="U269" i="3"/>
  <c r="U270" i="3"/>
  <c r="U271" i="3"/>
  <c r="U272" i="3"/>
  <c r="U273" i="3"/>
  <c r="U274" i="3"/>
  <c r="U275" i="3"/>
  <c r="U276" i="3"/>
  <c r="U277" i="3"/>
  <c r="U278" i="3"/>
  <c r="U279" i="3"/>
  <c r="U280" i="3"/>
  <c r="U281" i="3"/>
  <c r="U282" i="3"/>
  <c r="U283" i="3"/>
  <c r="U284" i="3"/>
  <c r="U285" i="3"/>
  <c r="U286" i="3"/>
  <c r="U287" i="3"/>
  <c r="U288" i="3"/>
  <c r="U289" i="3"/>
  <c r="U290" i="3"/>
  <c r="U291" i="3"/>
  <c r="U292" i="3"/>
  <c r="U293" i="3"/>
  <c r="U294" i="3"/>
  <c r="U295" i="3"/>
  <c r="U296" i="3"/>
  <c r="U297" i="3"/>
  <c r="U298" i="3"/>
  <c r="U299" i="3"/>
  <c r="U300" i="3"/>
  <c r="U301" i="3"/>
  <c r="U302" i="3"/>
  <c r="U303" i="3"/>
  <c r="U304" i="3"/>
  <c r="U305" i="3"/>
  <c r="U306" i="3"/>
  <c r="U307" i="3"/>
  <c r="U308" i="3"/>
  <c r="U309" i="3"/>
  <c r="U310" i="3"/>
  <c r="U311" i="3"/>
  <c r="U312" i="3"/>
  <c r="U313" i="3"/>
  <c r="U314" i="3"/>
  <c r="U315" i="3"/>
  <c r="U316" i="3"/>
  <c r="U317" i="3"/>
  <c r="U318" i="3"/>
  <c r="U319" i="3"/>
  <c r="U320" i="3"/>
  <c r="U321" i="3"/>
  <c r="U322" i="3"/>
  <c r="U323" i="3"/>
  <c r="U324" i="3"/>
  <c r="U325" i="3"/>
  <c r="U326" i="3"/>
  <c r="U327" i="3"/>
  <c r="U328" i="3"/>
  <c r="U329" i="3"/>
  <c r="U330" i="3"/>
  <c r="U331" i="3"/>
  <c r="U332" i="3"/>
  <c r="U333" i="3"/>
  <c r="U334" i="3"/>
  <c r="U335" i="3"/>
  <c r="U336" i="3"/>
  <c r="U337" i="3"/>
  <c r="U338" i="3"/>
  <c r="U339" i="3"/>
  <c r="U340" i="3"/>
  <c r="U341" i="3"/>
  <c r="U342" i="3"/>
  <c r="U343" i="3"/>
  <c r="U344" i="3"/>
  <c r="U345" i="3"/>
  <c r="U346" i="3"/>
  <c r="U347" i="3"/>
  <c r="U348" i="3"/>
  <c r="U349" i="3"/>
  <c r="U350" i="3"/>
  <c r="U351" i="3"/>
  <c r="U352" i="3"/>
  <c r="U353" i="3"/>
  <c r="U354" i="3"/>
  <c r="U355" i="3"/>
  <c r="U356" i="3"/>
  <c r="U357" i="3"/>
  <c r="U358" i="3"/>
  <c r="U359" i="3"/>
  <c r="U360" i="3"/>
  <c r="U361" i="3"/>
  <c r="U362" i="3"/>
  <c r="U363" i="3"/>
  <c r="U364" i="3"/>
  <c r="U365" i="3"/>
  <c r="U366" i="3"/>
  <c r="U367" i="3"/>
  <c r="U368" i="3"/>
  <c r="U369" i="3"/>
  <c r="U370" i="3"/>
  <c r="U371" i="3"/>
  <c r="U372" i="3"/>
  <c r="U373" i="3"/>
  <c r="U374" i="3"/>
  <c r="U375" i="3"/>
  <c r="U376" i="3"/>
  <c r="U377" i="3"/>
  <c r="U378" i="3"/>
  <c r="U379" i="3"/>
  <c r="U380" i="3"/>
  <c r="U381" i="3"/>
  <c r="U382" i="3"/>
  <c r="U383" i="3"/>
  <c r="U384" i="3"/>
  <c r="U385" i="3"/>
  <c r="U386" i="3"/>
  <c r="U387" i="3"/>
  <c r="U388" i="3"/>
  <c r="U389" i="3"/>
  <c r="U390" i="3"/>
  <c r="U391" i="3"/>
  <c r="U392" i="3"/>
  <c r="U393" i="3"/>
  <c r="U394" i="3"/>
  <c r="U395" i="3"/>
  <c r="U396" i="3"/>
  <c r="U397" i="3"/>
  <c r="U398" i="3"/>
  <c r="U399" i="3"/>
  <c r="U400" i="3"/>
  <c r="U401" i="3"/>
  <c r="U402" i="3"/>
  <c r="U403" i="3"/>
  <c r="U404" i="3"/>
  <c r="U405" i="3"/>
  <c r="U406" i="3"/>
  <c r="U407" i="3"/>
  <c r="U408" i="3"/>
  <c r="U409" i="3"/>
  <c r="U410" i="3"/>
  <c r="U411" i="3"/>
  <c r="U412" i="3"/>
  <c r="U413" i="3"/>
  <c r="U414" i="3"/>
  <c r="U415" i="3"/>
  <c r="U416" i="3"/>
  <c r="U417" i="3"/>
  <c r="U418" i="3"/>
  <c r="U419" i="3"/>
  <c r="U420" i="3"/>
  <c r="U421" i="3"/>
  <c r="U422" i="3"/>
  <c r="U423" i="3"/>
  <c r="U424" i="3"/>
  <c r="U425" i="3"/>
  <c r="U426" i="3"/>
  <c r="U427" i="3"/>
  <c r="U428" i="3"/>
  <c r="U429" i="3"/>
  <c r="U430" i="3"/>
  <c r="U431" i="3"/>
  <c r="U432" i="3"/>
  <c r="U433" i="3"/>
  <c r="U434" i="3"/>
  <c r="U435" i="3"/>
  <c r="U436" i="3"/>
  <c r="U437" i="3"/>
  <c r="U438" i="3"/>
  <c r="U439" i="3"/>
  <c r="U440" i="3"/>
  <c r="U441" i="3"/>
  <c r="U442" i="3"/>
  <c r="U443" i="3"/>
  <c r="U444" i="3"/>
  <c r="U445" i="3"/>
  <c r="U446" i="3"/>
  <c r="U447" i="3"/>
  <c r="U448" i="3"/>
  <c r="U449" i="3"/>
  <c r="U450" i="3"/>
  <c r="U451" i="3"/>
  <c r="U452" i="3"/>
  <c r="U453" i="3"/>
  <c r="U454" i="3"/>
  <c r="U455" i="3"/>
  <c r="U456" i="3"/>
  <c r="U457" i="3"/>
  <c r="U458" i="3"/>
  <c r="U459" i="3"/>
  <c r="U460" i="3"/>
  <c r="U461" i="3"/>
  <c r="U462" i="3"/>
  <c r="U463" i="3"/>
  <c r="U464" i="3"/>
  <c r="U465" i="3"/>
  <c r="U466" i="3"/>
  <c r="U467" i="3"/>
  <c r="U468" i="3"/>
  <c r="U469" i="3"/>
  <c r="U470" i="3"/>
  <c r="U471" i="3"/>
  <c r="U472" i="3"/>
  <c r="U473" i="3"/>
  <c r="U474" i="3"/>
  <c r="U475" i="3"/>
  <c r="U476" i="3"/>
  <c r="U477" i="3"/>
  <c r="U478" i="3"/>
  <c r="U479" i="3"/>
  <c r="U480" i="3"/>
  <c r="U481" i="3"/>
  <c r="U482" i="3"/>
  <c r="U483" i="3"/>
  <c r="U484" i="3"/>
  <c r="U485" i="3"/>
  <c r="U486" i="3"/>
  <c r="U487" i="3"/>
  <c r="U488" i="3"/>
  <c r="U489" i="3"/>
  <c r="U490" i="3"/>
  <c r="U491" i="3"/>
  <c r="U492" i="3"/>
  <c r="U493" i="3"/>
  <c r="U494" i="3"/>
  <c r="U495" i="3"/>
  <c r="U496" i="3"/>
  <c r="U497" i="3"/>
  <c r="U498" i="3"/>
  <c r="U499" i="3"/>
  <c r="U500" i="3"/>
  <c r="U501" i="3"/>
  <c r="U502" i="3"/>
  <c r="U503" i="3"/>
  <c r="U504" i="3"/>
  <c r="U505" i="3"/>
  <c r="U506" i="3"/>
  <c r="U507" i="3"/>
  <c r="U508" i="3"/>
  <c r="U509" i="3"/>
  <c r="U510" i="3"/>
  <c r="U511" i="3"/>
  <c r="U512" i="3"/>
  <c r="U513" i="3"/>
  <c r="U514" i="3"/>
  <c r="U515" i="3"/>
  <c r="U516" i="3"/>
  <c r="U517" i="3"/>
  <c r="U518" i="3"/>
  <c r="U519" i="3"/>
  <c r="U520" i="3"/>
  <c r="U521" i="3"/>
  <c r="U522" i="3"/>
  <c r="U523" i="3"/>
  <c r="U524" i="3"/>
  <c r="U525" i="3"/>
  <c r="U526" i="3"/>
  <c r="U527" i="3"/>
  <c r="U528" i="3"/>
  <c r="U529" i="3"/>
  <c r="U530" i="3"/>
  <c r="U531" i="3"/>
  <c r="U532" i="3"/>
  <c r="U533" i="3"/>
  <c r="U534" i="3"/>
  <c r="U535" i="3"/>
  <c r="U536" i="3"/>
  <c r="U537" i="3"/>
  <c r="U538" i="3"/>
  <c r="U539" i="3"/>
  <c r="U540" i="3"/>
  <c r="U541" i="3"/>
  <c r="U542" i="3"/>
  <c r="U543" i="3"/>
  <c r="U544" i="3"/>
  <c r="U545" i="3"/>
  <c r="U546" i="3"/>
  <c r="U547" i="3"/>
  <c r="U548" i="3"/>
  <c r="U549" i="3"/>
  <c r="U550" i="3"/>
  <c r="U551" i="3"/>
  <c r="U552" i="3"/>
  <c r="U553" i="3"/>
  <c r="U554" i="3"/>
  <c r="U555" i="3"/>
  <c r="U556" i="3"/>
  <c r="U557" i="3"/>
  <c r="U558" i="3"/>
  <c r="U559" i="3"/>
  <c r="U560" i="3"/>
  <c r="U561" i="3"/>
  <c r="U562" i="3"/>
  <c r="U563" i="3"/>
  <c r="U564" i="3"/>
  <c r="U565" i="3"/>
  <c r="U566" i="3"/>
  <c r="U567" i="3"/>
  <c r="U568" i="3"/>
  <c r="U569" i="3"/>
  <c r="U570" i="3"/>
  <c r="U571" i="3"/>
  <c r="U572" i="3"/>
  <c r="U573" i="3"/>
  <c r="U574" i="3"/>
  <c r="U575" i="3"/>
  <c r="U576" i="3"/>
  <c r="U577" i="3"/>
  <c r="U578" i="3"/>
  <c r="U579" i="3"/>
  <c r="U580" i="3"/>
  <c r="U581" i="3"/>
  <c r="U582" i="3"/>
  <c r="U583" i="3"/>
  <c r="U584" i="3"/>
  <c r="U585" i="3"/>
  <c r="U586" i="3"/>
  <c r="U587" i="3"/>
  <c r="U588" i="3"/>
  <c r="U589" i="3"/>
  <c r="U590" i="3"/>
  <c r="U591" i="3"/>
  <c r="U592" i="3"/>
  <c r="U593" i="3"/>
  <c r="U594" i="3"/>
  <c r="U595" i="3"/>
  <c r="U596" i="3"/>
  <c r="U597" i="3"/>
  <c r="U598" i="3"/>
  <c r="U599" i="3"/>
  <c r="U600" i="3"/>
  <c r="U601" i="3"/>
  <c r="U602" i="3"/>
  <c r="U603" i="3"/>
  <c r="U604" i="3"/>
  <c r="U605" i="3"/>
  <c r="U606" i="3"/>
  <c r="U607" i="3"/>
  <c r="U608" i="3"/>
  <c r="U609" i="3"/>
  <c r="U610" i="3"/>
  <c r="U611" i="3"/>
  <c r="U612" i="3"/>
  <c r="U613" i="3"/>
  <c r="U614" i="3"/>
  <c r="U615" i="3"/>
  <c r="U616" i="3"/>
  <c r="U617" i="3"/>
  <c r="U618" i="3"/>
  <c r="U619" i="3"/>
  <c r="U620" i="3"/>
  <c r="U621" i="3"/>
  <c r="U622" i="3"/>
  <c r="U623" i="3"/>
  <c r="U624" i="3"/>
  <c r="U625" i="3"/>
  <c r="U626" i="3"/>
  <c r="U627" i="3"/>
  <c r="U628" i="3"/>
  <c r="U629" i="3"/>
  <c r="U630" i="3"/>
  <c r="U631" i="3"/>
  <c r="U632" i="3"/>
  <c r="U633" i="3"/>
  <c r="U634" i="3"/>
  <c r="U635" i="3"/>
  <c r="U636" i="3"/>
  <c r="U637" i="3"/>
  <c r="U638" i="3"/>
  <c r="U639" i="3"/>
  <c r="U640" i="3"/>
  <c r="U641" i="3"/>
  <c r="U642" i="3"/>
  <c r="U643" i="3"/>
  <c r="U644" i="3"/>
  <c r="U645" i="3"/>
  <c r="U646" i="3"/>
  <c r="U647" i="3"/>
  <c r="U648" i="3"/>
  <c r="U649" i="3"/>
  <c r="U650" i="3"/>
  <c r="U651" i="3"/>
  <c r="U652" i="3"/>
  <c r="U653" i="3"/>
  <c r="U654" i="3"/>
  <c r="U655" i="3"/>
  <c r="U656" i="3"/>
  <c r="U657" i="3"/>
  <c r="U658" i="3"/>
  <c r="U659" i="3"/>
  <c r="U660" i="3"/>
  <c r="U661" i="3"/>
  <c r="U662" i="3"/>
  <c r="U663" i="3"/>
  <c r="U664" i="3"/>
  <c r="U665" i="3"/>
  <c r="U666" i="3"/>
  <c r="U667" i="3"/>
  <c r="U668" i="3"/>
  <c r="U669" i="3"/>
  <c r="U670" i="3"/>
  <c r="U671" i="3"/>
  <c r="U672" i="3"/>
  <c r="U673" i="3"/>
  <c r="U674" i="3"/>
  <c r="U675" i="3"/>
  <c r="U676" i="3"/>
  <c r="U677" i="3"/>
  <c r="U678" i="3"/>
  <c r="U679" i="3"/>
  <c r="U680" i="3"/>
  <c r="U681" i="3"/>
  <c r="U682" i="3"/>
  <c r="U683" i="3"/>
  <c r="U684" i="3"/>
  <c r="U685" i="3"/>
  <c r="U686" i="3"/>
  <c r="U687" i="3"/>
  <c r="U688" i="3"/>
  <c r="U689" i="3"/>
  <c r="U690" i="3"/>
  <c r="U691" i="3"/>
  <c r="U692" i="3"/>
  <c r="U693" i="3"/>
  <c r="U694" i="3"/>
  <c r="U695" i="3"/>
  <c r="U696" i="3"/>
  <c r="U697" i="3"/>
  <c r="U698" i="3"/>
  <c r="U699" i="3"/>
  <c r="U700" i="3"/>
  <c r="U701" i="3"/>
  <c r="U702" i="3"/>
  <c r="U703" i="3"/>
  <c r="U704" i="3"/>
  <c r="U705" i="3"/>
  <c r="U706" i="3"/>
  <c r="U707" i="3"/>
  <c r="U708" i="3"/>
  <c r="U709" i="3"/>
  <c r="U710" i="3"/>
  <c r="U711" i="3"/>
  <c r="U712" i="3"/>
  <c r="U713" i="3"/>
  <c r="U714" i="3"/>
  <c r="U715" i="3"/>
  <c r="U716" i="3"/>
  <c r="U717" i="3"/>
  <c r="U718" i="3"/>
  <c r="U719" i="3"/>
  <c r="U720" i="3"/>
  <c r="U721" i="3"/>
  <c r="U722" i="3"/>
  <c r="U723" i="3"/>
  <c r="U724" i="3"/>
  <c r="U725" i="3"/>
  <c r="U726" i="3"/>
  <c r="U727" i="3"/>
  <c r="U728" i="3"/>
  <c r="U729" i="3"/>
  <c r="U730" i="3"/>
  <c r="U731" i="3"/>
  <c r="U732" i="3"/>
  <c r="U733" i="3"/>
  <c r="U734" i="3"/>
  <c r="U735" i="3"/>
  <c r="U736" i="3"/>
  <c r="U737" i="3"/>
  <c r="U738" i="3"/>
  <c r="U739" i="3"/>
  <c r="U740" i="3"/>
  <c r="U741" i="3"/>
  <c r="U742" i="3"/>
  <c r="U743" i="3"/>
  <c r="U744" i="3"/>
  <c r="U745" i="3"/>
  <c r="U746" i="3"/>
  <c r="U747" i="3"/>
  <c r="U748" i="3"/>
  <c r="U749" i="3"/>
  <c r="U750" i="3"/>
  <c r="U751" i="3"/>
  <c r="U752" i="3"/>
  <c r="U753" i="3"/>
  <c r="U754" i="3"/>
  <c r="U755" i="3"/>
  <c r="U756" i="3"/>
  <c r="U757" i="3"/>
  <c r="U758" i="3"/>
  <c r="U759" i="3"/>
  <c r="U760" i="3"/>
  <c r="U761" i="3"/>
  <c r="U762" i="3"/>
  <c r="U763" i="3"/>
  <c r="U764" i="3"/>
  <c r="U765" i="3"/>
  <c r="U766" i="3"/>
  <c r="U767" i="3"/>
  <c r="U768" i="3"/>
  <c r="U769" i="3"/>
  <c r="U770" i="3"/>
  <c r="U771" i="3"/>
  <c r="U772" i="3"/>
  <c r="U773" i="3"/>
  <c r="U774" i="3"/>
  <c r="U775" i="3"/>
  <c r="U776" i="3"/>
  <c r="U777" i="3"/>
  <c r="U778" i="3"/>
  <c r="U779" i="3"/>
  <c r="U780" i="3"/>
  <c r="U781" i="3"/>
  <c r="U782" i="3"/>
  <c r="U783" i="3"/>
  <c r="U784" i="3"/>
  <c r="U785" i="3"/>
  <c r="U786" i="3"/>
  <c r="U787" i="3"/>
  <c r="U788" i="3"/>
  <c r="U789" i="3"/>
  <c r="U790" i="3"/>
  <c r="U791" i="3"/>
  <c r="U792" i="3"/>
  <c r="U793" i="3"/>
  <c r="U794" i="3"/>
  <c r="U795" i="3"/>
  <c r="U796" i="3"/>
  <c r="U797" i="3"/>
  <c r="U798" i="3"/>
  <c r="U799" i="3"/>
  <c r="U800" i="3"/>
  <c r="U801" i="3"/>
  <c r="U802" i="3"/>
  <c r="U803" i="3"/>
  <c r="U804" i="3"/>
  <c r="U805" i="3"/>
  <c r="U806" i="3"/>
  <c r="U807" i="3"/>
  <c r="U808" i="3"/>
  <c r="U809" i="3"/>
  <c r="U810" i="3"/>
  <c r="U811" i="3"/>
  <c r="U812" i="3"/>
  <c r="U813" i="3"/>
  <c r="U814" i="3"/>
  <c r="U815" i="3"/>
  <c r="U816" i="3"/>
  <c r="U817" i="3"/>
  <c r="U818" i="3"/>
  <c r="U819" i="3"/>
  <c r="U820" i="3"/>
  <c r="U821" i="3"/>
  <c r="U822" i="3"/>
  <c r="U823" i="3"/>
  <c r="U824" i="3"/>
  <c r="U825" i="3"/>
  <c r="U826" i="3"/>
  <c r="U827" i="3"/>
  <c r="U828" i="3"/>
  <c r="U829" i="3"/>
  <c r="U830" i="3"/>
  <c r="U831" i="3"/>
  <c r="U832" i="3"/>
  <c r="U833" i="3"/>
  <c r="U834" i="3"/>
  <c r="U835" i="3"/>
  <c r="U836" i="3"/>
  <c r="U837" i="3"/>
  <c r="U838" i="3"/>
  <c r="U839" i="3"/>
  <c r="U840" i="3"/>
  <c r="U841" i="3"/>
  <c r="U842" i="3"/>
  <c r="U843" i="3"/>
  <c r="U844" i="3"/>
  <c r="U845" i="3"/>
  <c r="U846" i="3"/>
  <c r="U847" i="3"/>
  <c r="U848" i="3"/>
  <c r="U849" i="3"/>
  <c r="U850" i="3"/>
  <c r="U851" i="3"/>
  <c r="U852" i="3"/>
  <c r="U853" i="3"/>
  <c r="U854" i="3"/>
  <c r="U855" i="3"/>
  <c r="U856" i="3"/>
  <c r="U857" i="3"/>
  <c r="U858" i="3"/>
  <c r="U859" i="3"/>
  <c r="U860" i="3"/>
  <c r="U861" i="3"/>
  <c r="U862" i="3"/>
  <c r="U863" i="3"/>
  <c r="U864" i="3"/>
  <c r="U865" i="3"/>
  <c r="U866" i="3"/>
  <c r="U867" i="3"/>
  <c r="U868" i="3"/>
  <c r="U869" i="3"/>
  <c r="U870" i="3"/>
  <c r="U871" i="3"/>
  <c r="U872" i="3"/>
  <c r="U873" i="3"/>
  <c r="U874" i="3"/>
  <c r="U875" i="3"/>
  <c r="U876" i="3"/>
  <c r="U877" i="3"/>
  <c r="U878" i="3"/>
  <c r="U879" i="3"/>
  <c r="U880" i="3"/>
  <c r="U881" i="3"/>
  <c r="U882" i="3"/>
  <c r="U883" i="3"/>
  <c r="U884" i="3"/>
  <c r="U885" i="3"/>
  <c r="U886" i="3"/>
  <c r="U887" i="3"/>
  <c r="U888" i="3"/>
  <c r="U889" i="3"/>
  <c r="U890" i="3"/>
  <c r="U891" i="3"/>
  <c r="U892" i="3"/>
  <c r="U893" i="3"/>
  <c r="U894" i="3"/>
  <c r="U895" i="3"/>
  <c r="U896" i="3"/>
  <c r="U897" i="3"/>
  <c r="U898" i="3"/>
  <c r="U899" i="3"/>
  <c r="U900" i="3"/>
  <c r="U901" i="3"/>
  <c r="U902" i="3"/>
  <c r="U903" i="3"/>
  <c r="U904" i="3"/>
  <c r="U905" i="3"/>
  <c r="U906" i="3"/>
  <c r="U907" i="3"/>
  <c r="U908" i="3"/>
  <c r="U909" i="3"/>
  <c r="U910" i="3"/>
  <c r="U911" i="3"/>
  <c r="U912" i="3"/>
  <c r="U913" i="3"/>
  <c r="U914" i="3"/>
  <c r="U915" i="3"/>
  <c r="U916" i="3"/>
  <c r="U917" i="3"/>
  <c r="U918" i="3"/>
  <c r="U919" i="3"/>
  <c r="U920" i="3"/>
  <c r="U921" i="3"/>
  <c r="U922" i="3"/>
  <c r="U923" i="3"/>
  <c r="U924" i="3"/>
  <c r="U925" i="3"/>
  <c r="U926" i="3"/>
  <c r="U927" i="3"/>
  <c r="U928" i="3"/>
  <c r="U929" i="3"/>
  <c r="U930" i="3"/>
  <c r="U931" i="3"/>
  <c r="U932" i="3"/>
  <c r="U933" i="3"/>
  <c r="U934" i="3"/>
  <c r="U935" i="3"/>
  <c r="U936" i="3"/>
  <c r="U937" i="3"/>
  <c r="U938" i="3"/>
  <c r="U939" i="3"/>
  <c r="U940" i="3"/>
  <c r="U941" i="3"/>
  <c r="U942" i="3"/>
  <c r="U943" i="3"/>
  <c r="U944" i="3"/>
  <c r="U945" i="3"/>
  <c r="U946" i="3"/>
  <c r="U947" i="3"/>
  <c r="U948" i="3"/>
  <c r="U949" i="3"/>
  <c r="U950" i="3"/>
  <c r="U951" i="3"/>
  <c r="U952" i="3"/>
  <c r="U953" i="3"/>
  <c r="U954" i="3"/>
  <c r="U955" i="3"/>
  <c r="U956" i="3"/>
  <c r="U957" i="3"/>
  <c r="U958" i="3"/>
  <c r="U959" i="3"/>
  <c r="U960" i="3"/>
  <c r="U961" i="3"/>
  <c r="U962" i="3"/>
  <c r="U963" i="3"/>
  <c r="U964" i="3"/>
  <c r="U965" i="3"/>
  <c r="U966" i="3"/>
  <c r="U967" i="3"/>
  <c r="U2" i="3"/>
  <c r="S3" i="3" l="1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2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2" i="3"/>
  <c r="A11" i="3"/>
  <c r="K11" i="3"/>
  <c r="L11" i="3"/>
  <c r="O11" i="3"/>
  <c r="P11" i="3" s="1"/>
  <c r="Q11" i="3"/>
  <c r="R11" i="3"/>
  <c r="T11" i="3"/>
  <c r="V11" i="3"/>
  <c r="A12" i="3"/>
  <c r="K12" i="3"/>
  <c r="L12" i="3"/>
  <c r="O12" i="3"/>
  <c r="Q12" i="3"/>
  <c r="R12" i="3"/>
  <c r="T12" i="3"/>
  <c r="V12" i="3"/>
  <c r="A13" i="3"/>
  <c r="K13" i="3"/>
  <c r="L13" i="3"/>
  <c r="O13" i="3"/>
  <c r="Q13" i="3"/>
  <c r="R13" i="3"/>
  <c r="T13" i="3"/>
  <c r="V13" i="3"/>
  <c r="A14" i="3"/>
  <c r="K14" i="3"/>
  <c r="L14" i="3"/>
  <c r="O14" i="3"/>
  <c r="Q14" i="3"/>
  <c r="R14" i="3"/>
  <c r="T14" i="3"/>
  <c r="V14" i="3"/>
  <c r="A15" i="3"/>
  <c r="K15" i="3"/>
  <c r="L15" i="3"/>
  <c r="O15" i="3"/>
  <c r="Q15" i="3"/>
  <c r="R15" i="3"/>
  <c r="T15" i="3"/>
  <c r="V15" i="3"/>
  <c r="A16" i="3"/>
  <c r="K16" i="3"/>
  <c r="L16" i="3"/>
  <c r="O16" i="3"/>
  <c r="Q16" i="3"/>
  <c r="R16" i="3"/>
  <c r="T16" i="3"/>
  <c r="V16" i="3"/>
  <c r="A17" i="3"/>
  <c r="K17" i="3"/>
  <c r="L17" i="3"/>
  <c r="O17" i="3"/>
  <c r="Q17" i="3"/>
  <c r="R17" i="3"/>
  <c r="T17" i="3"/>
  <c r="V17" i="3"/>
  <c r="A18" i="3"/>
  <c r="K18" i="3"/>
  <c r="L18" i="3"/>
  <c r="O18" i="3"/>
  <c r="Q18" i="3"/>
  <c r="R18" i="3"/>
  <c r="T18" i="3"/>
  <c r="V18" i="3"/>
  <c r="A19" i="3"/>
  <c r="K19" i="3"/>
  <c r="L19" i="3"/>
  <c r="O19" i="3"/>
  <c r="Q19" i="3"/>
  <c r="R19" i="3"/>
  <c r="T19" i="3"/>
  <c r="V19" i="3"/>
  <c r="A20" i="3"/>
  <c r="K20" i="3"/>
  <c r="L20" i="3"/>
  <c r="O20" i="3"/>
  <c r="Q20" i="3"/>
  <c r="R20" i="3"/>
  <c r="T20" i="3"/>
  <c r="V20" i="3"/>
  <c r="A21" i="3"/>
  <c r="K21" i="3"/>
  <c r="L21" i="3"/>
  <c r="O21" i="3"/>
  <c r="Q21" i="3"/>
  <c r="R21" i="3"/>
  <c r="T21" i="3"/>
  <c r="V21" i="3"/>
  <c r="A22" i="3"/>
  <c r="K22" i="3"/>
  <c r="L22" i="3"/>
  <c r="O22" i="3"/>
  <c r="Q22" i="3"/>
  <c r="R22" i="3"/>
  <c r="T22" i="3"/>
  <c r="V22" i="3"/>
  <c r="A23" i="3"/>
  <c r="K23" i="3"/>
  <c r="L23" i="3"/>
  <c r="O23" i="3"/>
  <c r="Q23" i="3"/>
  <c r="R23" i="3"/>
  <c r="T23" i="3"/>
  <c r="V23" i="3"/>
  <c r="A24" i="3"/>
  <c r="K24" i="3"/>
  <c r="L24" i="3"/>
  <c r="O24" i="3"/>
  <c r="Q24" i="3"/>
  <c r="R24" i="3"/>
  <c r="T24" i="3"/>
  <c r="V24" i="3"/>
  <c r="A25" i="3"/>
  <c r="K25" i="3"/>
  <c r="L25" i="3"/>
  <c r="O25" i="3"/>
  <c r="Q25" i="3"/>
  <c r="R25" i="3"/>
  <c r="T25" i="3"/>
  <c r="V25" i="3"/>
  <c r="A26" i="3"/>
  <c r="K26" i="3"/>
  <c r="L26" i="3"/>
  <c r="O26" i="3"/>
  <c r="Q26" i="3"/>
  <c r="R26" i="3"/>
  <c r="T26" i="3"/>
  <c r="V26" i="3"/>
  <c r="A27" i="3"/>
  <c r="K27" i="3"/>
  <c r="L27" i="3"/>
  <c r="O27" i="3"/>
  <c r="Q27" i="3"/>
  <c r="R27" i="3"/>
  <c r="T27" i="3"/>
  <c r="V27" i="3"/>
  <c r="A28" i="3"/>
  <c r="K28" i="3"/>
  <c r="L28" i="3"/>
  <c r="O28" i="3"/>
  <c r="Q28" i="3"/>
  <c r="R28" i="3"/>
  <c r="T28" i="3"/>
  <c r="V28" i="3"/>
  <c r="A29" i="3"/>
  <c r="K29" i="3"/>
  <c r="L29" i="3"/>
  <c r="O29" i="3"/>
  <c r="Q29" i="3"/>
  <c r="R29" i="3"/>
  <c r="T29" i="3"/>
  <c r="V29" i="3"/>
  <c r="A30" i="3"/>
  <c r="K30" i="3"/>
  <c r="L30" i="3"/>
  <c r="O30" i="3"/>
  <c r="Q30" i="3"/>
  <c r="R30" i="3"/>
  <c r="T30" i="3"/>
  <c r="V30" i="3"/>
  <c r="A31" i="3"/>
  <c r="K31" i="3"/>
  <c r="L31" i="3"/>
  <c r="O31" i="3"/>
  <c r="Q31" i="3"/>
  <c r="R31" i="3"/>
  <c r="T31" i="3"/>
  <c r="V31" i="3"/>
  <c r="A32" i="3"/>
  <c r="K32" i="3"/>
  <c r="L32" i="3"/>
  <c r="O32" i="3"/>
  <c r="Q32" i="3"/>
  <c r="R32" i="3"/>
  <c r="T32" i="3"/>
  <c r="V32" i="3"/>
  <c r="A33" i="3"/>
  <c r="K33" i="3"/>
  <c r="L33" i="3"/>
  <c r="O33" i="3"/>
  <c r="Q33" i="3"/>
  <c r="R33" i="3"/>
  <c r="T33" i="3"/>
  <c r="V33" i="3"/>
  <c r="A34" i="3"/>
  <c r="K34" i="3"/>
  <c r="L34" i="3"/>
  <c r="O34" i="3"/>
  <c r="P34" i="3" s="1"/>
  <c r="Q34" i="3"/>
  <c r="R34" i="3"/>
  <c r="T34" i="3"/>
  <c r="V34" i="3"/>
  <c r="A35" i="3"/>
  <c r="K35" i="3"/>
  <c r="L35" i="3"/>
  <c r="O35" i="3"/>
  <c r="Q35" i="3"/>
  <c r="R35" i="3"/>
  <c r="T35" i="3"/>
  <c r="V35" i="3"/>
  <c r="A36" i="3"/>
  <c r="K36" i="3"/>
  <c r="L36" i="3"/>
  <c r="O36" i="3"/>
  <c r="Q36" i="3"/>
  <c r="R36" i="3"/>
  <c r="T36" i="3"/>
  <c r="V36" i="3"/>
  <c r="A37" i="3"/>
  <c r="K37" i="3"/>
  <c r="L37" i="3"/>
  <c r="O37" i="3"/>
  <c r="Q37" i="3"/>
  <c r="R37" i="3"/>
  <c r="T37" i="3"/>
  <c r="V37" i="3"/>
  <c r="A38" i="3"/>
  <c r="K38" i="3"/>
  <c r="L38" i="3"/>
  <c r="O38" i="3"/>
  <c r="Q38" i="3"/>
  <c r="R38" i="3"/>
  <c r="T38" i="3"/>
  <c r="V38" i="3"/>
  <c r="A39" i="3"/>
  <c r="K39" i="3"/>
  <c r="L39" i="3"/>
  <c r="O39" i="3"/>
  <c r="Q39" i="3"/>
  <c r="R39" i="3"/>
  <c r="T39" i="3"/>
  <c r="V39" i="3"/>
  <c r="A40" i="3"/>
  <c r="K40" i="3"/>
  <c r="L40" i="3"/>
  <c r="O40" i="3"/>
  <c r="Q40" i="3"/>
  <c r="R40" i="3"/>
  <c r="T40" i="3"/>
  <c r="V40" i="3"/>
  <c r="A41" i="3"/>
  <c r="K41" i="3"/>
  <c r="L41" i="3"/>
  <c r="O41" i="3"/>
  <c r="Q41" i="3"/>
  <c r="R41" i="3"/>
  <c r="T41" i="3"/>
  <c r="V41" i="3"/>
  <c r="A42" i="3"/>
  <c r="K42" i="3"/>
  <c r="L42" i="3"/>
  <c r="O42" i="3"/>
  <c r="Q42" i="3"/>
  <c r="R42" i="3"/>
  <c r="T42" i="3"/>
  <c r="V42" i="3"/>
  <c r="A43" i="3"/>
  <c r="K43" i="3"/>
  <c r="L43" i="3"/>
  <c r="O43" i="3"/>
  <c r="Q43" i="3"/>
  <c r="R43" i="3"/>
  <c r="T43" i="3"/>
  <c r="V43" i="3"/>
  <c r="A44" i="3"/>
  <c r="K44" i="3"/>
  <c r="L44" i="3"/>
  <c r="O44" i="3"/>
  <c r="Q44" i="3"/>
  <c r="R44" i="3"/>
  <c r="T44" i="3"/>
  <c r="V44" i="3"/>
  <c r="A45" i="3"/>
  <c r="K45" i="3"/>
  <c r="L45" i="3"/>
  <c r="O45" i="3"/>
  <c r="Q45" i="3"/>
  <c r="R45" i="3"/>
  <c r="T45" i="3"/>
  <c r="V45" i="3"/>
  <c r="A46" i="3"/>
  <c r="K46" i="3"/>
  <c r="L46" i="3"/>
  <c r="O46" i="3"/>
  <c r="Q46" i="3"/>
  <c r="R46" i="3"/>
  <c r="T46" i="3"/>
  <c r="V46" i="3"/>
  <c r="A47" i="3"/>
  <c r="K47" i="3"/>
  <c r="L47" i="3"/>
  <c r="O47" i="3"/>
  <c r="Q47" i="3"/>
  <c r="R47" i="3"/>
  <c r="T47" i="3"/>
  <c r="V47" i="3"/>
  <c r="A48" i="3"/>
  <c r="K48" i="3"/>
  <c r="L48" i="3"/>
  <c r="O48" i="3"/>
  <c r="Q48" i="3"/>
  <c r="R48" i="3"/>
  <c r="T48" i="3"/>
  <c r="V48" i="3"/>
  <c r="A49" i="3"/>
  <c r="K49" i="3"/>
  <c r="L49" i="3"/>
  <c r="O49" i="3"/>
  <c r="Q49" i="3"/>
  <c r="R49" i="3"/>
  <c r="T49" i="3"/>
  <c r="V49" i="3"/>
  <c r="A50" i="3"/>
  <c r="K50" i="3"/>
  <c r="L50" i="3"/>
  <c r="O50" i="3"/>
  <c r="P50" i="3" s="1"/>
  <c r="Q50" i="3"/>
  <c r="R50" i="3"/>
  <c r="T50" i="3"/>
  <c r="V50" i="3"/>
  <c r="A51" i="3"/>
  <c r="K51" i="3"/>
  <c r="L51" i="3"/>
  <c r="O51" i="3"/>
  <c r="Q51" i="3"/>
  <c r="R51" i="3"/>
  <c r="T51" i="3"/>
  <c r="V51" i="3"/>
  <c r="A52" i="3"/>
  <c r="K52" i="3"/>
  <c r="L52" i="3"/>
  <c r="O52" i="3"/>
  <c r="Q52" i="3"/>
  <c r="R52" i="3"/>
  <c r="T52" i="3"/>
  <c r="V52" i="3"/>
  <c r="A53" i="3"/>
  <c r="K53" i="3"/>
  <c r="L53" i="3"/>
  <c r="O53" i="3"/>
  <c r="Q53" i="3"/>
  <c r="R53" i="3"/>
  <c r="T53" i="3"/>
  <c r="V53" i="3"/>
  <c r="A54" i="3"/>
  <c r="K54" i="3"/>
  <c r="L54" i="3"/>
  <c r="O54" i="3"/>
  <c r="Q54" i="3"/>
  <c r="R54" i="3"/>
  <c r="T54" i="3"/>
  <c r="V54" i="3"/>
  <c r="A55" i="3"/>
  <c r="K55" i="3"/>
  <c r="L55" i="3"/>
  <c r="O55" i="3"/>
  <c r="Q55" i="3"/>
  <c r="R55" i="3"/>
  <c r="T55" i="3"/>
  <c r="V55" i="3"/>
  <c r="A56" i="3"/>
  <c r="K56" i="3"/>
  <c r="L56" i="3"/>
  <c r="O56" i="3"/>
  <c r="Q56" i="3"/>
  <c r="R56" i="3"/>
  <c r="T56" i="3"/>
  <c r="V56" i="3"/>
  <c r="A57" i="3"/>
  <c r="K57" i="3"/>
  <c r="L57" i="3"/>
  <c r="O57" i="3"/>
  <c r="Q57" i="3"/>
  <c r="R57" i="3"/>
  <c r="T57" i="3"/>
  <c r="V57" i="3"/>
  <c r="A58" i="3"/>
  <c r="K58" i="3"/>
  <c r="L58" i="3"/>
  <c r="O58" i="3"/>
  <c r="P58" i="3" s="1"/>
  <c r="Q58" i="3"/>
  <c r="R58" i="3"/>
  <c r="T58" i="3"/>
  <c r="V58" i="3"/>
  <c r="A59" i="3"/>
  <c r="K59" i="3"/>
  <c r="L59" i="3"/>
  <c r="O59" i="3"/>
  <c r="Q59" i="3"/>
  <c r="R59" i="3"/>
  <c r="T59" i="3"/>
  <c r="V59" i="3"/>
  <c r="A60" i="3"/>
  <c r="K60" i="3"/>
  <c r="L60" i="3"/>
  <c r="O60" i="3"/>
  <c r="Q60" i="3"/>
  <c r="R60" i="3"/>
  <c r="T60" i="3"/>
  <c r="V60" i="3"/>
  <c r="A61" i="3"/>
  <c r="K61" i="3"/>
  <c r="L61" i="3"/>
  <c r="O61" i="3"/>
  <c r="Q61" i="3"/>
  <c r="R61" i="3"/>
  <c r="T61" i="3"/>
  <c r="V61" i="3"/>
  <c r="A62" i="3"/>
  <c r="K62" i="3"/>
  <c r="L62" i="3"/>
  <c r="O62" i="3"/>
  <c r="Q62" i="3"/>
  <c r="R62" i="3"/>
  <c r="T62" i="3"/>
  <c r="V62" i="3"/>
  <c r="A63" i="3"/>
  <c r="K63" i="3"/>
  <c r="L63" i="3"/>
  <c r="O63" i="3"/>
  <c r="Q63" i="3"/>
  <c r="R63" i="3"/>
  <c r="T63" i="3"/>
  <c r="V63" i="3"/>
  <c r="A64" i="3"/>
  <c r="K64" i="3"/>
  <c r="L64" i="3"/>
  <c r="O64" i="3"/>
  <c r="Q64" i="3"/>
  <c r="R64" i="3"/>
  <c r="T64" i="3"/>
  <c r="V64" i="3"/>
  <c r="A65" i="3"/>
  <c r="K65" i="3"/>
  <c r="L65" i="3"/>
  <c r="O65" i="3"/>
  <c r="Q65" i="3"/>
  <c r="R65" i="3"/>
  <c r="T65" i="3"/>
  <c r="V65" i="3"/>
  <c r="A66" i="3"/>
  <c r="K66" i="3"/>
  <c r="L66" i="3"/>
  <c r="O66" i="3"/>
  <c r="Q66" i="3"/>
  <c r="R66" i="3"/>
  <c r="T66" i="3"/>
  <c r="V66" i="3"/>
  <c r="A67" i="3"/>
  <c r="K67" i="3"/>
  <c r="L67" i="3"/>
  <c r="O67" i="3"/>
  <c r="Q67" i="3"/>
  <c r="R67" i="3"/>
  <c r="T67" i="3"/>
  <c r="V67" i="3"/>
  <c r="A68" i="3"/>
  <c r="K68" i="3"/>
  <c r="L68" i="3"/>
  <c r="O68" i="3"/>
  <c r="Q68" i="3"/>
  <c r="R68" i="3"/>
  <c r="T68" i="3"/>
  <c r="V68" i="3"/>
  <c r="A69" i="3"/>
  <c r="K69" i="3"/>
  <c r="L69" i="3"/>
  <c r="O69" i="3"/>
  <c r="Q69" i="3"/>
  <c r="R69" i="3"/>
  <c r="T69" i="3"/>
  <c r="V69" i="3"/>
  <c r="A70" i="3"/>
  <c r="K70" i="3"/>
  <c r="L70" i="3"/>
  <c r="O70" i="3"/>
  <c r="Q70" i="3"/>
  <c r="R70" i="3"/>
  <c r="T70" i="3"/>
  <c r="V70" i="3"/>
  <c r="A71" i="3"/>
  <c r="K71" i="3"/>
  <c r="L71" i="3"/>
  <c r="O71" i="3"/>
  <c r="Q71" i="3"/>
  <c r="R71" i="3"/>
  <c r="T71" i="3"/>
  <c r="V71" i="3"/>
  <c r="A72" i="3"/>
  <c r="K72" i="3"/>
  <c r="L72" i="3"/>
  <c r="O72" i="3"/>
  <c r="Q72" i="3"/>
  <c r="R72" i="3"/>
  <c r="T72" i="3"/>
  <c r="V72" i="3"/>
  <c r="A73" i="3"/>
  <c r="K73" i="3"/>
  <c r="L73" i="3"/>
  <c r="O73" i="3"/>
  <c r="Q73" i="3"/>
  <c r="R73" i="3"/>
  <c r="T73" i="3"/>
  <c r="V73" i="3"/>
  <c r="A74" i="3"/>
  <c r="K74" i="3"/>
  <c r="L74" i="3"/>
  <c r="O74" i="3"/>
  <c r="Q74" i="3"/>
  <c r="R74" i="3"/>
  <c r="T74" i="3"/>
  <c r="V74" i="3"/>
  <c r="A75" i="3"/>
  <c r="K75" i="3"/>
  <c r="L75" i="3"/>
  <c r="O75" i="3"/>
  <c r="Q75" i="3"/>
  <c r="R75" i="3"/>
  <c r="T75" i="3"/>
  <c r="V75" i="3"/>
  <c r="A76" i="3"/>
  <c r="K76" i="3"/>
  <c r="L76" i="3"/>
  <c r="O76" i="3"/>
  <c r="Q76" i="3"/>
  <c r="R76" i="3"/>
  <c r="T76" i="3"/>
  <c r="V76" i="3"/>
  <c r="A77" i="3"/>
  <c r="K77" i="3"/>
  <c r="L77" i="3"/>
  <c r="O77" i="3"/>
  <c r="Q77" i="3"/>
  <c r="R77" i="3"/>
  <c r="T77" i="3"/>
  <c r="V77" i="3"/>
  <c r="A78" i="3"/>
  <c r="K78" i="3"/>
  <c r="L78" i="3"/>
  <c r="O78" i="3"/>
  <c r="Q78" i="3"/>
  <c r="R78" i="3"/>
  <c r="T78" i="3"/>
  <c r="V78" i="3"/>
  <c r="A79" i="3"/>
  <c r="K79" i="3"/>
  <c r="L79" i="3"/>
  <c r="O79" i="3"/>
  <c r="Q79" i="3"/>
  <c r="R79" i="3"/>
  <c r="T79" i="3"/>
  <c r="V79" i="3"/>
  <c r="A80" i="3"/>
  <c r="K80" i="3"/>
  <c r="L80" i="3"/>
  <c r="O80" i="3"/>
  <c r="Q80" i="3"/>
  <c r="R80" i="3"/>
  <c r="T80" i="3"/>
  <c r="V80" i="3"/>
  <c r="A81" i="3"/>
  <c r="K81" i="3"/>
  <c r="L81" i="3"/>
  <c r="O81" i="3"/>
  <c r="Q81" i="3"/>
  <c r="R81" i="3"/>
  <c r="T81" i="3"/>
  <c r="V81" i="3"/>
  <c r="A82" i="3"/>
  <c r="K82" i="3"/>
  <c r="L82" i="3"/>
  <c r="O82" i="3"/>
  <c r="Q82" i="3"/>
  <c r="R82" i="3"/>
  <c r="T82" i="3"/>
  <c r="V82" i="3"/>
  <c r="A83" i="3"/>
  <c r="K83" i="3"/>
  <c r="L83" i="3"/>
  <c r="O83" i="3"/>
  <c r="Q83" i="3"/>
  <c r="R83" i="3"/>
  <c r="T83" i="3"/>
  <c r="V83" i="3"/>
  <c r="A84" i="3"/>
  <c r="K84" i="3"/>
  <c r="L84" i="3"/>
  <c r="O84" i="3"/>
  <c r="Q84" i="3"/>
  <c r="R84" i="3"/>
  <c r="T84" i="3"/>
  <c r="V84" i="3"/>
  <c r="A85" i="3"/>
  <c r="K85" i="3"/>
  <c r="L85" i="3"/>
  <c r="O85" i="3"/>
  <c r="Q85" i="3"/>
  <c r="R85" i="3"/>
  <c r="T85" i="3"/>
  <c r="V85" i="3"/>
  <c r="A86" i="3"/>
  <c r="K86" i="3"/>
  <c r="L86" i="3"/>
  <c r="O86" i="3"/>
  <c r="Q86" i="3"/>
  <c r="R86" i="3"/>
  <c r="T86" i="3"/>
  <c r="V86" i="3"/>
  <c r="A87" i="3"/>
  <c r="K87" i="3"/>
  <c r="L87" i="3"/>
  <c r="O87" i="3"/>
  <c r="Q87" i="3"/>
  <c r="R87" i="3"/>
  <c r="T87" i="3"/>
  <c r="V87" i="3"/>
  <c r="A88" i="3"/>
  <c r="K88" i="3"/>
  <c r="L88" i="3"/>
  <c r="O88" i="3"/>
  <c r="Q88" i="3"/>
  <c r="R88" i="3"/>
  <c r="T88" i="3"/>
  <c r="V88" i="3"/>
  <c r="A89" i="3"/>
  <c r="K89" i="3"/>
  <c r="L89" i="3"/>
  <c r="O89" i="3"/>
  <c r="Q89" i="3"/>
  <c r="R89" i="3"/>
  <c r="T89" i="3"/>
  <c r="V89" i="3"/>
  <c r="A90" i="3"/>
  <c r="K90" i="3"/>
  <c r="L90" i="3"/>
  <c r="O90" i="3"/>
  <c r="Q90" i="3"/>
  <c r="R90" i="3"/>
  <c r="T90" i="3"/>
  <c r="V90" i="3"/>
  <c r="A91" i="3"/>
  <c r="K91" i="3"/>
  <c r="L91" i="3"/>
  <c r="O91" i="3"/>
  <c r="Q91" i="3"/>
  <c r="R91" i="3"/>
  <c r="T91" i="3"/>
  <c r="V91" i="3"/>
  <c r="A92" i="3"/>
  <c r="K92" i="3"/>
  <c r="L92" i="3"/>
  <c r="O92" i="3"/>
  <c r="Q92" i="3"/>
  <c r="R92" i="3"/>
  <c r="T92" i="3"/>
  <c r="V92" i="3"/>
  <c r="A93" i="3"/>
  <c r="K93" i="3"/>
  <c r="L93" i="3"/>
  <c r="O93" i="3"/>
  <c r="Q93" i="3"/>
  <c r="R93" i="3"/>
  <c r="T93" i="3"/>
  <c r="V93" i="3"/>
  <c r="A94" i="3"/>
  <c r="K94" i="3"/>
  <c r="L94" i="3"/>
  <c r="O94" i="3"/>
  <c r="Q94" i="3"/>
  <c r="R94" i="3"/>
  <c r="T94" i="3"/>
  <c r="V94" i="3"/>
  <c r="A95" i="3"/>
  <c r="K95" i="3"/>
  <c r="L95" i="3"/>
  <c r="O95" i="3"/>
  <c r="Q95" i="3"/>
  <c r="R95" i="3"/>
  <c r="T95" i="3"/>
  <c r="V95" i="3"/>
  <c r="A96" i="3"/>
  <c r="K96" i="3"/>
  <c r="L96" i="3"/>
  <c r="O96" i="3"/>
  <c r="Q96" i="3"/>
  <c r="R96" i="3"/>
  <c r="T96" i="3"/>
  <c r="V96" i="3"/>
  <c r="A97" i="3"/>
  <c r="K97" i="3"/>
  <c r="L97" i="3"/>
  <c r="O97" i="3"/>
  <c r="Q97" i="3"/>
  <c r="R97" i="3"/>
  <c r="T97" i="3"/>
  <c r="V97" i="3"/>
  <c r="A98" i="3"/>
  <c r="K98" i="3"/>
  <c r="L98" i="3"/>
  <c r="O98" i="3"/>
  <c r="P98" i="3" s="1"/>
  <c r="Q98" i="3"/>
  <c r="R98" i="3"/>
  <c r="T98" i="3"/>
  <c r="V98" i="3"/>
  <c r="A99" i="3"/>
  <c r="K99" i="3"/>
  <c r="L99" i="3"/>
  <c r="O99" i="3"/>
  <c r="Q99" i="3"/>
  <c r="R99" i="3"/>
  <c r="T99" i="3"/>
  <c r="V99" i="3"/>
  <c r="A100" i="3"/>
  <c r="K100" i="3"/>
  <c r="L100" i="3"/>
  <c r="O100" i="3"/>
  <c r="Q100" i="3"/>
  <c r="R100" i="3"/>
  <c r="T100" i="3"/>
  <c r="V100" i="3"/>
  <c r="A101" i="3"/>
  <c r="K101" i="3"/>
  <c r="L101" i="3"/>
  <c r="O101" i="3"/>
  <c r="Q101" i="3"/>
  <c r="R101" i="3"/>
  <c r="T101" i="3"/>
  <c r="V101" i="3"/>
  <c r="A102" i="3"/>
  <c r="K102" i="3"/>
  <c r="L102" i="3"/>
  <c r="O102" i="3"/>
  <c r="Q102" i="3"/>
  <c r="R102" i="3"/>
  <c r="T102" i="3"/>
  <c r="V102" i="3"/>
  <c r="A103" i="3"/>
  <c r="K103" i="3"/>
  <c r="L103" i="3"/>
  <c r="O103" i="3"/>
  <c r="Q103" i="3"/>
  <c r="R103" i="3"/>
  <c r="T103" i="3"/>
  <c r="V103" i="3"/>
  <c r="A104" i="3"/>
  <c r="K104" i="3"/>
  <c r="L104" i="3"/>
  <c r="O104" i="3"/>
  <c r="Q104" i="3"/>
  <c r="R104" i="3"/>
  <c r="T104" i="3"/>
  <c r="V104" i="3"/>
  <c r="A105" i="3"/>
  <c r="K105" i="3"/>
  <c r="L105" i="3"/>
  <c r="O105" i="3"/>
  <c r="Q105" i="3"/>
  <c r="R105" i="3"/>
  <c r="T105" i="3"/>
  <c r="V105" i="3"/>
  <c r="A106" i="3"/>
  <c r="K106" i="3"/>
  <c r="L106" i="3"/>
  <c r="O106" i="3"/>
  <c r="P106" i="3" s="1"/>
  <c r="Q106" i="3"/>
  <c r="R106" i="3"/>
  <c r="T106" i="3"/>
  <c r="V106" i="3"/>
  <c r="A107" i="3"/>
  <c r="K107" i="3"/>
  <c r="L107" i="3"/>
  <c r="O107" i="3"/>
  <c r="Q107" i="3"/>
  <c r="R107" i="3"/>
  <c r="T107" i="3"/>
  <c r="V107" i="3"/>
  <c r="A108" i="3"/>
  <c r="K108" i="3"/>
  <c r="L108" i="3"/>
  <c r="O108" i="3"/>
  <c r="Q108" i="3"/>
  <c r="R108" i="3"/>
  <c r="T108" i="3"/>
  <c r="V108" i="3"/>
  <c r="A109" i="3"/>
  <c r="K109" i="3"/>
  <c r="L109" i="3"/>
  <c r="O109" i="3"/>
  <c r="Q109" i="3"/>
  <c r="R109" i="3"/>
  <c r="T109" i="3"/>
  <c r="V109" i="3"/>
  <c r="A110" i="3"/>
  <c r="K110" i="3"/>
  <c r="L110" i="3"/>
  <c r="O110" i="3"/>
  <c r="Q110" i="3"/>
  <c r="R110" i="3"/>
  <c r="T110" i="3"/>
  <c r="V110" i="3"/>
  <c r="A111" i="3"/>
  <c r="K111" i="3"/>
  <c r="L111" i="3"/>
  <c r="O111" i="3"/>
  <c r="Q111" i="3"/>
  <c r="R111" i="3"/>
  <c r="T111" i="3"/>
  <c r="V111" i="3"/>
  <c r="A112" i="3"/>
  <c r="K112" i="3"/>
  <c r="L112" i="3"/>
  <c r="O112" i="3"/>
  <c r="Q112" i="3"/>
  <c r="R112" i="3"/>
  <c r="T112" i="3"/>
  <c r="V112" i="3"/>
  <c r="A113" i="3"/>
  <c r="K113" i="3"/>
  <c r="L113" i="3"/>
  <c r="O113" i="3"/>
  <c r="Q113" i="3"/>
  <c r="R113" i="3"/>
  <c r="T113" i="3"/>
  <c r="V113" i="3"/>
  <c r="A114" i="3"/>
  <c r="K114" i="3"/>
  <c r="L114" i="3"/>
  <c r="O114" i="3"/>
  <c r="P114" i="3" s="1"/>
  <c r="Q114" i="3"/>
  <c r="R114" i="3"/>
  <c r="T114" i="3"/>
  <c r="V114" i="3"/>
  <c r="A115" i="3"/>
  <c r="K115" i="3"/>
  <c r="L115" i="3"/>
  <c r="O115" i="3"/>
  <c r="Q115" i="3"/>
  <c r="R115" i="3"/>
  <c r="T115" i="3"/>
  <c r="V115" i="3"/>
  <c r="A116" i="3"/>
  <c r="K116" i="3"/>
  <c r="L116" i="3"/>
  <c r="O116" i="3"/>
  <c r="Q116" i="3"/>
  <c r="R116" i="3"/>
  <c r="T116" i="3"/>
  <c r="V116" i="3"/>
  <c r="A117" i="3"/>
  <c r="K117" i="3"/>
  <c r="L117" i="3"/>
  <c r="O117" i="3"/>
  <c r="Q117" i="3"/>
  <c r="R117" i="3"/>
  <c r="T117" i="3"/>
  <c r="V117" i="3"/>
  <c r="A118" i="3"/>
  <c r="K118" i="3"/>
  <c r="L118" i="3"/>
  <c r="O118" i="3"/>
  <c r="Q118" i="3"/>
  <c r="R118" i="3"/>
  <c r="T118" i="3"/>
  <c r="V118" i="3"/>
  <c r="A119" i="3"/>
  <c r="K119" i="3"/>
  <c r="L119" i="3"/>
  <c r="O119" i="3"/>
  <c r="Q119" i="3"/>
  <c r="R119" i="3"/>
  <c r="T119" i="3"/>
  <c r="V119" i="3"/>
  <c r="A120" i="3"/>
  <c r="K120" i="3"/>
  <c r="L120" i="3"/>
  <c r="O120" i="3"/>
  <c r="Q120" i="3"/>
  <c r="R120" i="3"/>
  <c r="T120" i="3"/>
  <c r="V120" i="3"/>
  <c r="A121" i="3"/>
  <c r="K121" i="3"/>
  <c r="L121" i="3"/>
  <c r="O121" i="3"/>
  <c r="Q121" i="3"/>
  <c r="R121" i="3"/>
  <c r="T121" i="3"/>
  <c r="V121" i="3"/>
  <c r="A122" i="3"/>
  <c r="K122" i="3"/>
  <c r="L122" i="3"/>
  <c r="O122" i="3"/>
  <c r="Q122" i="3"/>
  <c r="R122" i="3"/>
  <c r="T122" i="3"/>
  <c r="V122" i="3"/>
  <c r="A123" i="3"/>
  <c r="K123" i="3"/>
  <c r="L123" i="3"/>
  <c r="O123" i="3"/>
  <c r="Q123" i="3"/>
  <c r="R123" i="3"/>
  <c r="T123" i="3"/>
  <c r="V123" i="3"/>
  <c r="A124" i="3"/>
  <c r="K124" i="3"/>
  <c r="L124" i="3"/>
  <c r="O124" i="3"/>
  <c r="Q124" i="3"/>
  <c r="R124" i="3"/>
  <c r="T124" i="3"/>
  <c r="V124" i="3"/>
  <c r="A125" i="3"/>
  <c r="K125" i="3"/>
  <c r="L125" i="3"/>
  <c r="O125" i="3"/>
  <c r="Q125" i="3"/>
  <c r="R125" i="3"/>
  <c r="T125" i="3"/>
  <c r="V125" i="3"/>
  <c r="A126" i="3"/>
  <c r="K126" i="3"/>
  <c r="L126" i="3"/>
  <c r="O126" i="3"/>
  <c r="Q126" i="3"/>
  <c r="R126" i="3"/>
  <c r="T126" i="3"/>
  <c r="V126" i="3"/>
  <c r="A127" i="3"/>
  <c r="K127" i="3"/>
  <c r="L127" i="3"/>
  <c r="O127" i="3"/>
  <c r="Q127" i="3"/>
  <c r="R127" i="3"/>
  <c r="T127" i="3"/>
  <c r="V127" i="3"/>
  <c r="A128" i="3"/>
  <c r="K128" i="3"/>
  <c r="L128" i="3"/>
  <c r="O128" i="3"/>
  <c r="Q128" i="3"/>
  <c r="R128" i="3"/>
  <c r="T128" i="3"/>
  <c r="V128" i="3"/>
  <c r="A129" i="3"/>
  <c r="K129" i="3"/>
  <c r="L129" i="3"/>
  <c r="O129" i="3"/>
  <c r="Q129" i="3"/>
  <c r="R129" i="3"/>
  <c r="T129" i="3"/>
  <c r="V129" i="3"/>
  <c r="A130" i="3"/>
  <c r="K130" i="3"/>
  <c r="L130" i="3"/>
  <c r="O130" i="3"/>
  <c r="P130" i="3" s="1"/>
  <c r="Q130" i="3"/>
  <c r="R130" i="3"/>
  <c r="T130" i="3"/>
  <c r="V130" i="3"/>
  <c r="A131" i="3"/>
  <c r="K131" i="3"/>
  <c r="L131" i="3"/>
  <c r="O131" i="3"/>
  <c r="Q131" i="3"/>
  <c r="R131" i="3"/>
  <c r="T131" i="3"/>
  <c r="V131" i="3"/>
  <c r="A132" i="3"/>
  <c r="K132" i="3"/>
  <c r="L132" i="3"/>
  <c r="O132" i="3"/>
  <c r="Q132" i="3"/>
  <c r="R132" i="3"/>
  <c r="T132" i="3"/>
  <c r="V132" i="3"/>
  <c r="A133" i="3"/>
  <c r="K133" i="3"/>
  <c r="L133" i="3"/>
  <c r="O133" i="3"/>
  <c r="Q133" i="3"/>
  <c r="R133" i="3"/>
  <c r="T133" i="3"/>
  <c r="V133" i="3"/>
  <c r="A134" i="3"/>
  <c r="K134" i="3"/>
  <c r="L134" i="3"/>
  <c r="O134" i="3"/>
  <c r="Q134" i="3"/>
  <c r="R134" i="3"/>
  <c r="T134" i="3"/>
  <c r="V134" i="3"/>
  <c r="A135" i="3"/>
  <c r="K135" i="3"/>
  <c r="L135" i="3"/>
  <c r="O135" i="3"/>
  <c r="Q135" i="3"/>
  <c r="R135" i="3"/>
  <c r="T135" i="3"/>
  <c r="V135" i="3"/>
  <c r="A136" i="3"/>
  <c r="K136" i="3"/>
  <c r="L136" i="3"/>
  <c r="O136" i="3"/>
  <c r="Q136" i="3"/>
  <c r="R136" i="3"/>
  <c r="T136" i="3"/>
  <c r="V136" i="3"/>
  <c r="A137" i="3"/>
  <c r="K137" i="3"/>
  <c r="L137" i="3"/>
  <c r="O137" i="3"/>
  <c r="Q137" i="3"/>
  <c r="R137" i="3"/>
  <c r="T137" i="3"/>
  <c r="V137" i="3"/>
  <c r="A138" i="3"/>
  <c r="K138" i="3"/>
  <c r="L138" i="3"/>
  <c r="O138" i="3"/>
  <c r="P138" i="3" s="1"/>
  <c r="Q138" i="3"/>
  <c r="R138" i="3"/>
  <c r="T138" i="3"/>
  <c r="V138" i="3"/>
  <c r="A139" i="3"/>
  <c r="K139" i="3"/>
  <c r="L139" i="3"/>
  <c r="O139" i="3"/>
  <c r="Q139" i="3"/>
  <c r="R139" i="3"/>
  <c r="T139" i="3"/>
  <c r="V139" i="3"/>
  <c r="A140" i="3"/>
  <c r="K140" i="3"/>
  <c r="L140" i="3"/>
  <c r="O140" i="3"/>
  <c r="Q140" i="3"/>
  <c r="R140" i="3"/>
  <c r="T140" i="3"/>
  <c r="V140" i="3"/>
  <c r="A141" i="3"/>
  <c r="K141" i="3"/>
  <c r="L141" i="3"/>
  <c r="O141" i="3"/>
  <c r="Q141" i="3"/>
  <c r="R141" i="3"/>
  <c r="T141" i="3"/>
  <c r="V141" i="3"/>
  <c r="A142" i="3"/>
  <c r="K142" i="3"/>
  <c r="L142" i="3"/>
  <c r="O142" i="3"/>
  <c r="Q142" i="3"/>
  <c r="R142" i="3"/>
  <c r="T142" i="3"/>
  <c r="V142" i="3"/>
  <c r="A143" i="3"/>
  <c r="K143" i="3"/>
  <c r="L143" i="3"/>
  <c r="O143" i="3"/>
  <c r="Q143" i="3"/>
  <c r="R143" i="3"/>
  <c r="T143" i="3"/>
  <c r="V143" i="3"/>
  <c r="A144" i="3"/>
  <c r="K144" i="3"/>
  <c r="L144" i="3"/>
  <c r="O144" i="3"/>
  <c r="Q144" i="3"/>
  <c r="R144" i="3"/>
  <c r="T144" i="3"/>
  <c r="V144" i="3"/>
  <c r="A145" i="3"/>
  <c r="K145" i="3"/>
  <c r="L145" i="3"/>
  <c r="O145" i="3"/>
  <c r="Q145" i="3"/>
  <c r="R145" i="3"/>
  <c r="T145" i="3"/>
  <c r="V145" i="3"/>
  <c r="A146" i="3"/>
  <c r="K146" i="3"/>
  <c r="L146" i="3"/>
  <c r="O146" i="3"/>
  <c r="P146" i="3" s="1"/>
  <c r="Q146" i="3"/>
  <c r="R146" i="3"/>
  <c r="T146" i="3"/>
  <c r="V146" i="3"/>
  <c r="A147" i="3"/>
  <c r="K147" i="3"/>
  <c r="L147" i="3"/>
  <c r="O147" i="3"/>
  <c r="Q147" i="3"/>
  <c r="R147" i="3"/>
  <c r="T147" i="3"/>
  <c r="V147" i="3"/>
  <c r="A148" i="3"/>
  <c r="K148" i="3"/>
  <c r="L148" i="3"/>
  <c r="O148" i="3"/>
  <c r="Q148" i="3"/>
  <c r="R148" i="3"/>
  <c r="T148" i="3"/>
  <c r="V148" i="3"/>
  <c r="A149" i="3"/>
  <c r="K149" i="3"/>
  <c r="L149" i="3"/>
  <c r="O149" i="3"/>
  <c r="Q149" i="3"/>
  <c r="R149" i="3"/>
  <c r="T149" i="3"/>
  <c r="V149" i="3"/>
  <c r="A150" i="3"/>
  <c r="K150" i="3"/>
  <c r="L150" i="3"/>
  <c r="O150" i="3"/>
  <c r="Q150" i="3"/>
  <c r="R150" i="3"/>
  <c r="T150" i="3"/>
  <c r="V150" i="3"/>
  <c r="A151" i="3"/>
  <c r="K151" i="3"/>
  <c r="L151" i="3"/>
  <c r="O151" i="3"/>
  <c r="Q151" i="3"/>
  <c r="R151" i="3"/>
  <c r="T151" i="3"/>
  <c r="V151" i="3"/>
  <c r="A152" i="3"/>
  <c r="K152" i="3"/>
  <c r="L152" i="3"/>
  <c r="O152" i="3"/>
  <c r="Q152" i="3"/>
  <c r="R152" i="3"/>
  <c r="T152" i="3"/>
  <c r="V152" i="3"/>
  <c r="A153" i="3"/>
  <c r="K153" i="3"/>
  <c r="L153" i="3"/>
  <c r="O153" i="3"/>
  <c r="Q153" i="3"/>
  <c r="R153" i="3"/>
  <c r="T153" i="3"/>
  <c r="V153" i="3"/>
  <c r="A154" i="3"/>
  <c r="K154" i="3"/>
  <c r="L154" i="3"/>
  <c r="O154" i="3"/>
  <c r="P154" i="3" s="1"/>
  <c r="Q154" i="3"/>
  <c r="R154" i="3"/>
  <c r="T154" i="3"/>
  <c r="V154" i="3"/>
  <c r="A155" i="3"/>
  <c r="K155" i="3"/>
  <c r="L155" i="3"/>
  <c r="O155" i="3"/>
  <c r="Q155" i="3"/>
  <c r="R155" i="3"/>
  <c r="T155" i="3"/>
  <c r="V155" i="3"/>
  <c r="A156" i="3"/>
  <c r="K156" i="3"/>
  <c r="L156" i="3"/>
  <c r="O156" i="3"/>
  <c r="Q156" i="3"/>
  <c r="R156" i="3"/>
  <c r="T156" i="3"/>
  <c r="V156" i="3"/>
  <c r="A157" i="3"/>
  <c r="K157" i="3"/>
  <c r="L157" i="3"/>
  <c r="O157" i="3"/>
  <c r="Q157" i="3"/>
  <c r="R157" i="3"/>
  <c r="T157" i="3"/>
  <c r="V157" i="3"/>
  <c r="A158" i="3"/>
  <c r="K158" i="3"/>
  <c r="L158" i="3"/>
  <c r="O158" i="3"/>
  <c r="Q158" i="3"/>
  <c r="R158" i="3"/>
  <c r="T158" i="3"/>
  <c r="V158" i="3"/>
  <c r="A159" i="3"/>
  <c r="K159" i="3"/>
  <c r="L159" i="3"/>
  <c r="O159" i="3"/>
  <c r="Q159" i="3"/>
  <c r="R159" i="3"/>
  <c r="T159" i="3"/>
  <c r="V159" i="3"/>
  <c r="A160" i="3"/>
  <c r="K160" i="3"/>
  <c r="L160" i="3"/>
  <c r="O160" i="3"/>
  <c r="Q160" i="3"/>
  <c r="R160" i="3"/>
  <c r="T160" i="3"/>
  <c r="V160" i="3"/>
  <c r="A161" i="3"/>
  <c r="K161" i="3"/>
  <c r="L161" i="3"/>
  <c r="O161" i="3"/>
  <c r="Q161" i="3"/>
  <c r="R161" i="3"/>
  <c r="T161" i="3"/>
  <c r="V161" i="3"/>
  <c r="A162" i="3"/>
  <c r="K162" i="3"/>
  <c r="L162" i="3"/>
  <c r="O162" i="3"/>
  <c r="P162" i="3" s="1"/>
  <c r="Q162" i="3"/>
  <c r="R162" i="3"/>
  <c r="T162" i="3"/>
  <c r="V162" i="3"/>
  <c r="A163" i="3"/>
  <c r="K163" i="3"/>
  <c r="L163" i="3"/>
  <c r="O163" i="3"/>
  <c r="Q163" i="3"/>
  <c r="R163" i="3"/>
  <c r="T163" i="3"/>
  <c r="V163" i="3"/>
  <c r="A164" i="3"/>
  <c r="K164" i="3"/>
  <c r="L164" i="3"/>
  <c r="O164" i="3"/>
  <c r="Q164" i="3"/>
  <c r="R164" i="3"/>
  <c r="T164" i="3"/>
  <c r="V164" i="3"/>
  <c r="A165" i="3"/>
  <c r="K165" i="3"/>
  <c r="L165" i="3"/>
  <c r="O165" i="3"/>
  <c r="Q165" i="3"/>
  <c r="R165" i="3"/>
  <c r="T165" i="3"/>
  <c r="V165" i="3"/>
  <c r="A166" i="3"/>
  <c r="K166" i="3"/>
  <c r="L166" i="3"/>
  <c r="O166" i="3"/>
  <c r="Q166" i="3"/>
  <c r="R166" i="3"/>
  <c r="T166" i="3"/>
  <c r="V166" i="3"/>
  <c r="A167" i="3"/>
  <c r="K167" i="3"/>
  <c r="L167" i="3"/>
  <c r="O167" i="3"/>
  <c r="Q167" i="3"/>
  <c r="R167" i="3"/>
  <c r="T167" i="3"/>
  <c r="V167" i="3"/>
  <c r="A168" i="3"/>
  <c r="K168" i="3"/>
  <c r="L168" i="3"/>
  <c r="O168" i="3"/>
  <c r="Q168" i="3"/>
  <c r="R168" i="3"/>
  <c r="T168" i="3"/>
  <c r="V168" i="3"/>
  <c r="A169" i="3"/>
  <c r="K169" i="3"/>
  <c r="L169" i="3"/>
  <c r="O169" i="3"/>
  <c r="Q169" i="3"/>
  <c r="R169" i="3"/>
  <c r="T169" i="3"/>
  <c r="V169" i="3"/>
  <c r="A170" i="3"/>
  <c r="K170" i="3"/>
  <c r="L170" i="3"/>
  <c r="O170" i="3"/>
  <c r="P170" i="3" s="1"/>
  <c r="Q170" i="3"/>
  <c r="R170" i="3"/>
  <c r="T170" i="3"/>
  <c r="V170" i="3"/>
  <c r="A171" i="3"/>
  <c r="K171" i="3"/>
  <c r="L171" i="3"/>
  <c r="O171" i="3"/>
  <c r="Q171" i="3"/>
  <c r="R171" i="3"/>
  <c r="T171" i="3"/>
  <c r="V171" i="3"/>
  <c r="A172" i="3"/>
  <c r="K172" i="3"/>
  <c r="L172" i="3"/>
  <c r="O172" i="3"/>
  <c r="Q172" i="3"/>
  <c r="R172" i="3"/>
  <c r="T172" i="3"/>
  <c r="V172" i="3"/>
  <c r="A173" i="3"/>
  <c r="K173" i="3"/>
  <c r="L173" i="3"/>
  <c r="O173" i="3"/>
  <c r="Q173" i="3"/>
  <c r="R173" i="3"/>
  <c r="T173" i="3"/>
  <c r="V173" i="3"/>
  <c r="A174" i="3"/>
  <c r="K174" i="3"/>
  <c r="L174" i="3"/>
  <c r="O174" i="3"/>
  <c r="Q174" i="3"/>
  <c r="R174" i="3"/>
  <c r="T174" i="3"/>
  <c r="V174" i="3"/>
  <c r="A175" i="3"/>
  <c r="K175" i="3"/>
  <c r="L175" i="3"/>
  <c r="O175" i="3"/>
  <c r="Q175" i="3"/>
  <c r="R175" i="3"/>
  <c r="T175" i="3"/>
  <c r="V175" i="3"/>
  <c r="A176" i="3"/>
  <c r="K176" i="3"/>
  <c r="L176" i="3"/>
  <c r="O176" i="3"/>
  <c r="Q176" i="3"/>
  <c r="R176" i="3"/>
  <c r="T176" i="3"/>
  <c r="V176" i="3"/>
  <c r="A177" i="3"/>
  <c r="K177" i="3"/>
  <c r="L177" i="3"/>
  <c r="O177" i="3"/>
  <c r="Q177" i="3"/>
  <c r="R177" i="3"/>
  <c r="T177" i="3"/>
  <c r="V177" i="3"/>
  <c r="A178" i="3"/>
  <c r="K178" i="3"/>
  <c r="L178" i="3"/>
  <c r="O178" i="3"/>
  <c r="P178" i="3" s="1"/>
  <c r="Q178" i="3"/>
  <c r="R178" i="3"/>
  <c r="T178" i="3"/>
  <c r="V178" i="3"/>
  <c r="A179" i="3"/>
  <c r="K179" i="3"/>
  <c r="L179" i="3"/>
  <c r="O179" i="3"/>
  <c r="Q179" i="3"/>
  <c r="R179" i="3"/>
  <c r="T179" i="3"/>
  <c r="V179" i="3"/>
  <c r="A180" i="3"/>
  <c r="K180" i="3"/>
  <c r="L180" i="3"/>
  <c r="O180" i="3"/>
  <c r="Q180" i="3"/>
  <c r="R180" i="3"/>
  <c r="T180" i="3"/>
  <c r="V180" i="3"/>
  <c r="A181" i="3"/>
  <c r="K181" i="3"/>
  <c r="L181" i="3"/>
  <c r="O181" i="3"/>
  <c r="Q181" i="3"/>
  <c r="R181" i="3"/>
  <c r="T181" i="3"/>
  <c r="V181" i="3"/>
  <c r="A182" i="3"/>
  <c r="K182" i="3"/>
  <c r="L182" i="3"/>
  <c r="O182" i="3"/>
  <c r="Q182" i="3"/>
  <c r="R182" i="3"/>
  <c r="T182" i="3"/>
  <c r="V182" i="3"/>
  <c r="A183" i="3"/>
  <c r="K183" i="3"/>
  <c r="L183" i="3"/>
  <c r="O183" i="3"/>
  <c r="Q183" i="3"/>
  <c r="R183" i="3"/>
  <c r="T183" i="3"/>
  <c r="V183" i="3"/>
  <c r="A184" i="3"/>
  <c r="K184" i="3"/>
  <c r="L184" i="3"/>
  <c r="O184" i="3"/>
  <c r="Q184" i="3"/>
  <c r="R184" i="3"/>
  <c r="T184" i="3"/>
  <c r="V184" i="3"/>
  <c r="A185" i="3"/>
  <c r="K185" i="3"/>
  <c r="L185" i="3"/>
  <c r="O185" i="3"/>
  <c r="Q185" i="3"/>
  <c r="R185" i="3"/>
  <c r="T185" i="3"/>
  <c r="V185" i="3"/>
  <c r="A186" i="3"/>
  <c r="K186" i="3"/>
  <c r="L186" i="3"/>
  <c r="O186" i="3"/>
  <c r="P186" i="3" s="1"/>
  <c r="Q186" i="3"/>
  <c r="R186" i="3"/>
  <c r="T186" i="3"/>
  <c r="V186" i="3"/>
  <c r="A187" i="3"/>
  <c r="K187" i="3"/>
  <c r="L187" i="3"/>
  <c r="O187" i="3"/>
  <c r="Q187" i="3"/>
  <c r="R187" i="3"/>
  <c r="T187" i="3"/>
  <c r="V187" i="3"/>
  <c r="A188" i="3"/>
  <c r="K188" i="3"/>
  <c r="L188" i="3"/>
  <c r="O188" i="3"/>
  <c r="Q188" i="3"/>
  <c r="R188" i="3"/>
  <c r="T188" i="3"/>
  <c r="V188" i="3"/>
  <c r="A189" i="3"/>
  <c r="K189" i="3"/>
  <c r="L189" i="3"/>
  <c r="O189" i="3"/>
  <c r="Q189" i="3"/>
  <c r="R189" i="3"/>
  <c r="T189" i="3"/>
  <c r="V189" i="3"/>
  <c r="A190" i="3"/>
  <c r="K190" i="3"/>
  <c r="L190" i="3"/>
  <c r="O190" i="3"/>
  <c r="Q190" i="3"/>
  <c r="R190" i="3"/>
  <c r="T190" i="3"/>
  <c r="V190" i="3"/>
  <c r="A191" i="3"/>
  <c r="K191" i="3"/>
  <c r="L191" i="3"/>
  <c r="O191" i="3"/>
  <c r="Q191" i="3"/>
  <c r="R191" i="3"/>
  <c r="T191" i="3"/>
  <c r="V191" i="3"/>
  <c r="A192" i="3"/>
  <c r="K192" i="3"/>
  <c r="L192" i="3"/>
  <c r="O192" i="3"/>
  <c r="Q192" i="3"/>
  <c r="R192" i="3"/>
  <c r="T192" i="3"/>
  <c r="V192" i="3"/>
  <c r="A193" i="3"/>
  <c r="K193" i="3"/>
  <c r="L193" i="3"/>
  <c r="O193" i="3"/>
  <c r="Q193" i="3"/>
  <c r="R193" i="3"/>
  <c r="T193" i="3"/>
  <c r="V193" i="3"/>
  <c r="A194" i="3"/>
  <c r="K194" i="3"/>
  <c r="L194" i="3"/>
  <c r="O194" i="3"/>
  <c r="P194" i="3" s="1"/>
  <c r="Q194" i="3"/>
  <c r="R194" i="3"/>
  <c r="T194" i="3"/>
  <c r="V194" i="3"/>
  <c r="A195" i="3"/>
  <c r="K195" i="3"/>
  <c r="L195" i="3"/>
  <c r="O195" i="3"/>
  <c r="Q195" i="3"/>
  <c r="R195" i="3"/>
  <c r="T195" i="3"/>
  <c r="V195" i="3"/>
  <c r="A196" i="3"/>
  <c r="K196" i="3"/>
  <c r="L196" i="3"/>
  <c r="O196" i="3"/>
  <c r="Q196" i="3"/>
  <c r="R196" i="3"/>
  <c r="T196" i="3"/>
  <c r="V196" i="3"/>
  <c r="A197" i="3"/>
  <c r="K197" i="3"/>
  <c r="L197" i="3"/>
  <c r="O197" i="3"/>
  <c r="Q197" i="3"/>
  <c r="R197" i="3"/>
  <c r="T197" i="3"/>
  <c r="V197" i="3"/>
  <c r="A198" i="3"/>
  <c r="K198" i="3"/>
  <c r="L198" i="3"/>
  <c r="O198" i="3"/>
  <c r="Q198" i="3"/>
  <c r="R198" i="3"/>
  <c r="T198" i="3"/>
  <c r="V198" i="3"/>
  <c r="A199" i="3"/>
  <c r="K199" i="3"/>
  <c r="L199" i="3"/>
  <c r="O199" i="3"/>
  <c r="Q199" i="3"/>
  <c r="R199" i="3"/>
  <c r="T199" i="3"/>
  <c r="V199" i="3"/>
  <c r="A200" i="3"/>
  <c r="K200" i="3"/>
  <c r="L200" i="3"/>
  <c r="O200" i="3"/>
  <c r="Q200" i="3"/>
  <c r="R200" i="3"/>
  <c r="T200" i="3"/>
  <c r="V200" i="3"/>
  <c r="A201" i="3"/>
  <c r="K201" i="3"/>
  <c r="L201" i="3"/>
  <c r="O201" i="3"/>
  <c r="Q201" i="3"/>
  <c r="R201" i="3"/>
  <c r="T201" i="3"/>
  <c r="V201" i="3"/>
  <c r="A202" i="3"/>
  <c r="K202" i="3"/>
  <c r="L202" i="3"/>
  <c r="O202" i="3"/>
  <c r="P202" i="3" s="1"/>
  <c r="Q202" i="3"/>
  <c r="R202" i="3"/>
  <c r="T202" i="3"/>
  <c r="V202" i="3"/>
  <c r="A203" i="3"/>
  <c r="K203" i="3"/>
  <c r="L203" i="3"/>
  <c r="O203" i="3"/>
  <c r="Q203" i="3"/>
  <c r="R203" i="3"/>
  <c r="T203" i="3"/>
  <c r="V203" i="3"/>
  <c r="A204" i="3"/>
  <c r="K204" i="3"/>
  <c r="L204" i="3"/>
  <c r="O204" i="3"/>
  <c r="Q204" i="3"/>
  <c r="R204" i="3"/>
  <c r="T204" i="3"/>
  <c r="V204" i="3"/>
  <c r="A205" i="3"/>
  <c r="K205" i="3"/>
  <c r="L205" i="3"/>
  <c r="O205" i="3"/>
  <c r="Q205" i="3"/>
  <c r="R205" i="3"/>
  <c r="T205" i="3"/>
  <c r="V205" i="3"/>
  <c r="A206" i="3"/>
  <c r="K206" i="3"/>
  <c r="L206" i="3"/>
  <c r="O206" i="3"/>
  <c r="Q206" i="3"/>
  <c r="R206" i="3"/>
  <c r="T206" i="3"/>
  <c r="V206" i="3"/>
  <c r="A207" i="3"/>
  <c r="K207" i="3"/>
  <c r="L207" i="3"/>
  <c r="O207" i="3"/>
  <c r="Q207" i="3"/>
  <c r="R207" i="3"/>
  <c r="T207" i="3"/>
  <c r="V207" i="3"/>
  <c r="A208" i="3"/>
  <c r="K208" i="3"/>
  <c r="L208" i="3"/>
  <c r="O208" i="3"/>
  <c r="Q208" i="3"/>
  <c r="R208" i="3"/>
  <c r="T208" i="3"/>
  <c r="V208" i="3"/>
  <c r="A209" i="3"/>
  <c r="K209" i="3"/>
  <c r="L209" i="3"/>
  <c r="O209" i="3"/>
  <c r="Q209" i="3"/>
  <c r="R209" i="3"/>
  <c r="T209" i="3"/>
  <c r="V209" i="3"/>
  <c r="A210" i="3"/>
  <c r="K210" i="3"/>
  <c r="L210" i="3"/>
  <c r="O210" i="3"/>
  <c r="P210" i="3" s="1"/>
  <c r="Q210" i="3"/>
  <c r="R210" i="3"/>
  <c r="T210" i="3"/>
  <c r="V210" i="3"/>
  <c r="A211" i="3"/>
  <c r="K211" i="3"/>
  <c r="L211" i="3"/>
  <c r="O211" i="3"/>
  <c r="Q211" i="3"/>
  <c r="R211" i="3"/>
  <c r="T211" i="3"/>
  <c r="V211" i="3"/>
  <c r="A212" i="3"/>
  <c r="K212" i="3"/>
  <c r="L212" i="3"/>
  <c r="O212" i="3"/>
  <c r="Q212" i="3"/>
  <c r="R212" i="3"/>
  <c r="T212" i="3"/>
  <c r="V212" i="3"/>
  <c r="A213" i="3"/>
  <c r="K213" i="3"/>
  <c r="L213" i="3"/>
  <c r="O213" i="3"/>
  <c r="Q213" i="3"/>
  <c r="R213" i="3"/>
  <c r="T213" i="3"/>
  <c r="V213" i="3"/>
  <c r="A214" i="3"/>
  <c r="K214" i="3"/>
  <c r="L214" i="3"/>
  <c r="O214" i="3"/>
  <c r="Q214" i="3"/>
  <c r="R214" i="3"/>
  <c r="T214" i="3"/>
  <c r="V214" i="3"/>
  <c r="A215" i="3"/>
  <c r="K215" i="3"/>
  <c r="L215" i="3"/>
  <c r="O215" i="3"/>
  <c r="Q215" i="3"/>
  <c r="R215" i="3"/>
  <c r="T215" i="3"/>
  <c r="V215" i="3"/>
  <c r="A216" i="3"/>
  <c r="K216" i="3"/>
  <c r="L216" i="3"/>
  <c r="O216" i="3"/>
  <c r="Q216" i="3"/>
  <c r="R216" i="3"/>
  <c r="T216" i="3"/>
  <c r="V216" i="3"/>
  <c r="A217" i="3"/>
  <c r="K217" i="3"/>
  <c r="L217" i="3"/>
  <c r="O217" i="3"/>
  <c r="Q217" i="3"/>
  <c r="R217" i="3"/>
  <c r="T217" i="3"/>
  <c r="V217" i="3"/>
  <c r="A218" i="3"/>
  <c r="K218" i="3"/>
  <c r="L218" i="3"/>
  <c r="O218" i="3"/>
  <c r="P218" i="3" s="1"/>
  <c r="Q218" i="3"/>
  <c r="R218" i="3"/>
  <c r="T218" i="3"/>
  <c r="V218" i="3"/>
  <c r="A219" i="3"/>
  <c r="K219" i="3"/>
  <c r="L219" i="3"/>
  <c r="O219" i="3"/>
  <c r="Q219" i="3"/>
  <c r="R219" i="3"/>
  <c r="T219" i="3"/>
  <c r="V219" i="3"/>
  <c r="A220" i="3"/>
  <c r="K220" i="3"/>
  <c r="L220" i="3"/>
  <c r="O220" i="3"/>
  <c r="Q220" i="3"/>
  <c r="R220" i="3"/>
  <c r="T220" i="3"/>
  <c r="V220" i="3"/>
  <c r="A221" i="3"/>
  <c r="K221" i="3"/>
  <c r="L221" i="3"/>
  <c r="O221" i="3"/>
  <c r="Q221" i="3"/>
  <c r="R221" i="3"/>
  <c r="T221" i="3"/>
  <c r="V221" i="3"/>
  <c r="A222" i="3"/>
  <c r="K222" i="3"/>
  <c r="L222" i="3"/>
  <c r="O222" i="3"/>
  <c r="Q222" i="3"/>
  <c r="R222" i="3"/>
  <c r="T222" i="3"/>
  <c r="V222" i="3"/>
  <c r="A223" i="3"/>
  <c r="K223" i="3"/>
  <c r="L223" i="3"/>
  <c r="O223" i="3"/>
  <c r="Q223" i="3"/>
  <c r="R223" i="3"/>
  <c r="T223" i="3"/>
  <c r="V223" i="3"/>
  <c r="A224" i="3"/>
  <c r="K224" i="3"/>
  <c r="L224" i="3"/>
  <c r="O224" i="3"/>
  <c r="Q224" i="3"/>
  <c r="R224" i="3"/>
  <c r="T224" i="3"/>
  <c r="V224" i="3"/>
  <c r="A225" i="3"/>
  <c r="K225" i="3"/>
  <c r="L225" i="3"/>
  <c r="O225" i="3"/>
  <c r="Q225" i="3"/>
  <c r="R225" i="3"/>
  <c r="T225" i="3"/>
  <c r="V225" i="3"/>
  <c r="A226" i="3"/>
  <c r="K226" i="3"/>
  <c r="L226" i="3"/>
  <c r="O226" i="3"/>
  <c r="P226" i="3" s="1"/>
  <c r="Q226" i="3"/>
  <c r="R226" i="3"/>
  <c r="T226" i="3"/>
  <c r="V226" i="3"/>
  <c r="A227" i="3"/>
  <c r="K227" i="3"/>
  <c r="L227" i="3"/>
  <c r="O227" i="3"/>
  <c r="Q227" i="3"/>
  <c r="R227" i="3"/>
  <c r="T227" i="3"/>
  <c r="V227" i="3"/>
  <c r="A228" i="3"/>
  <c r="K228" i="3"/>
  <c r="L228" i="3"/>
  <c r="O228" i="3"/>
  <c r="Q228" i="3"/>
  <c r="R228" i="3"/>
  <c r="T228" i="3"/>
  <c r="V228" i="3"/>
  <c r="A229" i="3"/>
  <c r="K229" i="3"/>
  <c r="L229" i="3"/>
  <c r="O229" i="3"/>
  <c r="Q229" i="3"/>
  <c r="R229" i="3"/>
  <c r="T229" i="3"/>
  <c r="V229" i="3"/>
  <c r="A230" i="3"/>
  <c r="K230" i="3"/>
  <c r="L230" i="3"/>
  <c r="O230" i="3"/>
  <c r="Q230" i="3"/>
  <c r="R230" i="3"/>
  <c r="T230" i="3"/>
  <c r="V230" i="3"/>
  <c r="A231" i="3"/>
  <c r="K231" i="3"/>
  <c r="L231" i="3"/>
  <c r="O231" i="3"/>
  <c r="Q231" i="3"/>
  <c r="R231" i="3"/>
  <c r="T231" i="3"/>
  <c r="V231" i="3"/>
  <c r="A232" i="3"/>
  <c r="K232" i="3"/>
  <c r="L232" i="3"/>
  <c r="O232" i="3"/>
  <c r="Q232" i="3"/>
  <c r="R232" i="3"/>
  <c r="T232" i="3"/>
  <c r="V232" i="3"/>
  <c r="A233" i="3"/>
  <c r="K233" i="3"/>
  <c r="L233" i="3"/>
  <c r="O233" i="3"/>
  <c r="Q233" i="3"/>
  <c r="R233" i="3"/>
  <c r="T233" i="3"/>
  <c r="V233" i="3"/>
  <c r="A234" i="3"/>
  <c r="K234" i="3"/>
  <c r="L234" i="3"/>
  <c r="O234" i="3"/>
  <c r="P234" i="3" s="1"/>
  <c r="Q234" i="3"/>
  <c r="R234" i="3"/>
  <c r="T234" i="3"/>
  <c r="V234" i="3"/>
  <c r="A235" i="3"/>
  <c r="K235" i="3"/>
  <c r="L235" i="3"/>
  <c r="O235" i="3"/>
  <c r="Q235" i="3"/>
  <c r="R235" i="3"/>
  <c r="T235" i="3"/>
  <c r="V235" i="3"/>
  <c r="A236" i="3"/>
  <c r="K236" i="3"/>
  <c r="L236" i="3"/>
  <c r="O236" i="3"/>
  <c r="Q236" i="3"/>
  <c r="R236" i="3"/>
  <c r="T236" i="3"/>
  <c r="V236" i="3"/>
  <c r="A237" i="3"/>
  <c r="K237" i="3"/>
  <c r="L237" i="3"/>
  <c r="O237" i="3"/>
  <c r="Q237" i="3"/>
  <c r="R237" i="3"/>
  <c r="T237" i="3"/>
  <c r="V237" i="3"/>
  <c r="A238" i="3"/>
  <c r="K238" i="3"/>
  <c r="L238" i="3"/>
  <c r="O238" i="3"/>
  <c r="Q238" i="3"/>
  <c r="R238" i="3"/>
  <c r="T238" i="3"/>
  <c r="V238" i="3"/>
  <c r="A239" i="3"/>
  <c r="K239" i="3"/>
  <c r="L239" i="3"/>
  <c r="O239" i="3"/>
  <c r="Q239" i="3"/>
  <c r="R239" i="3"/>
  <c r="T239" i="3"/>
  <c r="V239" i="3"/>
  <c r="A240" i="3"/>
  <c r="K240" i="3"/>
  <c r="L240" i="3"/>
  <c r="O240" i="3"/>
  <c r="Q240" i="3"/>
  <c r="R240" i="3"/>
  <c r="T240" i="3"/>
  <c r="V240" i="3"/>
  <c r="A241" i="3"/>
  <c r="K241" i="3"/>
  <c r="L241" i="3"/>
  <c r="O241" i="3"/>
  <c r="Q241" i="3"/>
  <c r="R241" i="3"/>
  <c r="T241" i="3"/>
  <c r="V241" i="3"/>
  <c r="A242" i="3"/>
  <c r="K242" i="3"/>
  <c r="L242" i="3"/>
  <c r="O242" i="3"/>
  <c r="Q242" i="3"/>
  <c r="R242" i="3"/>
  <c r="T242" i="3"/>
  <c r="V242" i="3"/>
  <c r="A243" i="3"/>
  <c r="K243" i="3"/>
  <c r="L243" i="3"/>
  <c r="O243" i="3"/>
  <c r="Q243" i="3"/>
  <c r="R243" i="3"/>
  <c r="T243" i="3"/>
  <c r="V243" i="3"/>
  <c r="A244" i="3"/>
  <c r="K244" i="3"/>
  <c r="L244" i="3"/>
  <c r="O244" i="3"/>
  <c r="P244" i="3" s="1"/>
  <c r="Q244" i="3"/>
  <c r="R244" i="3"/>
  <c r="T244" i="3"/>
  <c r="V244" i="3"/>
  <c r="A245" i="3"/>
  <c r="K245" i="3"/>
  <c r="L245" i="3"/>
  <c r="O245" i="3"/>
  <c r="Q245" i="3"/>
  <c r="R245" i="3"/>
  <c r="T245" i="3"/>
  <c r="V245" i="3"/>
  <c r="A246" i="3"/>
  <c r="K246" i="3"/>
  <c r="L246" i="3"/>
  <c r="O246" i="3"/>
  <c r="Q246" i="3"/>
  <c r="R246" i="3"/>
  <c r="T246" i="3"/>
  <c r="V246" i="3"/>
  <c r="A247" i="3"/>
  <c r="K247" i="3"/>
  <c r="L247" i="3"/>
  <c r="O247" i="3"/>
  <c r="Q247" i="3"/>
  <c r="R247" i="3"/>
  <c r="T247" i="3"/>
  <c r="V247" i="3"/>
  <c r="A248" i="3"/>
  <c r="K248" i="3"/>
  <c r="L248" i="3"/>
  <c r="O248" i="3"/>
  <c r="Q248" i="3"/>
  <c r="R248" i="3"/>
  <c r="T248" i="3"/>
  <c r="V248" i="3"/>
  <c r="A249" i="3"/>
  <c r="K249" i="3"/>
  <c r="L249" i="3"/>
  <c r="O249" i="3"/>
  <c r="Q249" i="3"/>
  <c r="R249" i="3"/>
  <c r="T249" i="3"/>
  <c r="V249" i="3"/>
  <c r="A250" i="3"/>
  <c r="K250" i="3"/>
  <c r="L250" i="3"/>
  <c r="O250" i="3"/>
  <c r="Q250" i="3"/>
  <c r="R250" i="3"/>
  <c r="T250" i="3"/>
  <c r="V250" i="3"/>
  <c r="A251" i="3"/>
  <c r="K251" i="3"/>
  <c r="L251" i="3"/>
  <c r="O251" i="3"/>
  <c r="Q251" i="3"/>
  <c r="R251" i="3"/>
  <c r="T251" i="3"/>
  <c r="V251" i="3"/>
  <c r="A252" i="3"/>
  <c r="K252" i="3"/>
  <c r="L252" i="3"/>
  <c r="O252" i="3"/>
  <c r="Q252" i="3"/>
  <c r="R252" i="3"/>
  <c r="T252" i="3"/>
  <c r="V252" i="3"/>
  <c r="A253" i="3"/>
  <c r="K253" i="3"/>
  <c r="L253" i="3"/>
  <c r="O253" i="3"/>
  <c r="Q253" i="3"/>
  <c r="R253" i="3"/>
  <c r="T253" i="3"/>
  <c r="V253" i="3"/>
  <c r="A254" i="3"/>
  <c r="K254" i="3"/>
  <c r="L254" i="3"/>
  <c r="O254" i="3"/>
  <c r="Q254" i="3"/>
  <c r="R254" i="3"/>
  <c r="T254" i="3"/>
  <c r="V254" i="3"/>
  <c r="A255" i="3"/>
  <c r="K255" i="3"/>
  <c r="L255" i="3"/>
  <c r="O255" i="3"/>
  <c r="Q255" i="3"/>
  <c r="R255" i="3"/>
  <c r="T255" i="3"/>
  <c r="V255" i="3"/>
  <c r="A256" i="3"/>
  <c r="K256" i="3"/>
  <c r="L256" i="3"/>
  <c r="O256" i="3"/>
  <c r="P256" i="3"/>
  <c r="Q256" i="3"/>
  <c r="R256" i="3"/>
  <c r="T256" i="3"/>
  <c r="V256" i="3"/>
  <c r="A257" i="3"/>
  <c r="K257" i="3"/>
  <c r="L257" i="3"/>
  <c r="O257" i="3"/>
  <c r="Q257" i="3"/>
  <c r="R257" i="3"/>
  <c r="T257" i="3"/>
  <c r="V257" i="3"/>
  <c r="A258" i="3"/>
  <c r="K258" i="3"/>
  <c r="L258" i="3"/>
  <c r="O258" i="3"/>
  <c r="Q258" i="3"/>
  <c r="R258" i="3"/>
  <c r="T258" i="3"/>
  <c r="V258" i="3"/>
  <c r="A259" i="3"/>
  <c r="K259" i="3"/>
  <c r="L259" i="3"/>
  <c r="O259" i="3"/>
  <c r="Q259" i="3"/>
  <c r="R259" i="3"/>
  <c r="T259" i="3"/>
  <c r="V259" i="3"/>
  <c r="A260" i="3"/>
  <c r="K260" i="3"/>
  <c r="L260" i="3"/>
  <c r="O260" i="3"/>
  <c r="P260" i="3" s="1"/>
  <c r="Q260" i="3"/>
  <c r="R260" i="3"/>
  <c r="T260" i="3"/>
  <c r="V260" i="3"/>
  <c r="A261" i="3"/>
  <c r="K261" i="3"/>
  <c r="L261" i="3"/>
  <c r="O261" i="3"/>
  <c r="Q261" i="3"/>
  <c r="R261" i="3"/>
  <c r="T261" i="3"/>
  <c r="V261" i="3"/>
  <c r="A262" i="3"/>
  <c r="K262" i="3"/>
  <c r="L262" i="3"/>
  <c r="O262" i="3"/>
  <c r="Q262" i="3"/>
  <c r="R262" i="3"/>
  <c r="T262" i="3"/>
  <c r="V262" i="3"/>
  <c r="A263" i="3"/>
  <c r="K263" i="3"/>
  <c r="L263" i="3"/>
  <c r="O263" i="3"/>
  <c r="Q263" i="3"/>
  <c r="R263" i="3"/>
  <c r="T263" i="3"/>
  <c r="V263" i="3"/>
  <c r="A264" i="3"/>
  <c r="K264" i="3"/>
  <c r="L264" i="3"/>
  <c r="O264" i="3"/>
  <c r="Q264" i="3"/>
  <c r="R264" i="3"/>
  <c r="T264" i="3"/>
  <c r="V264" i="3"/>
  <c r="A265" i="3"/>
  <c r="K265" i="3"/>
  <c r="L265" i="3"/>
  <c r="O265" i="3"/>
  <c r="Q265" i="3"/>
  <c r="R265" i="3"/>
  <c r="T265" i="3"/>
  <c r="V265" i="3"/>
  <c r="A266" i="3"/>
  <c r="K266" i="3"/>
  <c r="L266" i="3"/>
  <c r="O266" i="3"/>
  <c r="Q266" i="3"/>
  <c r="R266" i="3"/>
  <c r="T266" i="3"/>
  <c r="V266" i="3"/>
  <c r="A267" i="3"/>
  <c r="K267" i="3"/>
  <c r="L267" i="3"/>
  <c r="O267" i="3"/>
  <c r="Q267" i="3"/>
  <c r="R267" i="3"/>
  <c r="T267" i="3"/>
  <c r="V267" i="3"/>
  <c r="A268" i="3"/>
  <c r="K268" i="3"/>
  <c r="L268" i="3"/>
  <c r="O268" i="3"/>
  <c r="P268" i="3" s="1"/>
  <c r="Q268" i="3"/>
  <c r="R268" i="3"/>
  <c r="T268" i="3"/>
  <c r="V268" i="3"/>
  <c r="A269" i="3"/>
  <c r="K269" i="3"/>
  <c r="L269" i="3"/>
  <c r="O269" i="3"/>
  <c r="Q269" i="3"/>
  <c r="R269" i="3"/>
  <c r="T269" i="3"/>
  <c r="V269" i="3"/>
  <c r="A270" i="3"/>
  <c r="K270" i="3"/>
  <c r="L270" i="3"/>
  <c r="O270" i="3"/>
  <c r="Q270" i="3"/>
  <c r="R270" i="3"/>
  <c r="T270" i="3"/>
  <c r="V270" i="3"/>
  <c r="A271" i="3"/>
  <c r="K271" i="3"/>
  <c r="L271" i="3"/>
  <c r="O271" i="3"/>
  <c r="Q271" i="3"/>
  <c r="R271" i="3"/>
  <c r="T271" i="3"/>
  <c r="V271" i="3"/>
  <c r="A272" i="3"/>
  <c r="K272" i="3"/>
  <c r="L272" i="3"/>
  <c r="O272" i="3"/>
  <c r="Q272" i="3"/>
  <c r="R272" i="3"/>
  <c r="T272" i="3"/>
  <c r="V272" i="3"/>
  <c r="A273" i="3"/>
  <c r="K273" i="3"/>
  <c r="L273" i="3"/>
  <c r="O273" i="3"/>
  <c r="Q273" i="3"/>
  <c r="R273" i="3"/>
  <c r="T273" i="3"/>
  <c r="V273" i="3"/>
  <c r="A274" i="3"/>
  <c r="K274" i="3"/>
  <c r="L274" i="3"/>
  <c r="O274" i="3"/>
  <c r="Q274" i="3"/>
  <c r="R274" i="3"/>
  <c r="T274" i="3"/>
  <c r="V274" i="3"/>
  <c r="A275" i="3"/>
  <c r="K275" i="3"/>
  <c r="L275" i="3"/>
  <c r="O275" i="3"/>
  <c r="Q275" i="3"/>
  <c r="R275" i="3"/>
  <c r="T275" i="3"/>
  <c r="V275" i="3"/>
  <c r="A276" i="3"/>
  <c r="K276" i="3"/>
  <c r="L276" i="3"/>
  <c r="O276" i="3"/>
  <c r="P276" i="3" s="1"/>
  <c r="Q276" i="3"/>
  <c r="R276" i="3"/>
  <c r="T276" i="3"/>
  <c r="V276" i="3"/>
  <c r="A277" i="3"/>
  <c r="K277" i="3"/>
  <c r="L277" i="3"/>
  <c r="O277" i="3"/>
  <c r="Q277" i="3"/>
  <c r="R277" i="3"/>
  <c r="T277" i="3"/>
  <c r="V277" i="3"/>
  <c r="A278" i="3"/>
  <c r="K278" i="3"/>
  <c r="L278" i="3"/>
  <c r="O278" i="3"/>
  <c r="Q278" i="3"/>
  <c r="R278" i="3"/>
  <c r="T278" i="3"/>
  <c r="V278" i="3"/>
  <c r="A279" i="3"/>
  <c r="K279" i="3"/>
  <c r="L279" i="3"/>
  <c r="O279" i="3"/>
  <c r="Q279" i="3"/>
  <c r="R279" i="3"/>
  <c r="T279" i="3"/>
  <c r="V279" i="3"/>
  <c r="A280" i="3"/>
  <c r="K280" i="3"/>
  <c r="L280" i="3"/>
  <c r="O280" i="3"/>
  <c r="Q280" i="3"/>
  <c r="R280" i="3"/>
  <c r="T280" i="3"/>
  <c r="V280" i="3"/>
  <c r="A281" i="3"/>
  <c r="K281" i="3"/>
  <c r="L281" i="3"/>
  <c r="O281" i="3"/>
  <c r="Q281" i="3"/>
  <c r="R281" i="3"/>
  <c r="T281" i="3"/>
  <c r="V281" i="3"/>
  <c r="A282" i="3"/>
  <c r="K282" i="3"/>
  <c r="L282" i="3"/>
  <c r="O282" i="3"/>
  <c r="Q282" i="3"/>
  <c r="R282" i="3"/>
  <c r="T282" i="3"/>
  <c r="V282" i="3"/>
  <c r="A283" i="3"/>
  <c r="K283" i="3"/>
  <c r="L283" i="3"/>
  <c r="O283" i="3"/>
  <c r="Q283" i="3"/>
  <c r="R283" i="3"/>
  <c r="T283" i="3"/>
  <c r="V283" i="3"/>
  <c r="A284" i="3"/>
  <c r="K284" i="3"/>
  <c r="L284" i="3"/>
  <c r="O284" i="3"/>
  <c r="Q284" i="3"/>
  <c r="R284" i="3"/>
  <c r="T284" i="3"/>
  <c r="V284" i="3"/>
  <c r="A285" i="3"/>
  <c r="K285" i="3"/>
  <c r="L285" i="3"/>
  <c r="O285" i="3"/>
  <c r="Q285" i="3"/>
  <c r="R285" i="3"/>
  <c r="T285" i="3"/>
  <c r="V285" i="3"/>
  <c r="A286" i="3"/>
  <c r="K286" i="3"/>
  <c r="L286" i="3"/>
  <c r="O286" i="3"/>
  <c r="Q286" i="3"/>
  <c r="R286" i="3"/>
  <c r="T286" i="3"/>
  <c r="V286" i="3"/>
  <c r="A287" i="3"/>
  <c r="K287" i="3"/>
  <c r="L287" i="3"/>
  <c r="O287" i="3"/>
  <c r="Q287" i="3"/>
  <c r="R287" i="3"/>
  <c r="T287" i="3"/>
  <c r="V287" i="3"/>
  <c r="A288" i="3"/>
  <c r="K288" i="3"/>
  <c r="L288" i="3"/>
  <c r="O288" i="3"/>
  <c r="Q288" i="3"/>
  <c r="R288" i="3"/>
  <c r="T288" i="3"/>
  <c r="V288" i="3"/>
  <c r="A289" i="3"/>
  <c r="K289" i="3"/>
  <c r="L289" i="3"/>
  <c r="O289" i="3"/>
  <c r="Q289" i="3"/>
  <c r="R289" i="3"/>
  <c r="T289" i="3"/>
  <c r="V289" i="3"/>
  <c r="A290" i="3"/>
  <c r="K290" i="3"/>
  <c r="L290" i="3"/>
  <c r="O290" i="3"/>
  <c r="Q290" i="3"/>
  <c r="R290" i="3"/>
  <c r="T290" i="3"/>
  <c r="V290" i="3"/>
  <c r="A291" i="3"/>
  <c r="K291" i="3"/>
  <c r="L291" i="3"/>
  <c r="O291" i="3"/>
  <c r="Q291" i="3"/>
  <c r="R291" i="3"/>
  <c r="T291" i="3"/>
  <c r="V291" i="3"/>
  <c r="A292" i="3"/>
  <c r="K292" i="3"/>
  <c r="L292" i="3"/>
  <c r="O292" i="3"/>
  <c r="P292" i="3" s="1"/>
  <c r="Q292" i="3"/>
  <c r="R292" i="3"/>
  <c r="T292" i="3"/>
  <c r="V292" i="3"/>
  <c r="A293" i="3"/>
  <c r="K293" i="3"/>
  <c r="L293" i="3"/>
  <c r="O293" i="3"/>
  <c r="Q293" i="3"/>
  <c r="R293" i="3"/>
  <c r="T293" i="3"/>
  <c r="V293" i="3"/>
  <c r="A294" i="3"/>
  <c r="K294" i="3"/>
  <c r="L294" i="3"/>
  <c r="O294" i="3"/>
  <c r="Q294" i="3"/>
  <c r="R294" i="3"/>
  <c r="T294" i="3"/>
  <c r="V294" i="3"/>
  <c r="A295" i="3"/>
  <c r="K295" i="3"/>
  <c r="L295" i="3"/>
  <c r="O295" i="3"/>
  <c r="Q295" i="3"/>
  <c r="R295" i="3"/>
  <c r="T295" i="3"/>
  <c r="V295" i="3"/>
  <c r="A296" i="3"/>
  <c r="K296" i="3"/>
  <c r="L296" i="3"/>
  <c r="O296" i="3"/>
  <c r="Q296" i="3"/>
  <c r="R296" i="3"/>
  <c r="T296" i="3"/>
  <c r="V296" i="3"/>
  <c r="A297" i="3"/>
  <c r="K297" i="3"/>
  <c r="L297" i="3"/>
  <c r="O297" i="3"/>
  <c r="Q297" i="3"/>
  <c r="R297" i="3"/>
  <c r="T297" i="3"/>
  <c r="V297" i="3"/>
  <c r="A298" i="3"/>
  <c r="K298" i="3"/>
  <c r="L298" i="3"/>
  <c r="O298" i="3"/>
  <c r="Q298" i="3"/>
  <c r="R298" i="3"/>
  <c r="T298" i="3"/>
  <c r="V298" i="3"/>
  <c r="A299" i="3"/>
  <c r="K299" i="3"/>
  <c r="L299" i="3"/>
  <c r="O299" i="3"/>
  <c r="Q299" i="3"/>
  <c r="R299" i="3"/>
  <c r="T299" i="3"/>
  <c r="V299" i="3"/>
  <c r="A300" i="3"/>
  <c r="K300" i="3"/>
  <c r="L300" i="3"/>
  <c r="O300" i="3"/>
  <c r="Q300" i="3"/>
  <c r="R300" i="3"/>
  <c r="T300" i="3"/>
  <c r="V300" i="3"/>
  <c r="A301" i="3"/>
  <c r="K301" i="3"/>
  <c r="L301" i="3"/>
  <c r="O301" i="3"/>
  <c r="Q301" i="3"/>
  <c r="R301" i="3"/>
  <c r="T301" i="3"/>
  <c r="V301" i="3"/>
  <c r="A302" i="3"/>
  <c r="K302" i="3"/>
  <c r="L302" i="3"/>
  <c r="O302" i="3"/>
  <c r="Q302" i="3"/>
  <c r="R302" i="3"/>
  <c r="T302" i="3"/>
  <c r="V302" i="3"/>
  <c r="A303" i="3"/>
  <c r="K303" i="3"/>
  <c r="L303" i="3"/>
  <c r="O303" i="3"/>
  <c r="Q303" i="3"/>
  <c r="R303" i="3"/>
  <c r="T303" i="3"/>
  <c r="V303" i="3"/>
  <c r="A304" i="3"/>
  <c r="K304" i="3"/>
  <c r="L304" i="3"/>
  <c r="O304" i="3"/>
  <c r="Q304" i="3"/>
  <c r="R304" i="3"/>
  <c r="T304" i="3"/>
  <c r="V304" i="3"/>
  <c r="A305" i="3"/>
  <c r="K305" i="3"/>
  <c r="L305" i="3"/>
  <c r="O305" i="3"/>
  <c r="Q305" i="3"/>
  <c r="R305" i="3"/>
  <c r="T305" i="3"/>
  <c r="V305" i="3"/>
  <c r="A306" i="3"/>
  <c r="K306" i="3"/>
  <c r="L306" i="3"/>
  <c r="O306" i="3"/>
  <c r="Q306" i="3"/>
  <c r="R306" i="3"/>
  <c r="T306" i="3"/>
  <c r="V306" i="3"/>
  <c r="A307" i="3"/>
  <c r="K307" i="3"/>
  <c r="L307" i="3"/>
  <c r="O307" i="3"/>
  <c r="Q307" i="3"/>
  <c r="R307" i="3"/>
  <c r="T307" i="3"/>
  <c r="V307" i="3"/>
  <c r="A308" i="3"/>
  <c r="K308" i="3"/>
  <c r="L308" i="3"/>
  <c r="O308" i="3"/>
  <c r="P308" i="3" s="1"/>
  <c r="Q308" i="3"/>
  <c r="R308" i="3"/>
  <c r="T308" i="3"/>
  <c r="V308" i="3"/>
  <c r="A309" i="3"/>
  <c r="K309" i="3"/>
  <c r="L309" i="3"/>
  <c r="O309" i="3"/>
  <c r="Q309" i="3"/>
  <c r="R309" i="3"/>
  <c r="T309" i="3"/>
  <c r="V309" i="3"/>
  <c r="A310" i="3"/>
  <c r="K310" i="3"/>
  <c r="L310" i="3"/>
  <c r="O310" i="3"/>
  <c r="Q310" i="3"/>
  <c r="R310" i="3"/>
  <c r="T310" i="3"/>
  <c r="V310" i="3"/>
  <c r="A311" i="3"/>
  <c r="K311" i="3"/>
  <c r="L311" i="3"/>
  <c r="O311" i="3"/>
  <c r="P311" i="3" s="1"/>
  <c r="Q311" i="3"/>
  <c r="R311" i="3"/>
  <c r="T311" i="3"/>
  <c r="V311" i="3"/>
  <c r="A312" i="3"/>
  <c r="K312" i="3"/>
  <c r="L312" i="3"/>
  <c r="O312" i="3"/>
  <c r="Q312" i="3"/>
  <c r="R312" i="3"/>
  <c r="T312" i="3"/>
  <c r="V312" i="3"/>
  <c r="A313" i="3"/>
  <c r="K313" i="3"/>
  <c r="L313" i="3"/>
  <c r="O313" i="3"/>
  <c r="Q313" i="3"/>
  <c r="R313" i="3"/>
  <c r="T313" i="3"/>
  <c r="V313" i="3"/>
  <c r="A314" i="3"/>
  <c r="K314" i="3"/>
  <c r="L314" i="3"/>
  <c r="O314" i="3"/>
  <c r="Q314" i="3"/>
  <c r="R314" i="3"/>
  <c r="T314" i="3"/>
  <c r="V314" i="3"/>
  <c r="A315" i="3"/>
  <c r="K315" i="3"/>
  <c r="L315" i="3"/>
  <c r="O315" i="3"/>
  <c r="Q315" i="3"/>
  <c r="R315" i="3"/>
  <c r="T315" i="3"/>
  <c r="V315" i="3"/>
  <c r="A316" i="3"/>
  <c r="K316" i="3"/>
  <c r="L316" i="3"/>
  <c r="O316" i="3"/>
  <c r="Q316" i="3"/>
  <c r="R316" i="3"/>
  <c r="T316" i="3"/>
  <c r="V316" i="3"/>
  <c r="A317" i="3"/>
  <c r="K317" i="3"/>
  <c r="L317" i="3"/>
  <c r="O317" i="3"/>
  <c r="Q317" i="3"/>
  <c r="R317" i="3"/>
  <c r="T317" i="3"/>
  <c r="V317" i="3"/>
  <c r="A318" i="3"/>
  <c r="K318" i="3"/>
  <c r="L318" i="3"/>
  <c r="O318" i="3"/>
  <c r="Q318" i="3"/>
  <c r="R318" i="3"/>
  <c r="T318" i="3"/>
  <c r="V318" i="3"/>
  <c r="A319" i="3"/>
  <c r="K319" i="3"/>
  <c r="L319" i="3"/>
  <c r="O319" i="3"/>
  <c r="Q319" i="3"/>
  <c r="R319" i="3"/>
  <c r="T319" i="3"/>
  <c r="V319" i="3"/>
  <c r="A320" i="3"/>
  <c r="K320" i="3"/>
  <c r="L320" i="3"/>
  <c r="O320" i="3"/>
  <c r="P320" i="3" s="1"/>
  <c r="Q320" i="3"/>
  <c r="R320" i="3"/>
  <c r="T320" i="3"/>
  <c r="V320" i="3"/>
  <c r="A321" i="3"/>
  <c r="K321" i="3"/>
  <c r="L321" i="3"/>
  <c r="O321" i="3"/>
  <c r="Q321" i="3"/>
  <c r="R321" i="3"/>
  <c r="T321" i="3"/>
  <c r="V321" i="3"/>
  <c r="A322" i="3"/>
  <c r="K322" i="3"/>
  <c r="L322" i="3"/>
  <c r="O322" i="3"/>
  <c r="Q322" i="3"/>
  <c r="R322" i="3"/>
  <c r="T322" i="3"/>
  <c r="V322" i="3"/>
  <c r="A323" i="3"/>
  <c r="K323" i="3"/>
  <c r="L323" i="3"/>
  <c r="O323" i="3"/>
  <c r="Q323" i="3"/>
  <c r="R323" i="3"/>
  <c r="T323" i="3"/>
  <c r="V323" i="3"/>
  <c r="A324" i="3"/>
  <c r="K324" i="3"/>
  <c r="L324" i="3"/>
  <c r="O324" i="3"/>
  <c r="P324" i="3" s="1"/>
  <c r="Q324" i="3"/>
  <c r="R324" i="3"/>
  <c r="T324" i="3"/>
  <c r="V324" i="3"/>
  <c r="A325" i="3"/>
  <c r="K325" i="3"/>
  <c r="L325" i="3"/>
  <c r="O325" i="3"/>
  <c r="Q325" i="3"/>
  <c r="R325" i="3"/>
  <c r="T325" i="3"/>
  <c r="V325" i="3"/>
  <c r="A326" i="3"/>
  <c r="K326" i="3"/>
  <c r="L326" i="3"/>
  <c r="O326" i="3"/>
  <c r="Q326" i="3"/>
  <c r="R326" i="3"/>
  <c r="T326" i="3"/>
  <c r="V326" i="3"/>
  <c r="A327" i="3"/>
  <c r="K327" i="3"/>
  <c r="L327" i="3"/>
  <c r="O327" i="3"/>
  <c r="Q327" i="3"/>
  <c r="R327" i="3"/>
  <c r="T327" i="3"/>
  <c r="V327" i="3"/>
  <c r="A328" i="3"/>
  <c r="K328" i="3"/>
  <c r="L328" i="3"/>
  <c r="O328" i="3"/>
  <c r="P328" i="3" s="1"/>
  <c r="Q328" i="3"/>
  <c r="R328" i="3"/>
  <c r="T328" i="3"/>
  <c r="V328" i="3"/>
  <c r="A329" i="3"/>
  <c r="K329" i="3"/>
  <c r="L329" i="3"/>
  <c r="O329" i="3"/>
  <c r="Q329" i="3"/>
  <c r="R329" i="3"/>
  <c r="T329" i="3"/>
  <c r="V329" i="3"/>
  <c r="A330" i="3"/>
  <c r="K330" i="3"/>
  <c r="L330" i="3"/>
  <c r="O330" i="3"/>
  <c r="P330" i="3" s="1"/>
  <c r="Q330" i="3"/>
  <c r="R330" i="3"/>
  <c r="T330" i="3"/>
  <c r="V330" i="3"/>
  <c r="A331" i="3"/>
  <c r="K331" i="3"/>
  <c r="L331" i="3"/>
  <c r="O331" i="3"/>
  <c r="Q331" i="3"/>
  <c r="R331" i="3"/>
  <c r="T331" i="3"/>
  <c r="V331" i="3"/>
  <c r="A332" i="3"/>
  <c r="K332" i="3"/>
  <c r="L332" i="3"/>
  <c r="O332" i="3"/>
  <c r="P332" i="3" s="1"/>
  <c r="Q332" i="3"/>
  <c r="R332" i="3"/>
  <c r="T332" i="3"/>
  <c r="V332" i="3"/>
  <c r="A333" i="3"/>
  <c r="K333" i="3"/>
  <c r="L333" i="3"/>
  <c r="O333" i="3"/>
  <c r="Q333" i="3"/>
  <c r="R333" i="3"/>
  <c r="T333" i="3"/>
  <c r="V333" i="3"/>
  <c r="A334" i="3"/>
  <c r="K334" i="3"/>
  <c r="L334" i="3"/>
  <c r="O334" i="3"/>
  <c r="Q334" i="3"/>
  <c r="R334" i="3"/>
  <c r="T334" i="3"/>
  <c r="V334" i="3"/>
  <c r="A335" i="3"/>
  <c r="K335" i="3"/>
  <c r="L335" i="3"/>
  <c r="O335" i="3"/>
  <c r="Q335" i="3"/>
  <c r="R335" i="3"/>
  <c r="T335" i="3"/>
  <c r="V335" i="3"/>
  <c r="A336" i="3"/>
  <c r="K336" i="3"/>
  <c r="L336" i="3"/>
  <c r="O336" i="3"/>
  <c r="P336" i="3" s="1"/>
  <c r="Q336" i="3"/>
  <c r="R336" i="3"/>
  <c r="T336" i="3"/>
  <c r="V336" i="3"/>
  <c r="A337" i="3"/>
  <c r="K337" i="3"/>
  <c r="L337" i="3"/>
  <c r="O337" i="3"/>
  <c r="Q337" i="3"/>
  <c r="R337" i="3"/>
  <c r="T337" i="3"/>
  <c r="V337" i="3"/>
  <c r="A338" i="3"/>
  <c r="K338" i="3"/>
  <c r="L338" i="3"/>
  <c r="O338" i="3"/>
  <c r="P338" i="3" s="1"/>
  <c r="Q338" i="3"/>
  <c r="R338" i="3"/>
  <c r="T338" i="3"/>
  <c r="V338" i="3"/>
  <c r="A339" i="3"/>
  <c r="K339" i="3"/>
  <c r="L339" i="3"/>
  <c r="O339" i="3"/>
  <c r="Q339" i="3"/>
  <c r="R339" i="3"/>
  <c r="T339" i="3"/>
  <c r="V339" i="3"/>
  <c r="A340" i="3"/>
  <c r="K340" i="3"/>
  <c r="L340" i="3"/>
  <c r="O340" i="3"/>
  <c r="P340" i="3" s="1"/>
  <c r="Q340" i="3"/>
  <c r="R340" i="3"/>
  <c r="T340" i="3"/>
  <c r="V340" i="3"/>
  <c r="A341" i="3"/>
  <c r="K341" i="3"/>
  <c r="L341" i="3"/>
  <c r="O341" i="3"/>
  <c r="Q341" i="3"/>
  <c r="R341" i="3"/>
  <c r="T341" i="3"/>
  <c r="V341" i="3"/>
  <c r="A342" i="3"/>
  <c r="K342" i="3"/>
  <c r="L342" i="3"/>
  <c r="O342" i="3"/>
  <c r="Q342" i="3"/>
  <c r="R342" i="3"/>
  <c r="T342" i="3"/>
  <c r="V342" i="3"/>
  <c r="A343" i="3"/>
  <c r="K343" i="3"/>
  <c r="L343" i="3"/>
  <c r="O343" i="3"/>
  <c r="Q343" i="3"/>
  <c r="R343" i="3"/>
  <c r="T343" i="3"/>
  <c r="V343" i="3"/>
  <c r="A344" i="3"/>
  <c r="K344" i="3"/>
  <c r="L344" i="3"/>
  <c r="O344" i="3"/>
  <c r="P344" i="3" s="1"/>
  <c r="Q344" i="3"/>
  <c r="R344" i="3"/>
  <c r="T344" i="3"/>
  <c r="V344" i="3"/>
  <c r="A345" i="3"/>
  <c r="K345" i="3"/>
  <c r="L345" i="3"/>
  <c r="O345" i="3"/>
  <c r="Q345" i="3"/>
  <c r="R345" i="3"/>
  <c r="T345" i="3"/>
  <c r="V345" i="3"/>
  <c r="A346" i="3"/>
  <c r="K346" i="3"/>
  <c r="L346" i="3"/>
  <c r="O346" i="3"/>
  <c r="P346" i="3" s="1"/>
  <c r="Q346" i="3"/>
  <c r="R346" i="3"/>
  <c r="T346" i="3"/>
  <c r="V346" i="3"/>
  <c r="A347" i="3"/>
  <c r="K347" i="3"/>
  <c r="L347" i="3"/>
  <c r="O347" i="3"/>
  <c r="Q347" i="3"/>
  <c r="R347" i="3"/>
  <c r="T347" i="3"/>
  <c r="V347" i="3"/>
  <c r="A348" i="3"/>
  <c r="K348" i="3"/>
  <c r="L348" i="3"/>
  <c r="O348" i="3"/>
  <c r="P348" i="3" s="1"/>
  <c r="Q348" i="3"/>
  <c r="R348" i="3"/>
  <c r="T348" i="3"/>
  <c r="V348" i="3"/>
  <c r="A349" i="3"/>
  <c r="K349" i="3"/>
  <c r="L349" i="3"/>
  <c r="O349" i="3"/>
  <c r="Q349" i="3"/>
  <c r="R349" i="3"/>
  <c r="T349" i="3"/>
  <c r="V349" i="3"/>
  <c r="A350" i="3"/>
  <c r="K350" i="3"/>
  <c r="L350" i="3"/>
  <c r="O350" i="3"/>
  <c r="Q350" i="3"/>
  <c r="R350" i="3"/>
  <c r="T350" i="3"/>
  <c r="V350" i="3"/>
  <c r="A351" i="3"/>
  <c r="K351" i="3"/>
  <c r="L351" i="3"/>
  <c r="O351" i="3"/>
  <c r="Q351" i="3"/>
  <c r="R351" i="3"/>
  <c r="T351" i="3"/>
  <c r="V351" i="3"/>
  <c r="A352" i="3"/>
  <c r="K352" i="3"/>
  <c r="L352" i="3"/>
  <c r="O352" i="3"/>
  <c r="Q352" i="3"/>
  <c r="R352" i="3"/>
  <c r="T352" i="3"/>
  <c r="V352" i="3"/>
  <c r="A353" i="3"/>
  <c r="K353" i="3"/>
  <c r="L353" i="3"/>
  <c r="O353" i="3"/>
  <c r="Q353" i="3"/>
  <c r="R353" i="3"/>
  <c r="T353" i="3"/>
  <c r="V353" i="3"/>
  <c r="A354" i="3"/>
  <c r="K354" i="3"/>
  <c r="L354" i="3"/>
  <c r="O354" i="3"/>
  <c r="P354" i="3" s="1"/>
  <c r="Q354" i="3"/>
  <c r="R354" i="3"/>
  <c r="T354" i="3"/>
  <c r="V354" i="3"/>
  <c r="A355" i="3"/>
  <c r="K355" i="3"/>
  <c r="L355" i="3"/>
  <c r="O355" i="3"/>
  <c r="Q355" i="3"/>
  <c r="R355" i="3"/>
  <c r="T355" i="3"/>
  <c r="V355" i="3"/>
  <c r="A356" i="3"/>
  <c r="K356" i="3"/>
  <c r="L356" i="3"/>
  <c r="O356" i="3"/>
  <c r="P356" i="3" s="1"/>
  <c r="Q356" i="3"/>
  <c r="R356" i="3"/>
  <c r="T356" i="3"/>
  <c r="V356" i="3"/>
  <c r="A357" i="3"/>
  <c r="K357" i="3"/>
  <c r="L357" i="3"/>
  <c r="O357" i="3"/>
  <c r="Q357" i="3"/>
  <c r="R357" i="3"/>
  <c r="T357" i="3"/>
  <c r="V357" i="3"/>
  <c r="A358" i="3"/>
  <c r="K358" i="3"/>
  <c r="L358" i="3"/>
  <c r="O358" i="3"/>
  <c r="Q358" i="3"/>
  <c r="R358" i="3"/>
  <c r="T358" i="3"/>
  <c r="V358" i="3"/>
  <c r="A359" i="3"/>
  <c r="K359" i="3"/>
  <c r="L359" i="3"/>
  <c r="O359" i="3"/>
  <c r="Q359" i="3"/>
  <c r="R359" i="3"/>
  <c r="T359" i="3"/>
  <c r="V359" i="3"/>
  <c r="A360" i="3"/>
  <c r="K360" i="3"/>
  <c r="L360" i="3"/>
  <c r="O360" i="3"/>
  <c r="P360" i="3" s="1"/>
  <c r="Q360" i="3"/>
  <c r="R360" i="3"/>
  <c r="T360" i="3"/>
  <c r="V360" i="3"/>
  <c r="A361" i="3"/>
  <c r="K361" i="3"/>
  <c r="L361" i="3"/>
  <c r="O361" i="3"/>
  <c r="Q361" i="3"/>
  <c r="R361" i="3"/>
  <c r="T361" i="3"/>
  <c r="V361" i="3"/>
  <c r="A362" i="3"/>
  <c r="K362" i="3"/>
  <c r="L362" i="3"/>
  <c r="O362" i="3"/>
  <c r="P362" i="3" s="1"/>
  <c r="Q362" i="3"/>
  <c r="R362" i="3"/>
  <c r="T362" i="3"/>
  <c r="V362" i="3"/>
  <c r="A363" i="3"/>
  <c r="K363" i="3"/>
  <c r="L363" i="3"/>
  <c r="O363" i="3"/>
  <c r="Q363" i="3"/>
  <c r="R363" i="3"/>
  <c r="T363" i="3"/>
  <c r="V363" i="3"/>
  <c r="A364" i="3"/>
  <c r="K364" i="3"/>
  <c r="L364" i="3"/>
  <c r="O364" i="3"/>
  <c r="P364" i="3" s="1"/>
  <c r="Q364" i="3"/>
  <c r="R364" i="3"/>
  <c r="T364" i="3"/>
  <c r="V364" i="3"/>
  <c r="A365" i="3"/>
  <c r="K365" i="3"/>
  <c r="L365" i="3"/>
  <c r="O365" i="3"/>
  <c r="Q365" i="3"/>
  <c r="R365" i="3"/>
  <c r="T365" i="3"/>
  <c r="V365" i="3"/>
  <c r="A366" i="3"/>
  <c r="K366" i="3"/>
  <c r="L366" i="3"/>
  <c r="O366" i="3"/>
  <c r="Q366" i="3"/>
  <c r="R366" i="3"/>
  <c r="T366" i="3"/>
  <c r="V366" i="3"/>
  <c r="A367" i="3"/>
  <c r="K367" i="3"/>
  <c r="L367" i="3"/>
  <c r="O367" i="3"/>
  <c r="Q367" i="3"/>
  <c r="R367" i="3"/>
  <c r="T367" i="3"/>
  <c r="V367" i="3"/>
  <c r="A368" i="3"/>
  <c r="K368" i="3"/>
  <c r="L368" i="3"/>
  <c r="O368" i="3"/>
  <c r="P368" i="3" s="1"/>
  <c r="Q368" i="3"/>
  <c r="R368" i="3"/>
  <c r="T368" i="3"/>
  <c r="V368" i="3"/>
  <c r="A369" i="3"/>
  <c r="K369" i="3"/>
  <c r="L369" i="3"/>
  <c r="O369" i="3"/>
  <c r="Q369" i="3"/>
  <c r="R369" i="3"/>
  <c r="T369" i="3"/>
  <c r="V369" i="3"/>
  <c r="A370" i="3"/>
  <c r="K370" i="3"/>
  <c r="L370" i="3"/>
  <c r="O370" i="3"/>
  <c r="P370" i="3" s="1"/>
  <c r="Q370" i="3"/>
  <c r="R370" i="3"/>
  <c r="T370" i="3"/>
  <c r="V370" i="3"/>
  <c r="A371" i="3"/>
  <c r="K371" i="3"/>
  <c r="L371" i="3"/>
  <c r="O371" i="3"/>
  <c r="Q371" i="3"/>
  <c r="R371" i="3"/>
  <c r="T371" i="3"/>
  <c r="V371" i="3"/>
  <c r="A372" i="3"/>
  <c r="K372" i="3"/>
  <c r="L372" i="3"/>
  <c r="O372" i="3"/>
  <c r="P372" i="3" s="1"/>
  <c r="Q372" i="3"/>
  <c r="R372" i="3"/>
  <c r="T372" i="3"/>
  <c r="V372" i="3"/>
  <c r="A373" i="3"/>
  <c r="K373" i="3"/>
  <c r="L373" i="3"/>
  <c r="O373" i="3"/>
  <c r="Q373" i="3"/>
  <c r="R373" i="3"/>
  <c r="T373" i="3"/>
  <c r="V373" i="3"/>
  <c r="A374" i="3"/>
  <c r="K374" i="3"/>
  <c r="L374" i="3"/>
  <c r="O374" i="3"/>
  <c r="Q374" i="3"/>
  <c r="R374" i="3"/>
  <c r="T374" i="3"/>
  <c r="V374" i="3"/>
  <c r="A375" i="3"/>
  <c r="K375" i="3"/>
  <c r="L375" i="3"/>
  <c r="O375" i="3"/>
  <c r="Q375" i="3"/>
  <c r="R375" i="3"/>
  <c r="T375" i="3"/>
  <c r="V375" i="3"/>
  <c r="A376" i="3"/>
  <c r="K376" i="3"/>
  <c r="L376" i="3"/>
  <c r="O376" i="3"/>
  <c r="P376" i="3" s="1"/>
  <c r="Q376" i="3"/>
  <c r="R376" i="3"/>
  <c r="T376" i="3"/>
  <c r="V376" i="3"/>
  <c r="A377" i="3"/>
  <c r="K377" i="3"/>
  <c r="L377" i="3"/>
  <c r="O377" i="3"/>
  <c r="Q377" i="3"/>
  <c r="R377" i="3"/>
  <c r="T377" i="3"/>
  <c r="V377" i="3"/>
  <c r="A378" i="3"/>
  <c r="K378" i="3"/>
  <c r="L378" i="3"/>
  <c r="O378" i="3"/>
  <c r="P378" i="3" s="1"/>
  <c r="Q378" i="3"/>
  <c r="R378" i="3"/>
  <c r="T378" i="3"/>
  <c r="V378" i="3"/>
  <c r="A379" i="3"/>
  <c r="K379" i="3"/>
  <c r="L379" i="3"/>
  <c r="O379" i="3"/>
  <c r="Q379" i="3"/>
  <c r="R379" i="3"/>
  <c r="T379" i="3"/>
  <c r="V379" i="3"/>
  <c r="A380" i="3"/>
  <c r="K380" i="3"/>
  <c r="L380" i="3"/>
  <c r="O380" i="3"/>
  <c r="P380" i="3" s="1"/>
  <c r="Q380" i="3"/>
  <c r="R380" i="3"/>
  <c r="T380" i="3"/>
  <c r="V380" i="3"/>
  <c r="A381" i="3"/>
  <c r="K381" i="3"/>
  <c r="L381" i="3"/>
  <c r="O381" i="3"/>
  <c r="Q381" i="3"/>
  <c r="R381" i="3"/>
  <c r="T381" i="3"/>
  <c r="V381" i="3"/>
  <c r="A382" i="3"/>
  <c r="K382" i="3"/>
  <c r="L382" i="3"/>
  <c r="O382" i="3"/>
  <c r="Q382" i="3"/>
  <c r="R382" i="3"/>
  <c r="T382" i="3"/>
  <c r="V382" i="3"/>
  <c r="A383" i="3"/>
  <c r="K383" i="3"/>
  <c r="L383" i="3"/>
  <c r="O383" i="3"/>
  <c r="Q383" i="3"/>
  <c r="R383" i="3"/>
  <c r="T383" i="3"/>
  <c r="V383" i="3"/>
  <c r="A384" i="3"/>
  <c r="K384" i="3"/>
  <c r="L384" i="3"/>
  <c r="O384" i="3"/>
  <c r="P384" i="3" s="1"/>
  <c r="Q384" i="3"/>
  <c r="R384" i="3"/>
  <c r="T384" i="3"/>
  <c r="V384" i="3"/>
  <c r="A385" i="3"/>
  <c r="K385" i="3"/>
  <c r="L385" i="3"/>
  <c r="O385" i="3"/>
  <c r="Q385" i="3"/>
  <c r="R385" i="3"/>
  <c r="T385" i="3"/>
  <c r="V385" i="3"/>
  <c r="A386" i="3"/>
  <c r="K386" i="3"/>
  <c r="L386" i="3"/>
  <c r="O386" i="3"/>
  <c r="P386" i="3" s="1"/>
  <c r="Q386" i="3"/>
  <c r="R386" i="3"/>
  <c r="T386" i="3"/>
  <c r="V386" i="3"/>
  <c r="A387" i="3"/>
  <c r="K387" i="3"/>
  <c r="L387" i="3"/>
  <c r="O387" i="3"/>
  <c r="Q387" i="3"/>
  <c r="R387" i="3"/>
  <c r="T387" i="3"/>
  <c r="V387" i="3"/>
  <c r="A388" i="3"/>
  <c r="K388" i="3"/>
  <c r="L388" i="3"/>
  <c r="O388" i="3"/>
  <c r="P388" i="3" s="1"/>
  <c r="Q388" i="3"/>
  <c r="R388" i="3"/>
  <c r="T388" i="3"/>
  <c r="V388" i="3"/>
  <c r="A389" i="3"/>
  <c r="K389" i="3"/>
  <c r="L389" i="3"/>
  <c r="O389" i="3"/>
  <c r="Q389" i="3"/>
  <c r="R389" i="3"/>
  <c r="T389" i="3"/>
  <c r="V389" i="3"/>
  <c r="A390" i="3"/>
  <c r="K390" i="3"/>
  <c r="L390" i="3"/>
  <c r="O390" i="3"/>
  <c r="Q390" i="3"/>
  <c r="R390" i="3"/>
  <c r="T390" i="3"/>
  <c r="V390" i="3"/>
  <c r="A391" i="3"/>
  <c r="K391" i="3"/>
  <c r="L391" i="3"/>
  <c r="O391" i="3"/>
  <c r="Q391" i="3"/>
  <c r="R391" i="3"/>
  <c r="T391" i="3"/>
  <c r="V391" i="3"/>
  <c r="A392" i="3"/>
  <c r="K392" i="3"/>
  <c r="L392" i="3"/>
  <c r="O392" i="3"/>
  <c r="P392" i="3" s="1"/>
  <c r="Q392" i="3"/>
  <c r="R392" i="3"/>
  <c r="T392" i="3"/>
  <c r="V392" i="3"/>
  <c r="A393" i="3"/>
  <c r="K393" i="3"/>
  <c r="L393" i="3"/>
  <c r="O393" i="3"/>
  <c r="Q393" i="3"/>
  <c r="R393" i="3"/>
  <c r="T393" i="3"/>
  <c r="V393" i="3"/>
  <c r="A394" i="3"/>
  <c r="K394" i="3"/>
  <c r="L394" i="3"/>
  <c r="O394" i="3"/>
  <c r="Q394" i="3"/>
  <c r="R394" i="3"/>
  <c r="T394" i="3"/>
  <c r="V394" i="3"/>
  <c r="A395" i="3"/>
  <c r="K395" i="3"/>
  <c r="L395" i="3"/>
  <c r="O395" i="3"/>
  <c r="Q395" i="3"/>
  <c r="R395" i="3"/>
  <c r="T395" i="3"/>
  <c r="V395" i="3"/>
  <c r="A396" i="3"/>
  <c r="K396" i="3"/>
  <c r="L396" i="3"/>
  <c r="O396" i="3"/>
  <c r="Q396" i="3"/>
  <c r="R396" i="3"/>
  <c r="T396" i="3"/>
  <c r="V396" i="3"/>
  <c r="A397" i="3"/>
  <c r="K397" i="3"/>
  <c r="L397" i="3"/>
  <c r="O397" i="3"/>
  <c r="Q397" i="3"/>
  <c r="R397" i="3"/>
  <c r="T397" i="3"/>
  <c r="V397" i="3"/>
  <c r="A398" i="3"/>
  <c r="K398" i="3"/>
  <c r="L398" i="3"/>
  <c r="O398" i="3"/>
  <c r="Q398" i="3"/>
  <c r="R398" i="3"/>
  <c r="T398" i="3"/>
  <c r="V398" i="3"/>
  <c r="A399" i="3"/>
  <c r="K399" i="3"/>
  <c r="L399" i="3"/>
  <c r="O399" i="3"/>
  <c r="Q399" i="3"/>
  <c r="R399" i="3"/>
  <c r="T399" i="3"/>
  <c r="V399" i="3"/>
  <c r="A400" i="3"/>
  <c r="K400" i="3"/>
  <c r="L400" i="3"/>
  <c r="O400" i="3"/>
  <c r="Q400" i="3"/>
  <c r="R400" i="3"/>
  <c r="T400" i="3"/>
  <c r="V400" i="3"/>
  <c r="A401" i="3"/>
  <c r="K401" i="3"/>
  <c r="L401" i="3"/>
  <c r="O401" i="3"/>
  <c r="Q401" i="3"/>
  <c r="R401" i="3"/>
  <c r="T401" i="3"/>
  <c r="V401" i="3"/>
  <c r="A402" i="3"/>
  <c r="K402" i="3"/>
  <c r="L402" i="3"/>
  <c r="O402" i="3"/>
  <c r="P402" i="3" s="1"/>
  <c r="Q402" i="3"/>
  <c r="R402" i="3"/>
  <c r="T402" i="3"/>
  <c r="V402" i="3"/>
  <c r="A403" i="3"/>
  <c r="K403" i="3"/>
  <c r="L403" i="3"/>
  <c r="O403" i="3"/>
  <c r="Q403" i="3"/>
  <c r="R403" i="3"/>
  <c r="T403" i="3"/>
  <c r="V403" i="3"/>
  <c r="A404" i="3"/>
  <c r="K404" i="3"/>
  <c r="L404" i="3"/>
  <c r="O404" i="3"/>
  <c r="Q404" i="3"/>
  <c r="R404" i="3"/>
  <c r="T404" i="3"/>
  <c r="V404" i="3"/>
  <c r="A405" i="3"/>
  <c r="K405" i="3"/>
  <c r="L405" i="3"/>
  <c r="O405" i="3"/>
  <c r="Q405" i="3"/>
  <c r="R405" i="3"/>
  <c r="T405" i="3"/>
  <c r="V405" i="3"/>
  <c r="A406" i="3"/>
  <c r="K406" i="3"/>
  <c r="L406" i="3"/>
  <c r="O406" i="3"/>
  <c r="Q406" i="3"/>
  <c r="R406" i="3"/>
  <c r="T406" i="3"/>
  <c r="V406" i="3"/>
  <c r="A407" i="3"/>
  <c r="K407" i="3"/>
  <c r="L407" i="3"/>
  <c r="O407" i="3"/>
  <c r="Q407" i="3"/>
  <c r="R407" i="3"/>
  <c r="T407" i="3"/>
  <c r="V407" i="3"/>
  <c r="A408" i="3"/>
  <c r="K408" i="3"/>
  <c r="L408" i="3"/>
  <c r="O408" i="3"/>
  <c r="Q408" i="3"/>
  <c r="R408" i="3"/>
  <c r="T408" i="3"/>
  <c r="V408" i="3"/>
  <c r="A409" i="3"/>
  <c r="K409" i="3"/>
  <c r="L409" i="3"/>
  <c r="O409" i="3"/>
  <c r="Q409" i="3"/>
  <c r="R409" i="3"/>
  <c r="T409" i="3"/>
  <c r="V409" i="3"/>
  <c r="A410" i="3"/>
  <c r="K410" i="3"/>
  <c r="L410" i="3"/>
  <c r="O410" i="3"/>
  <c r="Q410" i="3"/>
  <c r="R410" i="3"/>
  <c r="T410" i="3"/>
  <c r="V410" i="3"/>
  <c r="A411" i="3"/>
  <c r="K411" i="3"/>
  <c r="L411" i="3"/>
  <c r="O411" i="3"/>
  <c r="Q411" i="3"/>
  <c r="R411" i="3"/>
  <c r="T411" i="3"/>
  <c r="V411" i="3"/>
  <c r="A412" i="3"/>
  <c r="K412" i="3"/>
  <c r="L412" i="3"/>
  <c r="O412" i="3"/>
  <c r="P412" i="3" s="1"/>
  <c r="Q412" i="3"/>
  <c r="R412" i="3"/>
  <c r="T412" i="3"/>
  <c r="V412" i="3"/>
  <c r="A413" i="3"/>
  <c r="K413" i="3"/>
  <c r="L413" i="3"/>
  <c r="O413" i="3"/>
  <c r="Q413" i="3"/>
  <c r="R413" i="3"/>
  <c r="T413" i="3"/>
  <c r="V413" i="3"/>
  <c r="A414" i="3"/>
  <c r="K414" i="3"/>
  <c r="L414" i="3"/>
  <c r="O414" i="3"/>
  <c r="Q414" i="3"/>
  <c r="R414" i="3"/>
  <c r="T414" i="3"/>
  <c r="V414" i="3"/>
  <c r="A415" i="3"/>
  <c r="K415" i="3"/>
  <c r="L415" i="3"/>
  <c r="O415" i="3"/>
  <c r="Q415" i="3"/>
  <c r="R415" i="3"/>
  <c r="T415" i="3"/>
  <c r="V415" i="3"/>
  <c r="A416" i="3"/>
  <c r="K416" i="3"/>
  <c r="L416" i="3"/>
  <c r="O416" i="3"/>
  <c r="P416" i="3" s="1"/>
  <c r="Q416" i="3"/>
  <c r="R416" i="3"/>
  <c r="T416" i="3"/>
  <c r="V416" i="3"/>
  <c r="A417" i="3"/>
  <c r="K417" i="3"/>
  <c r="L417" i="3"/>
  <c r="O417" i="3"/>
  <c r="Q417" i="3"/>
  <c r="R417" i="3"/>
  <c r="T417" i="3"/>
  <c r="V417" i="3"/>
  <c r="A418" i="3"/>
  <c r="K418" i="3"/>
  <c r="L418" i="3"/>
  <c r="O418" i="3"/>
  <c r="P418" i="3" s="1"/>
  <c r="Q418" i="3"/>
  <c r="R418" i="3"/>
  <c r="T418" i="3"/>
  <c r="V418" i="3"/>
  <c r="A419" i="3"/>
  <c r="K419" i="3"/>
  <c r="L419" i="3"/>
  <c r="O419" i="3"/>
  <c r="Q419" i="3"/>
  <c r="R419" i="3"/>
  <c r="T419" i="3"/>
  <c r="V419" i="3"/>
  <c r="A420" i="3"/>
  <c r="K420" i="3"/>
  <c r="L420" i="3"/>
  <c r="O420" i="3"/>
  <c r="P420" i="3" s="1"/>
  <c r="Q420" i="3"/>
  <c r="R420" i="3"/>
  <c r="T420" i="3"/>
  <c r="V420" i="3"/>
  <c r="A421" i="3"/>
  <c r="K421" i="3"/>
  <c r="L421" i="3"/>
  <c r="O421" i="3"/>
  <c r="Q421" i="3"/>
  <c r="R421" i="3"/>
  <c r="T421" i="3"/>
  <c r="V421" i="3"/>
  <c r="A422" i="3"/>
  <c r="K422" i="3"/>
  <c r="L422" i="3"/>
  <c r="O422" i="3"/>
  <c r="Q422" i="3"/>
  <c r="R422" i="3"/>
  <c r="T422" i="3"/>
  <c r="V422" i="3"/>
  <c r="A423" i="3"/>
  <c r="K423" i="3"/>
  <c r="L423" i="3"/>
  <c r="O423" i="3"/>
  <c r="Q423" i="3"/>
  <c r="R423" i="3"/>
  <c r="T423" i="3"/>
  <c r="V423" i="3"/>
  <c r="A424" i="3"/>
  <c r="K424" i="3"/>
  <c r="L424" i="3"/>
  <c r="O424" i="3"/>
  <c r="Q424" i="3"/>
  <c r="R424" i="3"/>
  <c r="T424" i="3"/>
  <c r="V424" i="3"/>
  <c r="A425" i="3"/>
  <c r="K425" i="3"/>
  <c r="L425" i="3"/>
  <c r="O425" i="3"/>
  <c r="Q425" i="3"/>
  <c r="R425" i="3"/>
  <c r="T425" i="3"/>
  <c r="V425" i="3"/>
  <c r="A426" i="3"/>
  <c r="K426" i="3"/>
  <c r="L426" i="3"/>
  <c r="O426" i="3"/>
  <c r="P426" i="3" s="1"/>
  <c r="Q426" i="3"/>
  <c r="R426" i="3"/>
  <c r="T426" i="3"/>
  <c r="V426" i="3"/>
  <c r="A427" i="3"/>
  <c r="K427" i="3"/>
  <c r="L427" i="3"/>
  <c r="O427" i="3"/>
  <c r="Q427" i="3"/>
  <c r="R427" i="3"/>
  <c r="T427" i="3"/>
  <c r="V427" i="3"/>
  <c r="A428" i="3"/>
  <c r="K428" i="3"/>
  <c r="L428" i="3"/>
  <c r="O428" i="3"/>
  <c r="P428" i="3" s="1"/>
  <c r="Q428" i="3"/>
  <c r="R428" i="3"/>
  <c r="T428" i="3"/>
  <c r="V428" i="3"/>
  <c r="A429" i="3"/>
  <c r="K429" i="3"/>
  <c r="L429" i="3"/>
  <c r="O429" i="3"/>
  <c r="Q429" i="3"/>
  <c r="R429" i="3"/>
  <c r="T429" i="3"/>
  <c r="V429" i="3"/>
  <c r="A430" i="3"/>
  <c r="K430" i="3"/>
  <c r="L430" i="3"/>
  <c r="O430" i="3"/>
  <c r="Q430" i="3"/>
  <c r="R430" i="3"/>
  <c r="T430" i="3"/>
  <c r="V430" i="3"/>
  <c r="A431" i="3"/>
  <c r="K431" i="3"/>
  <c r="L431" i="3"/>
  <c r="O431" i="3"/>
  <c r="Q431" i="3"/>
  <c r="R431" i="3"/>
  <c r="T431" i="3"/>
  <c r="V431" i="3"/>
  <c r="A432" i="3"/>
  <c r="K432" i="3"/>
  <c r="L432" i="3"/>
  <c r="O432" i="3"/>
  <c r="P432" i="3" s="1"/>
  <c r="Q432" i="3"/>
  <c r="R432" i="3"/>
  <c r="T432" i="3"/>
  <c r="V432" i="3"/>
  <c r="A433" i="3"/>
  <c r="K433" i="3"/>
  <c r="L433" i="3"/>
  <c r="O433" i="3"/>
  <c r="Q433" i="3"/>
  <c r="R433" i="3"/>
  <c r="T433" i="3"/>
  <c r="V433" i="3"/>
  <c r="A434" i="3"/>
  <c r="K434" i="3"/>
  <c r="L434" i="3"/>
  <c r="O434" i="3"/>
  <c r="P434" i="3" s="1"/>
  <c r="Q434" i="3"/>
  <c r="R434" i="3"/>
  <c r="T434" i="3"/>
  <c r="V434" i="3"/>
  <c r="A435" i="3"/>
  <c r="K435" i="3"/>
  <c r="L435" i="3"/>
  <c r="O435" i="3"/>
  <c r="Q435" i="3"/>
  <c r="R435" i="3"/>
  <c r="T435" i="3"/>
  <c r="V435" i="3"/>
  <c r="A436" i="3"/>
  <c r="K436" i="3"/>
  <c r="L436" i="3"/>
  <c r="O436" i="3"/>
  <c r="P436" i="3" s="1"/>
  <c r="Q436" i="3"/>
  <c r="R436" i="3"/>
  <c r="T436" i="3"/>
  <c r="V436" i="3"/>
  <c r="A437" i="3"/>
  <c r="K437" i="3"/>
  <c r="L437" i="3"/>
  <c r="O437" i="3"/>
  <c r="Q437" i="3"/>
  <c r="R437" i="3"/>
  <c r="T437" i="3"/>
  <c r="V437" i="3"/>
  <c r="A438" i="3"/>
  <c r="K438" i="3"/>
  <c r="L438" i="3"/>
  <c r="O438" i="3"/>
  <c r="Q438" i="3"/>
  <c r="R438" i="3"/>
  <c r="T438" i="3"/>
  <c r="V438" i="3"/>
  <c r="A439" i="3"/>
  <c r="K439" i="3"/>
  <c r="L439" i="3"/>
  <c r="O439" i="3"/>
  <c r="Q439" i="3"/>
  <c r="R439" i="3"/>
  <c r="T439" i="3"/>
  <c r="V439" i="3"/>
  <c r="A440" i="3"/>
  <c r="K440" i="3"/>
  <c r="L440" i="3"/>
  <c r="O440" i="3"/>
  <c r="P440" i="3" s="1"/>
  <c r="Q440" i="3"/>
  <c r="R440" i="3"/>
  <c r="T440" i="3"/>
  <c r="V440" i="3"/>
  <c r="A441" i="3"/>
  <c r="K441" i="3"/>
  <c r="L441" i="3"/>
  <c r="O441" i="3"/>
  <c r="Q441" i="3"/>
  <c r="R441" i="3"/>
  <c r="T441" i="3"/>
  <c r="V441" i="3"/>
  <c r="A442" i="3"/>
  <c r="K442" i="3"/>
  <c r="L442" i="3"/>
  <c r="O442" i="3"/>
  <c r="P442" i="3" s="1"/>
  <c r="Q442" i="3"/>
  <c r="R442" i="3"/>
  <c r="T442" i="3"/>
  <c r="V442" i="3"/>
  <c r="A443" i="3"/>
  <c r="K443" i="3"/>
  <c r="L443" i="3"/>
  <c r="O443" i="3"/>
  <c r="Q443" i="3"/>
  <c r="R443" i="3"/>
  <c r="T443" i="3"/>
  <c r="V443" i="3"/>
  <c r="A444" i="3"/>
  <c r="K444" i="3"/>
  <c r="L444" i="3"/>
  <c r="O444" i="3"/>
  <c r="P444" i="3" s="1"/>
  <c r="Q444" i="3"/>
  <c r="R444" i="3"/>
  <c r="T444" i="3"/>
  <c r="V444" i="3"/>
  <c r="A445" i="3"/>
  <c r="K445" i="3"/>
  <c r="L445" i="3"/>
  <c r="O445" i="3"/>
  <c r="Q445" i="3"/>
  <c r="R445" i="3"/>
  <c r="T445" i="3"/>
  <c r="V445" i="3"/>
  <c r="A446" i="3"/>
  <c r="K446" i="3"/>
  <c r="L446" i="3"/>
  <c r="O446" i="3"/>
  <c r="Q446" i="3"/>
  <c r="R446" i="3"/>
  <c r="T446" i="3"/>
  <c r="V446" i="3"/>
  <c r="A447" i="3"/>
  <c r="K447" i="3"/>
  <c r="L447" i="3"/>
  <c r="O447" i="3"/>
  <c r="Q447" i="3"/>
  <c r="R447" i="3"/>
  <c r="T447" i="3"/>
  <c r="V447" i="3"/>
  <c r="A448" i="3"/>
  <c r="K448" i="3"/>
  <c r="L448" i="3"/>
  <c r="O448" i="3"/>
  <c r="P448" i="3" s="1"/>
  <c r="Q448" i="3"/>
  <c r="R448" i="3"/>
  <c r="T448" i="3"/>
  <c r="V448" i="3"/>
  <c r="A449" i="3"/>
  <c r="K449" i="3"/>
  <c r="L449" i="3"/>
  <c r="O449" i="3"/>
  <c r="Q449" i="3"/>
  <c r="R449" i="3"/>
  <c r="T449" i="3"/>
  <c r="V449" i="3"/>
  <c r="A450" i="3"/>
  <c r="K450" i="3"/>
  <c r="L450" i="3"/>
  <c r="O450" i="3"/>
  <c r="P450" i="3" s="1"/>
  <c r="Q450" i="3"/>
  <c r="R450" i="3"/>
  <c r="T450" i="3"/>
  <c r="V450" i="3"/>
  <c r="A451" i="3"/>
  <c r="K451" i="3"/>
  <c r="L451" i="3"/>
  <c r="O451" i="3"/>
  <c r="Q451" i="3"/>
  <c r="R451" i="3"/>
  <c r="T451" i="3"/>
  <c r="V451" i="3"/>
  <c r="A452" i="3"/>
  <c r="K452" i="3"/>
  <c r="L452" i="3"/>
  <c r="O452" i="3"/>
  <c r="P452" i="3" s="1"/>
  <c r="Q452" i="3"/>
  <c r="R452" i="3"/>
  <c r="T452" i="3"/>
  <c r="V452" i="3"/>
  <c r="A453" i="3"/>
  <c r="K453" i="3"/>
  <c r="L453" i="3"/>
  <c r="O453" i="3"/>
  <c r="Q453" i="3"/>
  <c r="R453" i="3"/>
  <c r="T453" i="3"/>
  <c r="V453" i="3"/>
  <c r="A454" i="3"/>
  <c r="K454" i="3"/>
  <c r="L454" i="3"/>
  <c r="O454" i="3"/>
  <c r="Q454" i="3"/>
  <c r="R454" i="3"/>
  <c r="T454" i="3"/>
  <c r="V454" i="3"/>
  <c r="A455" i="3"/>
  <c r="K455" i="3"/>
  <c r="L455" i="3"/>
  <c r="O455" i="3"/>
  <c r="Q455" i="3"/>
  <c r="R455" i="3"/>
  <c r="T455" i="3"/>
  <c r="V455" i="3"/>
  <c r="A456" i="3"/>
  <c r="K456" i="3"/>
  <c r="L456" i="3"/>
  <c r="O456" i="3"/>
  <c r="P456" i="3" s="1"/>
  <c r="Q456" i="3"/>
  <c r="R456" i="3"/>
  <c r="T456" i="3"/>
  <c r="V456" i="3"/>
  <c r="A457" i="3"/>
  <c r="K457" i="3"/>
  <c r="L457" i="3"/>
  <c r="O457" i="3"/>
  <c r="Q457" i="3"/>
  <c r="R457" i="3"/>
  <c r="T457" i="3"/>
  <c r="V457" i="3"/>
  <c r="A458" i="3"/>
  <c r="K458" i="3"/>
  <c r="L458" i="3"/>
  <c r="O458" i="3"/>
  <c r="P458" i="3" s="1"/>
  <c r="Q458" i="3"/>
  <c r="R458" i="3"/>
  <c r="T458" i="3"/>
  <c r="V458" i="3"/>
  <c r="A459" i="3"/>
  <c r="K459" i="3"/>
  <c r="L459" i="3"/>
  <c r="O459" i="3"/>
  <c r="Q459" i="3"/>
  <c r="R459" i="3"/>
  <c r="T459" i="3"/>
  <c r="V459" i="3"/>
  <c r="A460" i="3"/>
  <c r="K460" i="3"/>
  <c r="L460" i="3"/>
  <c r="O460" i="3"/>
  <c r="Q460" i="3"/>
  <c r="R460" i="3"/>
  <c r="T460" i="3"/>
  <c r="V460" i="3"/>
  <c r="A461" i="3"/>
  <c r="K461" i="3"/>
  <c r="L461" i="3"/>
  <c r="O461" i="3"/>
  <c r="Q461" i="3"/>
  <c r="R461" i="3"/>
  <c r="T461" i="3"/>
  <c r="V461" i="3"/>
  <c r="A462" i="3"/>
  <c r="K462" i="3"/>
  <c r="L462" i="3"/>
  <c r="O462" i="3"/>
  <c r="Q462" i="3"/>
  <c r="R462" i="3"/>
  <c r="T462" i="3"/>
  <c r="V462" i="3"/>
  <c r="A463" i="3"/>
  <c r="K463" i="3"/>
  <c r="L463" i="3"/>
  <c r="O463" i="3"/>
  <c r="Q463" i="3"/>
  <c r="R463" i="3"/>
  <c r="T463" i="3"/>
  <c r="V463" i="3"/>
  <c r="A464" i="3"/>
  <c r="K464" i="3"/>
  <c r="L464" i="3"/>
  <c r="O464" i="3"/>
  <c r="P464" i="3" s="1"/>
  <c r="Q464" i="3"/>
  <c r="R464" i="3"/>
  <c r="T464" i="3"/>
  <c r="V464" i="3"/>
  <c r="A465" i="3"/>
  <c r="K465" i="3"/>
  <c r="L465" i="3"/>
  <c r="O465" i="3"/>
  <c r="Q465" i="3"/>
  <c r="R465" i="3"/>
  <c r="T465" i="3"/>
  <c r="V465" i="3"/>
  <c r="A466" i="3"/>
  <c r="K466" i="3"/>
  <c r="L466" i="3"/>
  <c r="O466" i="3"/>
  <c r="Q466" i="3"/>
  <c r="R466" i="3"/>
  <c r="T466" i="3"/>
  <c r="V466" i="3"/>
  <c r="A467" i="3"/>
  <c r="K467" i="3"/>
  <c r="L467" i="3"/>
  <c r="O467" i="3"/>
  <c r="Q467" i="3"/>
  <c r="R467" i="3"/>
  <c r="T467" i="3"/>
  <c r="V467" i="3"/>
  <c r="A468" i="3"/>
  <c r="K468" i="3"/>
  <c r="L468" i="3"/>
  <c r="O468" i="3"/>
  <c r="Q468" i="3"/>
  <c r="R468" i="3"/>
  <c r="T468" i="3"/>
  <c r="V468" i="3"/>
  <c r="A469" i="3"/>
  <c r="K469" i="3"/>
  <c r="L469" i="3"/>
  <c r="O469" i="3"/>
  <c r="Q469" i="3"/>
  <c r="R469" i="3"/>
  <c r="T469" i="3"/>
  <c r="V469" i="3"/>
  <c r="A470" i="3"/>
  <c r="K470" i="3"/>
  <c r="L470" i="3"/>
  <c r="O470" i="3"/>
  <c r="Q470" i="3"/>
  <c r="R470" i="3"/>
  <c r="T470" i="3"/>
  <c r="V470" i="3"/>
  <c r="A471" i="3"/>
  <c r="K471" i="3"/>
  <c r="L471" i="3"/>
  <c r="O471" i="3"/>
  <c r="Q471" i="3"/>
  <c r="R471" i="3"/>
  <c r="T471" i="3"/>
  <c r="V471" i="3"/>
  <c r="A472" i="3"/>
  <c r="K472" i="3"/>
  <c r="L472" i="3"/>
  <c r="O472" i="3"/>
  <c r="Q472" i="3"/>
  <c r="R472" i="3"/>
  <c r="T472" i="3"/>
  <c r="V472" i="3"/>
  <c r="A473" i="3"/>
  <c r="K473" i="3"/>
  <c r="L473" i="3"/>
  <c r="O473" i="3"/>
  <c r="Q473" i="3"/>
  <c r="R473" i="3"/>
  <c r="T473" i="3"/>
  <c r="V473" i="3"/>
  <c r="A474" i="3"/>
  <c r="K474" i="3"/>
  <c r="L474" i="3"/>
  <c r="O474" i="3"/>
  <c r="P474" i="3" s="1"/>
  <c r="Q474" i="3"/>
  <c r="R474" i="3"/>
  <c r="T474" i="3"/>
  <c r="V474" i="3"/>
  <c r="A475" i="3"/>
  <c r="K475" i="3"/>
  <c r="L475" i="3"/>
  <c r="O475" i="3"/>
  <c r="Q475" i="3"/>
  <c r="R475" i="3"/>
  <c r="T475" i="3"/>
  <c r="V475" i="3"/>
  <c r="A476" i="3"/>
  <c r="K476" i="3"/>
  <c r="L476" i="3"/>
  <c r="O476" i="3"/>
  <c r="P476" i="3" s="1"/>
  <c r="Q476" i="3"/>
  <c r="R476" i="3"/>
  <c r="T476" i="3"/>
  <c r="V476" i="3"/>
  <c r="A477" i="3"/>
  <c r="K477" i="3"/>
  <c r="L477" i="3"/>
  <c r="O477" i="3"/>
  <c r="Q477" i="3"/>
  <c r="R477" i="3"/>
  <c r="T477" i="3"/>
  <c r="V477" i="3"/>
  <c r="A478" i="3"/>
  <c r="K478" i="3"/>
  <c r="L478" i="3"/>
  <c r="O478" i="3"/>
  <c r="Q478" i="3"/>
  <c r="R478" i="3"/>
  <c r="T478" i="3"/>
  <c r="V478" i="3"/>
  <c r="A479" i="3"/>
  <c r="K479" i="3"/>
  <c r="L479" i="3"/>
  <c r="O479" i="3"/>
  <c r="Q479" i="3"/>
  <c r="R479" i="3"/>
  <c r="T479" i="3"/>
  <c r="V479" i="3"/>
  <c r="A480" i="3"/>
  <c r="K480" i="3"/>
  <c r="L480" i="3"/>
  <c r="O480" i="3"/>
  <c r="P480" i="3" s="1"/>
  <c r="Q480" i="3"/>
  <c r="R480" i="3"/>
  <c r="T480" i="3"/>
  <c r="V480" i="3"/>
  <c r="A481" i="3"/>
  <c r="K481" i="3"/>
  <c r="L481" i="3"/>
  <c r="O481" i="3"/>
  <c r="Q481" i="3"/>
  <c r="R481" i="3"/>
  <c r="T481" i="3"/>
  <c r="V481" i="3"/>
  <c r="A482" i="3"/>
  <c r="K482" i="3"/>
  <c r="L482" i="3"/>
  <c r="O482" i="3"/>
  <c r="P482" i="3" s="1"/>
  <c r="Q482" i="3"/>
  <c r="R482" i="3"/>
  <c r="T482" i="3"/>
  <c r="V482" i="3"/>
  <c r="A483" i="3"/>
  <c r="K483" i="3"/>
  <c r="L483" i="3"/>
  <c r="O483" i="3"/>
  <c r="Q483" i="3"/>
  <c r="R483" i="3"/>
  <c r="T483" i="3"/>
  <c r="V483" i="3"/>
  <c r="A484" i="3"/>
  <c r="K484" i="3"/>
  <c r="L484" i="3"/>
  <c r="O484" i="3"/>
  <c r="P484" i="3" s="1"/>
  <c r="Q484" i="3"/>
  <c r="R484" i="3"/>
  <c r="T484" i="3"/>
  <c r="V484" i="3"/>
  <c r="A485" i="3"/>
  <c r="K485" i="3"/>
  <c r="L485" i="3"/>
  <c r="O485" i="3"/>
  <c r="Q485" i="3"/>
  <c r="R485" i="3"/>
  <c r="T485" i="3"/>
  <c r="V485" i="3"/>
  <c r="A486" i="3"/>
  <c r="K486" i="3"/>
  <c r="L486" i="3"/>
  <c r="O486" i="3"/>
  <c r="Q486" i="3"/>
  <c r="R486" i="3"/>
  <c r="T486" i="3"/>
  <c r="V486" i="3"/>
  <c r="A487" i="3"/>
  <c r="K487" i="3"/>
  <c r="L487" i="3"/>
  <c r="O487" i="3"/>
  <c r="Q487" i="3"/>
  <c r="R487" i="3"/>
  <c r="T487" i="3"/>
  <c r="V487" i="3"/>
  <c r="A488" i="3"/>
  <c r="K488" i="3"/>
  <c r="L488" i="3"/>
  <c r="O488" i="3"/>
  <c r="P488" i="3" s="1"/>
  <c r="Q488" i="3"/>
  <c r="R488" i="3"/>
  <c r="T488" i="3"/>
  <c r="V488" i="3"/>
  <c r="A489" i="3"/>
  <c r="K489" i="3"/>
  <c r="L489" i="3"/>
  <c r="O489" i="3"/>
  <c r="Q489" i="3"/>
  <c r="R489" i="3"/>
  <c r="T489" i="3"/>
  <c r="V489" i="3"/>
  <c r="A490" i="3"/>
  <c r="K490" i="3"/>
  <c r="L490" i="3"/>
  <c r="O490" i="3"/>
  <c r="Q490" i="3"/>
  <c r="R490" i="3"/>
  <c r="T490" i="3"/>
  <c r="V490" i="3"/>
  <c r="A491" i="3"/>
  <c r="K491" i="3"/>
  <c r="L491" i="3"/>
  <c r="O491" i="3"/>
  <c r="Q491" i="3"/>
  <c r="R491" i="3"/>
  <c r="T491" i="3"/>
  <c r="V491" i="3"/>
  <c r="A492" i="3"/>
  <c r="K492" i="3"/>
  <c r="L492" i="3"/>
  <c r="O492" i="3"/>
  <c r="P492" i="3"/>
  <c r="Q492" i="3"/>
  <c r="R492" i="3"/>
  <c r="T492" i="3"/>
  <c r="V492" i="3"/>
  <c r="A493" i="3"/>
  <c r="K493" i="3"/>
  <c r="L493" i="3"/>
  <c r="O493" i="3"/>
  <c r="Q493" i="3"/>
  <c r="R493" i="3"/>
  <c r="T493" i="3"/>
  <c r="V493" i="3"/>
  <c r="A494" i="3"/>
  <c r="K494" i="3"/>
  <c r="L494" i="3"/>
  <c r="O494" i="3"/>
  <c r="Q494" i="3"/>
  <c r="R494" i="3"/>
  <c r="T494" i="3"/>
  <c r="V494" i="3"/>
  <c r="A495" i="3"/>
  <c r="K495" i="3"/>
  <c r="L495" i="3"/>
  <c r="O495" i="3"/>
  <c r="Q495" i="3"/>
  <c r="R495" i="3"/>
  <c r="T495" i="3"/>
  <c r="V495" i="3"/>
  <c r="A496" i="3"/>
  <c r="K496" i="3"/>
  <c r="L496" i="3"/>
  <c r="O496" i="3"/>
  <c r="P496" i="3" s="1"/>
  <c r="Q496" i="3"/>
  <c r="R496" i="3"/>
  <c r="T496" i="3"/>
  <c r="V496" i="3"/>
  <c r="A497" i="3"/>
  <c r="K497" i="3"/>
  <c r="L497" i="3"/>
  <c r="O497" i="3"/>
  <c r="Q497" i="3"/>
  <c r="R497" i="3"/>
  <c r="T497" i="3"/>
  <c r="V497" i="3"/>
  <c r="A498" i="3"/>
  <c r="K498" i="3"/>
  <c r="L498" i="3"/>
  <c r="O498" i="3"/>
  <c r="P498" i="3" s="1"/>
  <c r="Q498" i="3"/>
  <c r="R498" i="3"/>
  <c r="T498" i="3"/>
  <c r="V498" i="3"/>
  <c r="A499" i="3"/>
  <c r="K499" i="3"/>
  <c r="L499" i="3"/>
  <c r="O499" i="3"/>
  <c r="Q499" i="3"/>
  <c r="R499" i="3"/>
  <c r="T499" i="3"/>
  <c r="V499" i="3"/>
  <c r="A500" i="3"/>
  <c r="K500" i="3"/>
  <c r="L500" i="3"/>
  <c r="O500" i="3"/>
  <c r="Q500" i="3"/>
  <c r="R500" i="3"/>
  <c r="T500" i="3"/>
  <c r="V500" i="3"/>
  <c r="A501" i="3"/>
  <c r="K501" i="3"/>
  <c r="L501" i="3"/>
  <c r="O501" i="3"/>
  <c r="Q501" i="3"/>
  <c r="R501" i="3"/>
  <c r="T501" i="3"/>
  <c r="V501" i="3"/>
  <c r="A502" i="3"/>
  <c r="K502" i="3"/>
  <c r="L502" i="3"/>
  <c r="O502" i="3"/>
  <c r="Q502" i="3"/>
  <c r="R502" i="3"/>
  <c r="T502" i="3"/>
  <c r="V502" i="3"/>
  <c r="A503" i="3"/>
  <c r="K503" i="3"/>
  <c r="L503" i="3"/>
  <c r="O503" i="3"/>
  <c r="Q503" i="3"/>
  <c r="R503" i="3"/>
  <c r="T503" i="3"/>
  <c r="V503" i="3"/>
  <c r="A504" i="3"/>
  <c r="K504" i="3"/>
  <c r="L504" i="3"/>
  <c r="O504" i="3"/>
  <c r="Q504" i="3"/>
  <c r="R504" i="3"/>
  <c r="T504" i="3"/>
  <c r="V504" i="3"/>
  <c r="A505" i="3"/>
  <c r="K505" i="3"/>
  <c r="L505" i="3"/>
  <c r="O505" i="3"/>
  <c r="Q505" i="3"/>
  <c r="R505" i="3"/>
  <c r="T505" i="3"/>
  <c r="V505" i="3"/>
  <c r="A506" i="3"/>
  <c r="K506" i="3"/>
  <c r="L506" i="3"/>
  <c r="O506" i="3"/>
  <c r="P506" i="3" s="1"/>
  <c r="Q506" i="3"/>
  <c r="R506" i="3"/>
  <c r="T506" i="3"/>
  <c r="V506" i="3"/>
  <c r="A507" i="3"/>
  <c r="K507" i="3"/>
  <c r="L507" i="3"/>
  <c r="O507" i="3"/>
  <c r="Q507" i="3"/>
  <c r="R507" i="3"/>
  <c r="T507" i="3"/>
  <c r="V507" i="3"/>
  <c r="A508" i="3"/>
  <c r="K508" i="3"/>
  <c r="L508" i="3"/>
  <c r="O508" i="3"/>
  <c r="P508" i="3" s="1"/>
  <c r="Q508" i="3"/>
  <c r="R508" i="3"/>
  <c r="T508" i="3"/>
  <c r="V508" i="3"/>
  <c r="A509" i="3"/>
  <c r="K509" i="3"/>
  <c r="L509" i="3"/>
  <c r="O509" i="3"/>
  <c r="Q509" i="3"/>
  <c r="R509" i="3"/>
  <c r="T509" i="3"/>
  <c r="V509" i="3"/>
  <c r="A510" i="3"/>
  <c r="K510" i="3"/>
  <c r="L510" i="3"/>
  <c r="O510" i="3"/>
  <c r="Q510" i="3"/>
  <c r="R510" i="3"/>
  <c r="T510" i="3"/>
  <c r="V510" i="3"/>
  <c r="A511" i="3"/>
  <c r="K511" i="3"/>
  <c r="L511" i="3"/>
  <c r="O511" i="3"/>
  <c r="Q511" i="3"/>
  <c r="R511" i="3"/>
  <c r="T511" i="3"/>
  <c r="V511" i="3"/>
  <c r="A512" i="3"/>
  <c r="K512" i="3"/>
  <c r="L512" i="3"/>
  <c r="O512" i="3"/>
  <c r="P512" i="3" s="1"/>
  <c r="Q512" i="3"/>
  <c r="R512" i="3"/>
  <c r="T512" i="3"/>
  <c r="V512" i="3"/>
  <c r="A513" i="3"/>
  <c r="K513" i="3"/>
  <c r="L513" i="3"/>
  <c r="O513" i="3"/>
  <c r="Q513" i="3"/>
  <c r="R513" i="3"/>
  <c r="T513" i="3"/>
  <c r="V513" i="3"/>
  <c r="A514" i="3"/>
  <c r="K514" i="3"/>
  <c r="L514" i="3"/>
  <c r="O514" i="3"/>
  <c r="P514" i="3" s="1"/>
  <c r="Q514" i="3"/>
  <c r="R514" i="3"/>
  <c r="T514" i="3"/>
  <c r="V514" i="3"/>
  <c r="A515" i="3"/>
  <c r="K515" i="3"/>
  <c r="L515" i="3"/>
  <c r="O515" i="3"/>
  <c r="Q515" i="3"/>
  <c r="R515" i="3"/>
  <c r="T515" i="3"/>
  <c r="V515" i="3"/>
  <c r="A516" i="3"/>
  <c r="K516" i="3"/>
  <c r="L516" i="3"/>
  <c r="O516" i="3"/>
  <c r="P516" i="3" s="1"/>
  <c r="Q516" i="3"/>
  <c r="R516" i="3"/>
  <c r="T516" i="3"/>
  <c r="V516" i="3"/>
  <c r="A517" i="3"/>
  <c r="K517" i="3"/>
  <c r="L517" i="3"/>
  <c r="O517" i="3"/>
  <c r="Q517" i="3"/>
  <c r="R517" i="3"/>
  <c r="T517" i="3"/>
  <c r="V517" i="3"/>
  <c r="A518" i="3"/>
  <c r="K518" i="3"/>
  <c r="L518" i="3"/>
  <c r="O518" i="3"/>
  <c r="Q518" i="3"/>
  <c r="R518" i="3"/>
  <c r="T518" i="3"/>
  <c r="V518" i="3"/>
  <c r="A519" i="3"/>
  <c r="K519" i="3"/>
  <c r="L519" i="3"/>
  <c r="O519" i="3"/>
  <c r="Q519" i="3"/>
  <c r="R519" i="3"/>
  <c r="T519" i="3"/>
  <c r="V519" i="3"/>
  <c r="A520" i="3"/>
  <c r="K520" i="3"/>
  <c r="L520" i="3"/>
  <c r="O520" i="3"/>
  <c r="P520" i="3" s="1"/>
  <c r="Q520" i="3"/>
  <c r="R520" i="3"/>
  <c r="T520" i="3"/>
  <c r="V520" i="3"/>
  <c r="A521" i="3"/>
  <c r="K521" i="3"/>
  <c r="L521" i="3"/>
  <c r="O521" i="3"/>
  <c r="Q521" i="3"/>
  <c r="R521" i="3"/>
  <c r="T521" i="3"/>
  <c r="V521" i="3"/>
  <c r="A522" i="3"/>
  <c r="K522" i="3"/>
  <c r="L522" i="3"/>
  <c r="O522" i="3"/>
  <c r="P522" i="3" s="1"/>
  <c r="Q522" i="3"/>
  <c r="R522" i="3"/>
  <c r="T522" i="3"/>
  <c r="V522" i="3"/>
  <c r="A523" i="3"/>
  <c r="K523" i="3"/>
  <c r="L523" i="3"/>
  <c r="O523" i="3"/>
  <c r="Q523" i="3"/>
  <c r="R523" i="3"/>
  <c r="T523" i="3"/>
  <c r="V523" i="3"/>
  <c r="A524" i="3"/>
  <c r="K524" i="3"/>
  <c r="L524" i="3"/>
  <c r="O524" i="3"/>
  <c r="P524" i="3" s="1"/>
  <c r="Q524" i="3"/>
  <c r="R524" i="3"/>
  <c r="T524" i="3"/>
  <c r="V524" i="3"/>
  <c r="A525" i="3"/>
  <c r="K525" i="3"/>
  <c r="L525" i="3"/>
  <c r="O525" i="3"/>
  <c r="Q525" i="3"/>
  <c r="R525" i="3"/>
  <c r="T525" i="3"/>
  <c r="V525" i="3"/>
  <c r="A526" i="3"/>
  <c r="K526" i="3"/>
  <c r="L526" i="3"/>
  <c r="O526" i="3"/>
  <c r="Q526" i="3"/>
  <c r="R526" i="3"/>
  <c r="T526" i="3"/>
  <c r="V526" i="3"/>
  <c r="A527" i="3"/>
  <c r="K527" i="3"/>
  <c r="L527" i="3"/>
  <c r="O527" i="3"/>
  <c r="Q527" i="3"/>
  <c r="R527" i="3"/>
  <c r="T527" i="3"/>
  <c r="V527" i="3"/>
  <c r="A528" i="3"/>
  <c r="K528" i="3"/>
  <c r="L528" i="3"/>
  <c r="O528" i="3"/>
  <c r="P528" i="3" s="1"/>
  <c r="Q528" i="3"/>
  <c r="R528" i="3"/>
  <c r="T528" i="3"/>
  <c r="V528" i="3"/>
  <c r="A529" i="3"/>
  <c r="K529" i="3"/>
  <c r="L529" i="3"/>
  <c r="O529" i="3"/>
  <c r="Q529" i="3"/>
  <c r="R529" i="3"/>
  <c r="T529" i="3"/>
  <c r="V529" i="3"/>
  <c r="A530" i="3"/>
  <c r="K530" i="3"/>
  <c r="L530" i="3"/>
  <c r="O530" i="3"/>
  <c r="P530" i="3" s="1"/>
  <c r="Q530" i="3"/>
  <c r="R530" i="3"/>
  <c r="T530" i="3"/>
  <c r="V530" i="3"/>
  <c r="A531" i="3"/>
  <c r="K531" i="3"/>
  <c r="L531" i="3"/>
  <c r="O531" i="3"/>
  <c r="Q531" i="3"/>
  <c r="R531" i="3"/>
  <c r="T531" i="3"/>
  <c r="V531" i="3"/>
  <c r="A532" i="3"/>
  <c r="K532" i="3"/>
  <c r="L532" i="3"/>
  <c r="O532" i="3"/>
  <c r="Q532" i="3"/>
  <c r="R532" i="3"/>
  <c r="T532" i="3"/>
  <c r="V532" i="3"/>
  <c r="A533" i="3"/>
  <c r="K533" i="3"/>
  <c r="L533" i="3"/>
  <c r="O533" i="3"/>
  <c r="Q533" i="3"/>
  <c r="R533" i="3"/>
  <c r="T533" i="3"/>
  <c r="V533" i="3"/>
  <c r="A534" i="3"/>
  <c r="K534" i="3"/>
  <c r="L534" i="3"/>
  <c r="O534" i="3"/>
  <c r="Q534" i="3"/>
  <c r="R534" i="3"/>
  <c r="T534" i="3"/>
  <c r="V534" i="3"/>
  <c r="A535" i="3"/>
  <c r="K535" i="3"/>
  <c r="L535" i="3"/>
  <c r="O535" i="3"/>
  <c r="Q535" i="3"/>
  <c r="R535" i="3"/>
  <c r="T535" i="3"/>
  <c r="V535" i="3"/>
  <c r="A536" i="3"/>
  <c r="K536" i="3"/>
  <c r="L536" i="3"/>
  <c r="O536" i="3"/>
  <c r="Q536" i="3"/>
  <c r="R536" i="3"/>
  <c r="T536" i="3"/>
  <c r="V536" i="3"/>
  <c r="A537" i="3"/>
  <c r="K537" i="3"/>
  <c r="L537" i="3"/>
  <c r="O537" i="3"/>
  <c r="Q537" i="3"/>
  <c r="R537" i="3"/>
  <c r="T537" i="3"/>
  <c r="V537" i="3"/>
  <c r="A538" i="3"/>
  <c r="K538" i="3"/>
  <c r="L538" i="3"/>
  <c r="O538" i="3"/>
  <c r="P538" i="3" s="1"/>
  <c r="Q538" i="3"/>
  <c r="R538" i="3"/>
  <c r="T538" i="3"/>
  <c r="V538" i="3"/>
  <c r="A539" i="3"/>
  <c r="K539" i="3"/>
  <c r="L539" i="3"/>
  <c r="O539" i="3"/>
  <c r="Q539" i="3"/>
  <c r="R539" i="3"/>
  <c r="T539" i="3"/>
  <c r="V539" i="3"/>
  <c r="A540" i="3"/>
  <c r="K540" i="3"/>
  <c r="L540" i="3"/>
  <c r="O540" i="3"/>
  <c r="P540" i="3" s="1"/>
  <c r="Q540" i="3"/>
  <c r="R540" i="3"/>
  <c r="T540" i="3"/>
  <c r="V540" i="3"/>
  <c r="A541" i="3"/>
  <c r="K541" i="3"/>
  <c r="L541" i="3"/>
  <c r="O541" i="3"/>
  <c r="Q541" i="3"/>
  <c r="R541" i="3"/>
  <c r="T541" i="3"/>
  <c r="V541" i="3"/>
  <c r="A542" i="3"/>
  <c r="K542" i="3"/>
  <c r="L542" i="3"/>
  <c r="O542" i="3"/>
  <c r="Q542" i="3"/>
  <c r="R542" i="3"/>
  <c r="T542" i="3"/>
  <c r="V542" i="3"/>
  <c r="A543" i="3"/>
  <c r="K543" i="3"/>
  <c r="L543" i="3"/>
  <c r="O543" i="3"/>
  <c r="Q543" i="3"/>
  <c r="R543" i="3"/>
  <c r="T543" i="3"/>
  <c r="V543" i="3"/>
  <c r="A544" i="3"/>
  <c r="K544" i="3"/>
  <c r="L544" i="3"/>
  <c r="O544" i="3"/>
  <c r="P544" i="3" s="1"/>
  <c r="Q544" i="3"/>
  <c r="R544" i="3"/>
  <c r="T544" i="3"/>
  <c r="V544" i="3"/>
  <c r="A545" i="3"/>
  <c r="K545" i="3"/>
  <c r="L545" i="3"/>
  <c r="O545" i="3"/>
  <c r="Q545" i="3"/>
  <c r="R545" i="3"/>
  <c r="T545" i="3"/>
  <c r="V545" i="3"/>
  <c r="A546" i="3"/>
  <c r="K546" i="3"/>
  <c r="L546" i="3"/>
  <c r="O546" i="3"/>
  <c r="P546" i="3" s="1"/>
  <c r="Q546" i="3"/>
  <c r="R546" i="3"/>
  <c r="T546" i="3"/>
  <c r="V546" i="3"/>
  <c r="A547" i="3"/>
  <c r="K547" i="3"/>
  <c r="L547" i="3"/>
  <c r="O547" i="3"/>
  <c r="Q547" i="3"/>
  <c r="R547" i="3"/>
  <c r="T547" i="3"/>
  <c r="V547" i="3"/>
  <c r="A548" i="3"/>
  <c r="K548" i="3"/>
  <c r="L548" i="3"/>
  <c r="O548" i="3"/>
  <c r="P548" i="3" s="1"/>
  <c r="Q548" i="3"/>
  <c r="R548" i="3"/>
  <c r="T548" i="3"/>
  <c r="V548" i="3"/>
  <c r="A549" i="3"/>
  <c r="K549" i="3"/>
  <c r="L549" i="3"/>
  <c r="O549" i="3"/>
  <c r="Q549" i="3"/>
  <c r="R549" i="3"/>
  <c r="T549" i="3"/>
  <c r="V549" i="3"/>
  <c r="A550" i="3"/>
  <c r="K550" i="3"/>
  <c r="L550" i="3"/>
  <c r="O550" i="3"/>
  <c r="Q550" i="3"/>
  <c r="R550" i="3"/>
  <c r="T550" i="3"/>
  <c r="V550" i="3"/>
  <c r="A551" i="3"/>
  <c r="K551" i="3"/>
  <c r="L551" i="3"/>
  <c r="O551" i="3"/>
  <c r="Q551" i="3"/>
  <c r="R551" i="3"/>
  <c r="T551" i="3"/>
  <c r="V551" i="3"/>
  <c r="A552" i="3"/>
  <c r="K552" i="3"/>
  <c r="L552" i="3"/>
  <c r="O552" i="3"/>
  <c r="P552" i="3" s="1"/>
  <c r="Q552" i="3"/>
  <c r="R552" i="3"/>
  <c r="T552" i="3"/>
  <c r="V552" i="3"/>
  <c r="A553" i="3"/>
  <c r="K553" i="3"/>
  <c r="L553" i="3"/>
  <c r="O553" i="3"/>
  <c r="Q553" i="3"/>
  <c r="R553" i="3"/>
  <c r="T553" i="3"/>
  <c r="V553" i="3"/>
  <c r="A554" i="3"/>
  <c r="K554" i="3"/>
  <c r="L554" i="3"/>
  <c r="O554" i="3"/>
  <c r="P554" i="3" s="1"/>
  <c r="Q554" i="3"/>
  <c r="R554" i="3"/>
  <c r="T554" i="3"/>
  <c r="V554" i="3"/>
  <c r="A555" i="3"/>
  <c r="K555" i="3"/>
  <c r="L555" i="3"/>
  <c r="O555" i="3"/>
  <c r="Q555" i="3"/>
  <c r="R555" i="3"/>
  <c r="T555" i="3"/>
  <c r="V555" i="3"/>
  <c r="A556" i="3"/>
  <c r="K556" i="3"/>
  <c r="L556" i="3"/>
  <c r="O556" i="3"/>
  <c r="P556" i="3" s="1"/>
  <c r="Q556" i="3"/>
  <c r="R556" i="3"/>
  <c r="T556" i="3"/>
  <c r="V556" i="3"/>
  <c r="A557" i="3"/>
  <c r="K557" i="3"/>
  <c r="L557" i="3"/>
  <c r="O557" i="3"/>
  <c r="Q557" i="3"/>
  <c r="R557" i="3"/>
  <c r="T557" i="3"/>
  <c r="V557" i="3"/>
  <c r="A558" i="3"/>
  <c r="K558" i="3"/>
  <c r="L558" i="3"/>
  <c r="O558" i="3"/>
  <c r="Q558" i="3"/>
  <c r="R558" i="3"/>
  <c r="T558" i="3"/>
  <c r="V558" i="3"/>
  <c r="A559" i="3"/>
  <c r="K559" i="3"/>
  <c r="L559" i="3"/>
  <c r="O559" i="3"/>
  <c r="Q559" i="3"/>
  <c r="R559" i="3"/>
  <c r="T559" i="3"/>
  <c r="V559" i="3"/>
  <c r="A560" i="3"/>
  <c r="K560" i="3"/>
  <c r="L560" i="3"/>
  <c r="O560" i="3"/>
  <c r="P560" i="3" s="1"/>
  <c r="Q560" i="3"/>
  <c r="R560" i="3"/>
  <c r="T560" i="3"/>
  <c r="V560" i="3"/>
  <c r="A561" i="3"/>
  <c r="K561" i="3"/>
  <c r="L561" i="3"/>
  <c r="O561" i="3"/>
  <c r="Q561" i="3"/>
  <c r="R561" i="3"/>
  <c r="T561" i="3"/>
  <c r="V561" i="3"/>
  <c r="A562" i="3"/>
  <c r="K562" i="3"/>
  <c r="L562" i="3"/>
  <c r="O562" i="3"/>
  <c r="P562" i="3" s="1"/>
  <c r="Q562" i="3"/>
  <c r="R562" i="3"/>
  <c r="T562" i="3"/>
  <c r="V562" i="3"/>
  <c r="A563" i="3"/>
  <c r="K563" i="3"/>
  <c r="L563" i="3"/>
  <c r="O563" i="3"/>
  <c r="Q563" i="3"/>
  <c r="R563" i="3"/>
  <c r="T563" i="3"/>
  <c r="V563" i="3"/>
  <c r="A564" i="3"/>
  <c r="K564" i="3"/>
  <c r="L564" i="3"/>
  <c r="O564" i="3"/>
  <c r="P564" i="3" s="1"/>
  <c r="Q564" i="3"/>
  <c r="R564" i="3"/>
  <c r="T564" i="3"/>
  <c r="V564" i="3"/>
  <c r="A565" i="3"/>
  <c r="K565" i="3"/>
  <c r="L565" i="3"/>
  <c r="O565" i="3"/>
  <c r="Q565" i="3"/>
  <c r="R565" i="3"/>
  <c r="T565" i="3"/>
  <c r="V565" i="3"/>
  <c r="A566" i="3"/>
  <c r="K566" i="3"/>
  <c r="L566" i="3"/>
  <c r="O566" i="3"/>
  <c r="Q566" i="3"/>
  <c r="R566" i="3"/>
  <c r="T566" i="3"/>
  <c r="V566" i="3"/>
  <c r="A567" i="3"/>
  <c r="K567" i="3"/>
  <c r="L567" i="3"/>
  <c r="O567" i="3"/>
  <c r="Q567" i="3"/>
  <c r="R567" i="3"/>
  <c r="T567" i="3"/>
  <c r="V567" i="3"/>
  <c r="A568" i="3"/>
  <c r="K568" i="3"/>
  <c r="L568" i="3"/>
  <c r="O568" i="3"/>
  <c r="P568" i="3" s="1"/>
  <c r="Q568" i="3"/>
  <c r="R568" i="3"/>
  <c r="T568" i="3"/>
  <c r="V568" i="3"/>
  <c r="A569" i="3"/>
  <c r="K569" i="3"/>
  <c r="L569" i="3"/>
  <c r="O569" i="3"/>
  <c r="Q569" i="3"/>
  <c r="R569" i="3"/>
  <c r="T569" i="3"/>
  <c r="V569" i="3"/>
  <c r="A570" i="3"/>
  <c r="K570" i="3"/>
  <c r="L570" i="3"/>
  <c r="O570" i="3"/>
  <c r="P570" i="3" s="1"/>
  <c r="Q570" i="3"/>
  <c r="R570" i="3"/>
  <c r="T570" i="3"/>
  <c r="V570" i="3"/>
  <c r="A571" i="3"/>
  <c r="K571" i="3"/>
  <c r="L571" i="3"/>
  <c r="O571" i="3"/>
  <c r="Q571" i="3"/>
  <c r="R571" i="3"/>
  <c r="T571" i="3"/>
  <c r="V571" i="3"/>
  <c r="A572" i="3"/>
  <c r="K572" i="3"/>
  <c r="L572" i="3"/>
  <c r="O572" i="3"/>
  <c r="P572" i="3" s="1"/>
  <c r="Q572" i="3"/>
  <c r="R572" i="3"/>
  <c r="T572" i="3"/>
  <c r="V572" i="3"/>
  <c r="A573" i="3"/>
  <c r="K573" i="3"/>
  <c r="L573" i="3"/>
  <c r="O573" i="3"/>
  <c r="Q573" i="3"/>
  <c r="R573" i="3"/>
  <c r="T573" i="3"/>
  <c r="V573" i="3"/>
  <c r="A574" i="3"/>
  <c r="K574" i="3"/>
  <c r="L574" i="3"/>
  <c r="O574" i="3"/>
  <c r="Q574" i="3"/>
  <c r="R574" i="3"/>
  <c r="T574" i="3"/>
  <c r="V574" i="3"/>
  <c r="A575" i="3"/>
  <c r="K575" i="3"/>
  <c r="L575" i="3"/>
  <c r="O575" i="3"/>
  <c r="Q575" i="3"/>
  <c r="R575" i="3"/>
  <c r="T575" i="3"/>
  <c r="V575" i="3"/>
  <c r="A576" i="3"/>
  <c r="K576" i="3"/>
  <c r="L576" i="3"/>
  <c r="O576" i="3"/>
  <c r="P576" i="3" s="1"/>
  <c r="Q576" i="3"/>
  <c r="R576" i="3"/>
  <c r="T576" i="3"/>
  <c r="V576" i="3"/>
  <c r="A577" i="3"/>
  <c r="K577" i="3"/>
  <c r="L577" i="3"/>
  <c r="O577" i="3"/>
  <c r="Q577" i="3"/>
  <c r="R577" i="3"/>
  <c r="T577" i="3"/>
  <c r="V577" i="3"/>
  <c r="A578" i="3"/>
  <c r="K578" i="3"/>
  <c r="L578" i="3"/>
  <c r="O578" i="3"/>
  <c r="P578" i="3" s="1"/>
  <c r="Q578" i="3"/>
  <c r="R578" i="3"/>
  <c r="T578" i="3"/>
  <c r="V578" i="3"/>
  <c r="A579" i="3"/>
  <c r="K579" i="3"/>
  <c r="L579" i="3"/>
  <c r="O579" i="3"/>
  <c r="Q579" i="3"/>
  <c r="R579" i="3"/>
  <c r="T579" i="3"/>
  <c r="V579" i="3"/>
  <c r="A580" i="3"/>
  <c r="K580" i="3"/>
  <c r="L580" i="3"/>
  <c r="O580" i="3"/>
  <c r="P580" i="3" s="1"/>
  <c r="Q580" i="3"/>
  <c r="R580" i="3"/>
  <c r="T580" i="3"/>
  <c r="V580" i="3"/>
  <c r="A581" i="3"/>
  <c r="K581" i="3"/>
  <c r="L581" i="3"/>
  <c r="O581" i="3"/>
  <c r="Q581" i="3"/>
  <c r="R581" i="3"/>
  <c r="T581" i="3"/>
  <c r="V581" i="3"/>
  <c r="A582" i="3"/>
  <c r="K582" i="3"/>
  <c r="L582" i="3"/>
  <c r="O582" i="3"/>
  <c r="Q582" i="3"/>
  <c r="R582" i="3"/>
  <c r="T582" i="3"/>
  <c r="V582" i="3"/>
  <c r="A583" i="3"/>
  <c r="K583" i="3"/>
  <c r="L583" i="3"/>
  <c r="O583" i="3"/>
  <c r="Q583" i="3"/>
  <c r="R583" i="3"/>
  <c r="T583" i="3"/>
  <c r="V583" i="3"/>
  <c r="A584" i="3"/>
  <c r="K584" i="3"/>
  <c r="L584" i="3"/>
  <c r="O584" i="3"/>
  <c r="P584" i="3" s="1"/>
  <c r="Q584" i="3"/>
  <c r="R584" i="3"/>
  <c r="T584" i="3"/>
  <c r="V584" i="3"/>
  <c r="A585" i="3"/>
  <c r="K585" i="3"/>
  <c r="L585" i="3"/>
  <c r="O585" i="3"/>
  <c r="Q585" i="3"/>
  <c r="R585" i="3"/>
  <c r="T585" i="3"/>
  <c r="V585" i="3"/>
  <c r="A586" i="3"/>
  <c r="K586" i="3"/>
  <c r="L586" i="3"/>
  <c r="O586" i="3"/>
  <c r="P586" i="3" s="1"/>
  <c r="Q586" i="3"/>
  <c r="R586" i="3"/>
  <c r="T586" i="3"/>
  <c r="V586" i="3"/>
  <c r="A587" i="3"/>
  <c r="K587" i="3"/>
  <c r="L587" i="3"/>
  <c r="O587" i="3"/>
  <c r="Q587" i="3"/>
  <c r="R587" i="3"/>
  <c r="T587" i="3"/>
  <c r="V587" i="3"/>
  <c r="A588" i="3"/>
  <c r="K588" i="3"/>
  <c r="L588" i="3"/>
  <c r="O588" i="3"/>
  <c r="P588" i="3" s="1"/>
  <c r="Q588" i="3"/>
  <c r="R588" i="3"/>
  <c r="T588" i="3"/>
  <c r="V588" i="3"/>
  <c r="A589" i="3"/>
  <c r="K589" i="3"/>
  <c r="L589" i="3"/>
  <c r="O589" i="3"/>
  <c r="Q589" i="3"/>
  <c r="R589" i="3"/>
  <c r="T589" i="3"/>
  <c r="V589" i="3"/>
  <c r="A590" i="3"/>
  <c r="K590" i="3"/>
  <c r="L590" i="3"/>
  <c r="O590" i="3"/>
  <c r="Q590" i="3"/>
  <c r="R590" i="3"/>
  <c r="T590" i="3"/>
  <c r="V590" i="3"/>
  <c r="A591" i="3"/>
  <c r="K591" i="3"/>
  <c r="L591" i="3"/>
  <c r="O591" i="3"/>
  <c r="Q591" i="3"/>
  <c r="R591" i="3"/>
  <c r="T591" i="3"/>
  <c r="V591" i="3"/>
  <c r="A592" i="3"/>
  <c r="K592" i="3"/>
  <c r="L592" i="3"/>
  <c r="O592" i="3"/>
  <c r="P592" i="3" s="1"/>
  <c r="Q592" i="3"/>
  <c r="R592" i="3"/>
  <c r="T592" i="3"/>
  <c r="V592" i="3"/>
  <c r="A593" i="3"/>
  <c r="K593" i="3"/>
  <c r="L593" i="3"/>
  <c r="O593" i="3"/>
  <c r="Q593" i="3"/>
  <c r="R593" i="3"/>
  <c r="T593" i="3"/>
  <c r="V593" i="3"/>
  <c r="A594" i="3"/>
  <c r="K594" i="3"/>
  <c r="L594" i="3"/>
  <c r="O594" i="3"/>
  <c r="P594" i="3" s="1"/>
  <c r="Q594" i="3"/>
  <c r="R594" i="3"/>
  <c r="T594" i="3"/>
  <c r="V594" i="3"/>
  <c r="A595" i="3"/>
  <c r="K595" i="3"/>
  <c r="L595" i="3"/>
  <c r="O595" i="3"/>
  <c r="Q595" i="3"/>
  <c r="R595" i="3"/>
  <c r="T595" i="3"/>
  <c r="V595" i="3"/>
  <c r="A596" i="3"/>
  <c r="K596" i="3"/>
  <c r="L596" i="3"/>
  <c r="O596" i="3"/>
  <c r="Q596" i="3"/>
  <c r="R596" i="3"/>
  <c r="T596" i="3"/>
  <c r="V596" i="3"/>
  <c r="A597" i="3"/>
  <c r="K597" i="3"/>
  <c r="L597" i="3"/>
  <c r="O597" i="3"/>
  <c r="Q597" i="3"/>
  <c r="R597" i="3"/>
  <c r="T597" i="3"/>
  <c r="V597" i="3"/>
  <c r="A598" i="3"/>
  <c r="K598" i="3"/>
  <c r="L598" i="3"/>
  <c r="O598" i="3"/>
  <c r="Q598" i="3"/>
  <c r="R598" i="3"/>
  <c r="T598" i="3"/>
  <c r="V598" i="3"/>
  <c r="A599" i="3"/>
  <c r="K599" i="3"/>
  <c r="L599" i="3"/>
  <c r="O599" i="3"/>
  <c r="Q599" i="3"/>
  <c r="R599" i="3"/>
  <c r="T599" i="3"/>
  <c r="V599" i="3"/>
  <c r="A600" i="3"/>
  <c r="K600" i="3"/>
  <c r="L600" i="3"/>
  <c r="O600" i="3"/>
  <c r="P600" i="3" s="1"/>
  <c r="Q600" i="3"/>
  <c r="R600" i="3"/>
  <c r="T600" i="3"/>
  <c r="V600" i="3"/>
  <c r="A601" i="3"/>
  <c r="K601" i="3"/>
  <c r="L601" i="3"/>
  <c r="O601" i="3"/>
  <c r="Q601" i="3"/>
  <c r="R601" i="3"/>
  <c r="T601" i="3"/>
  <c r="V601" i="3"/>
  <c r="A602" i="3"/>
  <c r="K602" i="3"/>
  <c r="L602" i="3"/>
  <c r="O602" i="3"/>
  <c r="P602" i="3" s="1"/>
  <c r="Q602" i="3"/>
  <c r="R602" i="3"/>
  <c r="T602" i="3"/>
  <c r="V602" i="3"/>
  <c r="A603" i="3"/>
  <c r="K603" i="3"/>
  <c r="L603" i="3"/>
  <c r="O603" i="3"/>
  <c r="Q603" i="3"/>
  <c r="R603" i="3"/>
  <c r="T603" i="3"/>
  <c r="V603" i="3"/>
  <c r="A604" i="3"/>
  <c r="K604" i="3"/>
  <c r="L604" i="3"/>
  <c r="O604" i="3"/>
  <c r="P604" i="3" s="1"/>
  <c r="Q604" i="3"/>
  <c r="R604" i="3"/>
  <c r="T604" i="3"/>
  <c r="V604" i="3"/>
  <c r="A605" i="3"/>
  <c r="K605" i="3"/>
  <c r="L605" i="3"/>
  <c r="O605" i="3"/>
  <c r="Q605" i="3"/>
  <c r="R605" i="3"/>
  <c r="T605" i="3"/>
  <c r="V605" i="3"/>
  <c r="A606" i="3"/>
  <c r="K606" i="3"/>
  <c r="L606" i="3"/>
  <c r="O606" i="3"/>
  <c r="Q606" i="3"/>
  <c r="R606" i="3"/>
  <c r="T606" i="3"/>
  <c r="V606" i="3"/>
  <c r="A607" i="3"/>
  <c r="K607" i="3"/>
  <c r="L607" i="3"/>
  <c r="O607" i="3"/>
  <c r="Q607" i="3"/>
  <c r="R607" i="3"/>
  <c r="T607" i="3"/>
  <c r="V607" i="3"/>
  <c r="A608" i="3"/>
  <c r="K608" i="3"/>
  <c r="L608" i="3"/>
  <c r="O608" i="3"/>
  <c r="P608" i="3" s="1"/>
  <c r="Q608" i="3"/>
  <c r="R608" i="3"/>
  <c r="T608" i="3"/>
  <c r="V608" i="3"/>
  <c r="A609" i="3"/>
  <c r="K609" i="3"/>
  <c r="L609" i="3"/>
  <c r="O609" i="3"/>
  <c r="Q609" i="3"/>
  <c r="R609" i="3"/>
  <c r="T609" i="3"/>
  <c r="V609" i="3"/>
  <c r="A610" i="3"/>
  <c r="K610" i="3"/>
  <c r="L610" i="3"/>
  <c r="O610" i="3"/>
  <c r="P610" i="3" s="1"/>
  <c r="Q610" i="3"/>
  <c r="R610" i="3"/>
  <c r="T610" i="3"/>
  <c r="V610" i="3"/>
  <c r="A611" i="3"/>
  <c r="K611" i="3"/>
  <c r="L611" i="3"/>
  <c r="O611" i="3"/>
  <c r="Q611" i="3"/>
  <c r="R611" i="3"/>
  <c r="T611" i="3"/>
  <c r="V611" i="3"/>
  <c r="A612" i="3"/>
  <c r="K612" i="3"/>
  <c r="L612" i="3"/>
  <c r="O612" i="3"/>
  <c r="P612" i="3" s="1"/>
  <c r="Q612" i="3"/>
  <c r="R612" i="3"/>
  <c r="T612" i="3"/>
  <c r="V612" i="3"/>
  <c r="A613" i="3"/>
  <c r="K613" i="3"/>
  <c r="L613" i="3"/>
  <c r="O613" i="3"/>
  <c r="Q613" i="3"/>
  <c r="R613" i="3"/>
  <c r="T613" i="3"/>
  <c r="V613" i="3"/>
  <c r="A614" i="3"/>
  <c r="K614" i="3"/>
  <c r="L614" i="3"/>
  <c r="O614" i="3"/>
  <c r="Q614" i="3"/>
  <c r="R614" i="3"/>
  <c r="T614" i="3"/>
  <c r="V614" i="3"/>
  <c r="A615" i="3"/>
  <c r="K615" i="3"/>
  <c r="L615" i="3"/>
  <c r="O615" i="3"/>
  <c r="Q615" i="3"/>
  <c r="R615" i="3"/>
  <c r="T615" i="3"/>
  <c r="V615" i="3"/>
  <c r="A616" i="3"/>
  <c r="K616" i="3"/>
  <c r="L616" i="3"/>
  <c r="O616" i="3"/>
  <c r="P616" i="3" s="1"/>
  <c r="Q616" i="3"/>
  <c r="R616" i="3"/>
  <c r="T616" i="3"/>
  <c r="V616" i="3"/>
  <c r="A617" i="3"/>
  <c r="K617" i="3"/>
  <c r="L617" i="3"/>
  <c r="O617" i="3"/>
  <c r="Q617" i="3"/>
  <c r="R617" i="3"/>
  <c r="T617" i="3"/>
  <c r="V617" i="3"/>
  <c r="A618" i="3"/>
  <c r="K618" i="3"/>
  <c r="L618" i="3"/>
  <c r="O618" i="3"/>
  <c r="P618" i="3" s="1"/>
  <c r="Q618" i="3"/>
  <c r="R618" i="3"/>
  <c r="T618" i="3"/>
  <c r="V618" i="3"/>
  <c r="A619" i="3"/>
  <c r="K619" i="3"/>
  <c r="L619" i="3"/>
  <c r="O619" i="3"/>
  <c r="Q619" i="3"/>
  <c r="R619" i="3"/>
  <c r="T619" i="3"/>
  <c r="V619" i="3"/>
  <c r="A620" i="3"/>
  <c r="K620" i="3"/>
  <c r="L620" i="3"/>
  <c r="O620" i="3"/>
  <c r="P620" i="3" s="1"/>
  <c r="Q620" i="3"/>
  <c r="R620" i="3"/>
  <c r="T620" i="3"/>
  <c r="V620" i="3"/>
  <c r="A621" i="3"/>
  <c r="K621" i="3"/>
  <c r="L621" i="3"/>
  <c r="O621" i="3"/>
  <c r="Q621" i="3"/>
  <c r="R621" i="3"/>
  <c r="T621" i="3"/>
  <c r="V621" i="3"/>
  <c r="A622" i="3"/>
  <c r="K622" i="3"/>
  <c r="L622" i="3"/>
  <c r="O622" i="3"/>
  <c r="Q622" i="3"/>
  <c r="R622" i="3"/>
  <c r="T622" i="3"/>
  <c r="V622" i="3"/>
  <c r="A623" i="3"/>
  <c r="K623" i="3"/>
  <c r="L623" i="3"/>
  <c r="O623" i="3"/>
  <c r="Q623" i="3"/>
  <c r="R623" i="3"/>
  <c r="T623" i="3"/>
  <c r="V623" i="3"/>
  <c r="A624" i="3"/>
  <c r="K624" i="3"/>
  <c r="L624" i="3"/>
  <c r="O624" i="3"/>
  <c r="P624" i="3" s="1"/>
  <c r="Q624" i="3"/>
  <c r="R624" i="3"/>
  <c r="T624" i="3"/>
  <c r="V624" i="3"/>
  <c r="A625" i="3"/>
  <c r="K625" i="3"/>
  <c r="L625" i="3"/>
  <c r="O625" i="3"/>
  <c r="Q625" i="3"/>
  <c r="R625" i="3"/>
  <c r="T625" i="3"/>
  <c r="V625" i="3"/>
  <c r="A626" i="3"/>
  <c r="K626" i="3"/>
  <c r="L626" i="3"/>
  <c r="O626" i="3"/>
  <c r="P626" i="3" s="1"/>
  <c r="Q626" i="3"/>
  <c r="R626" i="3"/>
  <c r="T626" i="3"/>
  <c r="V626" i="3"/>
  <c r="A627" i="3"/>
  <c r="K627" i="3"/>
  <c r="L627" i="3"/>
  <c r="O627" i="3"/>
  <c r="Q627" i="3"/>
  <c r="R627" i="3"/>
  <c r="T627" i="3"/>
  <c r="V627" i="3"/>
  <c r="A628" i="3"/>
  <c r="K628" i="3"/>
  <c r="L628" i="3"/>
  <c r="O628" i="3"/>
  <c r="P628" i="3" s="1"/>
  <c r="Q628" i="3"/>
  <c r="R628" i="3"/>
  <c r="T628" i="3"/>
  <c r="V628" i="3"/>
  <c r="A629" i="3"/>
  <c r="K629" i="3"/>
  <c r="L629" i="3"/>
  <c r="O629" i="3"/>
  <c r="Q629" i="3"/>
  <c r="R629" i="3"/>
  <c r="T629" i="3"/>
  <c r="V629" i="3"/>
  <c r="A630" i="3"/>
  <c r="K630" i="3"/>
  <c r="L630" i="3"/>
  <c r="O630" i="3"/>
  <c r="Q630" i="3"/>
  <c r="R630" i="3"/>
  <c r="T630" i="3"/>
  <c r="V630" i="3"/>
  <c r="A631" i="3"/>
  <c r="K631" i="3"/>
  <c r="L631" i="3"/>
  <c r="O631" i="3"/>
  <c r="Q631" i="3"/>
  <c r="R631" i="3"/>
  <c r="T631" i="3"/>
  <c r="V631" i="3"/>
  <c r="A632" i="3"/>
  <c r="K632" i="3"/>
  <c r="L632" i="3"/>
  <c r="O632" i="3"/>
  <c r="Q632" i="3"/>
  <c r="R632" i="3"/>
  <c r="T632" i="3"/>
  <c r="V632" i="3"/>
  <c r="A633" i="3"/>
  <c r="K633" i="3"/>
  <c r="L633" i="3"/>
  <c r="O633" i="3"/>
  <c r="Q633" i="3"/>
  <c r="R633" i="3"/>
  <c r="T633" i="3"/>
  <c r="V633" i="3"/>
  <c r="A634" i="3"/>
  <c r="K634" i="3"/>
  <c r="L634" i="3"/>
  <c r="O634" i="3"/>
  <c r="P634" i="3" s="1"/>
  <c r="Q634" i="3"/>
  <c r="R634" i="3"/>
  <c r="T634" i="3"/>
  <c r="V634" i="3"/>
  <c r="A635" i="3"/>
  <c r="K635" i="3"/>
  <c r="L635" i="3"/>
  <c r="O635" i="3"/>
  <c r="Q635" i="3"/>
  <c r="R635" i="3"/>
  <c r="T635" i="3"/>
  <c r="V635" i="3"/>
  <c r="A636" i="3"/>
  <c r="K636" i="3"/>
  <c r="L636" i="3"/>
  <c r="O636" i="3"/>
  <c r="P636" i="3" s="1"/>
  <c r="Q636" i="3"/>
  <c r="R636" i="3"/>
  <c r="T636" i="3"/>
  <c r="V636" i="3"/>
  <c r="A637" i="3"/>
  <c r="K637" i="3"/>
  <c r="L637" i="3"/>
  <c r="O637" i="3"/>
  <c r="Q637" i="3"/>
  <c r="R637" i="3"/>
  <c r="T637" i="3"/>
  <c r="V637" i="3"/>
  <c r="A638" i="3"/>
  <c r="K638" i="3"/>
  <c r="L638" i="3"/>
  <c r="O638" i="3"/>
  <c r="Q638" i="3"/>
  <c r="R638" i="3"/>
  <c r="T638" i="3"/>
  <c r="V638" i="3"/>
  <c r="A639" i="3"/>
  <c r="K639" i="3"/>
  <c r="L639" i="3"/>
  <c r="O639" i="3"/>
  <c r="Q639" i="3"/>
  <c r="R639" i="3"/>
  <c r="T639" i="3"/>
  <c r="V639" i="3"/>
  <c r="A640" i="3"/>
  <c r="K640" i="3"/>
  <c r="L640" i="3"/>
  <c r="O640" i="3"/>
  <c r="P640" i="3" s="1"/>
  <c r="Q640" i="3"/>
  <c r="R640" i="3"/>
  <c r="T640" i="3"/>
  <c r="V640" i="3"/>
  <c r="A641" i="3"/>
  <c r="K641" i="3"/>
  <c r="L641" i="3"/>
  <c r="O641" i="3"/>
  <c r="Q641" i="3"/>
  <c r="R641" i="3"/>
  <c r="T641" i="3"/>
  <c r="V641" i="3"/>
  <c r="A642" i="3"/>
  <c r="K642" i="3"/>
  <c r="L642" i="3"/>
  <c r="O642" i="3"/>
  <c r="P642" i="3" s="1"/>
  <c r="Q642" i="3"/>
  <c r="R642" i="3"/>
  <c r="T642" i="3"/>
  <c r="V642" i="3"/>
  <c r="A643" i="3"/>
  <c r="K643" i="3"/>
  <c r="L643" i="3"/>
  <c r="O643" i="3"/>
  <c r="Q643" i="3"/>
  <c r="R643" i="3"/>
  <c r="T643" i="3"/>
  <c r="V643" i="3"/>
  <c r="A644" i="3"/>
  <c r="K644" i="3"/>
  <c r="L644" i="3"/>
  <c r="O644" i="3"/>
  <c r="Q644" i="3"/>
  <c r="R644" i="3"/>
  <c r="T644" i="3"/>
  <c r="V644" i="3"/>
  <c r="A645" i="3"/>
  <c r="K645" i="3"/>
  <c r="L645" i="3"/>
  <c r="O645" i="3"/>
  <c r="Q645" i="3"/>
  <c r="R645" i="3"/>
  <c r="T645" i="3"/>
  <c r="V645" i="3"/>
  <c r="A646" i="3"/>
  <c r="K646" i="3"/>
  <c r="L646" i="3"/>
  <c r="O646" i="3"/>
  <c r="Q646" i="3"/>
  <c r="R646" i="3"/>
  <c r="T646" i="3"/>
  <c r="V646" i="3"/>
  <c r="A647" i="3"/>
  <c r="K647" i="3"/>
  <c r="L647" i="3"/>
  <c r="O647" i="3"/>
  <c r="Q647" i="3"/>
  <c r="R647" i="3"/>
  <c r="T647" i="3"/>
  <c r="V647" i="3"/>
  <c r="A648" i="3"/>
  <c r="K648" i="3"/>
  <c r="L648" i="3"/>
  <c r="O648" i="3"/>
  <c r="P648" i="3" s="1"/>
  <c r="Q648" i="3"/>
  <c r="R648" i="3"/>
  <c r="T648" i="3"/>
  <c r="V648" i="3"/>
  <c r="A649" i="3"/>
  <c r="K649" i="3"/>
  <c r="L649" i="3"/>
  <c r="O649" i="3"/>
  <c r="Q649" i="3"/>
  <c r="R649" i="3"/>
  <c r="T649" i="3"/>
  <c r="V649" i="3"/>
  <c r="A650" i="3"/>
  <c r="K650" i="3"/>
  <c r="L650" i="3"/>
  <c r="O650" i="3"/>
  <c r="P650" i="3" s="1"/>
  <c r="Q650" i="3"/>
  <c r="R650" i="3"/>
  <c r="T650" i="3"/>
  <c r="V650" i="3"/>
  <c r="A651" i="3"/>
  <c r="K651" i="3"/>
  <c r="L651" i="3"/>
  <c r="O651" i="3"/>
  <c r="Q651" i="3"/>
  <c r="R651" i="3"/>
  <c r="T651" i="3"/>
  <c r="V651" i="3"/>
  <c r="A652" i="3"/>
  <c r="K652" i="3"/>
  <c r="L652" i="3"/>
  <c r="O652" i="3"/>
  <c r="Q652" i="3"/>
  <c r="R652" i="3"/>
  <c r="T652" i="3"/>
  <c r="V652" i="3"/>
  <c r="A653" i="3"/>
  <c r="K653" i="3"/>
  <c r="L653" i="3"/>
  <c r="O653" i="3"/>
  <c r="Q653" i="3"/>
  <c r="R653" i="3"/>
  <c r="T653" i="3"/>
  <c r="V653" i="3"/>
  <c r="A654" i="3"/>
  <c r="K654" i="3"/>
  <c r="L654" i="3"/>
  <c r="O654" i="3"/>
  <c r="Q654" i="3"/>
  <c r="R654" i="3"/>
  <c r="T654" i="3"/>
  <c r="V654" i="3"/>
  <c r="A655" i="3"/>
  <c r="K655" i="3"/>
  <c r="L655" i="3"/>
  <c r="O655" i="3"/>
  <c r="Q655" i="3"/>
  <c r="R655" i="3"/>
  <c r="T655" i="3"/>
  <c r="V655" i="3"/>
  <c r="A656" i="3"/>
  <c r="K656" i="3"/>
  <c r="L656" i="3"/>
  <c r="O656" i="3"/>
  <c r="Q656" i="3"/>
  <c r="R656" i="3"/>
  <c r="T656" i="3"/>
  <c r="V656" i="3"/>
  <c r="A657" i="3"/>
  <c r="K657" i="3"/>
  <c r="L657" i="3"/>
  <c r="O657" i="3"/>
  <c r="Q657" i="3"/>
  <c r="R657" i="3"/>
  <c r="T657" i="3"/>
  <c r="V657" i="3"/>
  <c r="A658" i="3"/>
  <c r="K658" i="3"/>
  <c r="L658" i="3"/>
  <c r="O658" i="3"/>
  <c r="P658" i="3" s="1"/>
  <c r="Q658" i="3"/>
  <c r="R658" i="3"/>
  <c r="T658" i="3"/>
  <c r="V658" i="3"/>
  <c r="A659" i="3"/>
  <c r="K659" i="3"/>
  <c r="L659" i="3"/>
  <c r="O659" i="3"/>
  <c r="Q659" i="3"/>
  <c r="R659" i="3"/>
  <c r="T659" i="3"/>
  <c r="V659" i="3"/>
  <c r="A660" i="3"/>
  <c r="K660" i="3"/>
  <c r="L660" i="3"/>
  <c r="O660" i="3"/>
  <c r="P660" i="3" s="1"/>
  <c r="Q660" i="3"/>
  <c r="R660" i="3"/>
  <c r="T660" i="3"/>
  <c r="V660" i="3"/>
  <c r="A661" i="3"/>
  <c r="K661" i="3"/>
  <c r="L661" i="3"/>
  <c r="O661" i="3"/>
  <c r="Q661" i="3"/>
  <c r="R661" i="3"/>
  <c r="T661" i="3"/>
  <c r="V661" i="3"/>
  <c r="A662" i="3"/>
  <c r="K662" i="3"/>
  <c r="L662" i="3"/>
  <c r="O662" i="3"/>
  <c r="Q662" i="3"/>
  <c r="R662" i="3"/>
  <c r="T662" i="3"/>
  <c r="V662" i="3"/>
  <c r="A663" i="3"/>
  <c r="K663" i="3"/>
  <c r="L663" i="3"/>
  <c r="O663" i="3"/>
  <c r="Q663" i="3"/>
  <c r="R663" i="3"/>
  <c r="T663" i="3"/>
  <c r="V663" i="3"/>
  <c r="A664" i="3"/>
  <c r="K664" i="3"/>
  <c r="L664" i="3"/>
  <c r="O664" i="3"/>
  <c r="Q664" i="3"/>
  <c r="R664" i="3"/>
  <c r="T664" i="3"/>
  <c r="V664" i="3"/>
  <c r="A665" i="3"/>
  <c r="K665" i="3"/>
  <c r="L665" i="3"/>
  <c r="O665" i="3"/>
  <c r="Q665" i="3"/>
  <c r="R665" i="3"/>
  <c r="T665" i="3"/>
  <c r="V665" i="3"/>
  <c r="A666" i="3"/>
  <c r="K666" i="3"/>
  <c r="L666" i="3"/>
  <c r="O666" i="3"/>
  <c r="P666" i="3" s="1"/>
  <c r="Q666" i="3"/>
  <c r="R666" i="3"/>
  <c r="T666" i="3"/>
  <c r="V666" i="3"/>
  <c r="A667" i="3"/>
  <c r="K667" i="3"/>
  <c r="L667" i="3"/>
  <c r="O667" i="3"/>
  <c r="Q667" i="3"/>
  <c r="R667" i="3"/>
  <c r="T667" i="3"/>
  <c r="V667" i="3"/>
  <c r="A668" i="3"/>
  <c r="K668" i="3"/>
  <c r="L668" i="3"/>
  <c r="O668" i="3"/>
  <c r="P668" i="3" s="1"/>
  <c r="Q668" i="3"/>
  <c r="R668" i="3"/>
  <c r="T668" i="3"/>
  <c r="V668" i="3"/>
  <c r="A669" i="3"/>
  <c r="K669" i="3"/>
  <c r="L669" i="3"/>
  <c r="O669" i="3"/>
  <c r="Q669" i="3"/>
  <c r="R669" i="3"/>
  <c r="T669" i="3"/>
  <c r="V669" i="3"/>
  <c r="A670" i="3"/>
  <c r="K670" i="3"/>
  <c r="L670" i="3"/>
  <c r="O670" i="3"/>
  <c r="Q670" i="3"/>
  <c r="R670" i="3"/>
  <c r="T670" i="3"/>
  <c r="V670" i="3"/>
  <c r="A671" i="3"/>
  <c r="K671" i="3"/>
  <c r="L671" i="3"/>
  <c r="O671" i="3"/>
  <c r="Q671" i="3"/>
  <c r="R671" i="3"/>
  <c r="T671" i="3"/>
  <c r="V671" i="3"/>
  <c r="A672" i="3"/>
  <c r="K672" i="3"/>
  <c r="L672" i="3"/>
  <c r="O672" i="3"/>
  <c r="Q672" i="3"/>
  <c r="R672" i="3"/>
  <c r="T672" i="3"/>
  <c r="V672" i="3"/>
  <c r="A673" i="3"/>
  <c r="K673" i="3"/>
  <c r="L673" i="3"/>
  <c r="O673" i="3"/>
  <c r="Q673" i="3"/>
  <c r="R673" i="3"/>
  <c r="T673" i="3"/>
  <c r="V673" i="3"/>
  <c r="A674" i="3"/>
  <c r="K674" i="3"/>
  <c r="L674" i="3"/>
  <c r="O674" i="3"/>
  <c r="P674" i="3" s="1"/>
  <c r="Q674" i="3"/>
  <c r="R674" i="3"/>
  <c r="T674" i="3"/>
  <c r="V674" i="3"/>
  <c r="A675" i="3"/>
  <c r="K675" i="3"/>
  <c r="L675" i="3"/>
  <c r="O675" i="3"/>
  <c r="Q675" i="3"/>
  <c r="R675" i="3"/>
  <c r="T675" i="3"/>
  <c r="V675" i="3"/>
  <c r="A676" i="3"/>
  <c r="K676" i="3"/>
  <c r="L676" i="3"/>
  <c r="O676" i="3"/>
  <c r="P676" i="3" s="1"/>
  <c r="Q676" i="3"/>
  <c r="R676" i="3"/>
  <c r="T676" i="3"/>
  <c r="V676" i="3"/>
  <c r="A677" i="3"/>
  <c r="K677" i="3"/>
  <c r="L677" i="3"/>
  <c r="O677" i="3"/>
  <c r="Q677" i="3"/>
  <c r="R677" i="3"/>
  <c r="T677" i="3"/>
  <c r="V677" i="3"/>
  <c r="A678" i="3"/>
  <c r="K678" i="3"/>
  <c r="L678" i="3"/>
  <c r="O678" i="3"/>
  <c r="Q678" i="3"/>
  <c r="R678" i="3"/>
  <c r="T678" i="3"/>
  <c r="V678" i="3"/>
  <c r="A679" i="3"/>
  <c r="K679" i="3"/>
  <c r="L679" i="3"/>
  <c r="O679" i="3"/>
  <c r="Q679" i="3"/>
  <c r="R679" i="3"/>
  <c r="T679" i="3"/>
  <c r="V679" i="3"/>
  <c r="A680" i="3"/>
  <c r="K680" i="3"/>
  <c r="L680" i="3"/>
  <c r="O680" i="3"/>
  <c r="P680" i="3" s="1"/>
  <c r="Q680" i="3"/>
  <c r="R680" i="3"/>
  <c r="T680" i="3"/>
  <c r="V680" i="3"/>
  <c r="A681" i="3"/>
  <c r="K681" i="3"/>
  <c r="L681" i="3"/>
  <c r="O681" i="3"/>
  <c r="Q681" i="3"/>
  <c r="R681" i="3"/>
  <c r="T681" i="3"/>
  <c r="V681" i="3"/>
  <c r="A682" i="3"/>
  <c r="K682" i="3"/>
  <c r="L682" i="3"/>
  <c r="O682" i="3"/>
  <c r="P682" i="3" s="1"/>
  <c r="Q682" i="3"/>
  <c r="R682" i="3"/>
  <c r="T682" i="3"/>
  <c r="V682" i="3"/>
  <c r="A683" i="3"/>
  <c r="K683" i="3"/>
  <c r="L683" i="3"/>
  <c r="O683" i="3"/>
  <c r="Q683" i="3"/>
  <c r="R683" i="3"/>
  <c r="T683" i="3"/>
  <c r="V683" i="3"/>
  <c r="A684" i="3"/>
  <c r="K684" i="3"/>
  <c r="L684" i="3"/>
  <c r="O684" i="3"/>
  <c r="P684" i="3" s="1"/>
  <c r="Q684" i="3"/>
  <c r="R684" i="3"/>
  <c r="T684" i="3"/>
  <c r="V684" i="3"/>
  <c r="A685" i="3"/>
  <c r="K685" i="3"/>
  <c r="L685" i="3"/>
  <c r="O685" i="3"/>
  <c r="Q685" i="3"/>
  <c r="R685" i="3"/>
  <c r="T685" i="3"/>
  <c r="V685" i="3"/>
  <c r="A686" i="3"/>
  <c r="K686" i="3"/>
  <c r="L686" i="3"/>
  <c r="O686" i="3"/>
  <c r="Q686" i="3"/>
  <c r="R686" i="3"/>
  <c r="T686" i="3"/>
  <c r="V686" i="3"/>
  <c r="A687" i="3"/>
  <c r="K687" i="3"/>
  <c r="L687" i="3"/>
  <c r="O687" i="3"/>
  <c r="Q687" i="3"/>
  <c r="R687" i="3"/>
  <c r="T687" i="3"/>
  <c r="V687" i="3"/>
  <c r="A688" i="3"/>
  <c r="K688" i="3"/>
  <c r="L688" i="3"/>
  <c r="O688" i="3"/>
  <c r="P688" i="3" s="1"/>
  <c r="Q688" i="3"/>
  <c r="R688" i="3"/>
  <c r="T688" i="3"/>
  <c r="V688" i="3"/>
  <c r="A689" i="3"/>
  <c r="K689" i="3"/>
  <c r="L689" i="3"/>
  <c r="O689" i="3"/>
  <c r="Q689" i="3"/>
  <c r="R689" i="3"/>
  <c r="T689" i="3"/>
  <c r="V689" i="3"/>
  <c r="A690" i="3"/>
  <c r="K690" i="3"/>
  <c r="L690" i="3"/>
  <c r="O690" i="3"/>
  <c r="P690" i="3" s="1"/>
  <c r="Q690" i="3"/>
  <c r="R690" i="3"/>
  <c r="T690" i="3"/>
  <c r="V690" i="3"/>
  <c r="A691" i="3"/>
  <c r="K691" i="3"/>
  <c r="L691" i="3"/>
  <c r="O691" i="3"/>
  <c r="Q691" i="3"/>
  <c r="R691" i="3"/>
  <c r="T691" i="3"/>
  <c r="V691" i="3"/>
  <c r="A692" i="3"/>
  <c r="K692" i="3"/>
  <c r="L692" i="3"/>
  <c r="O692" i="3"/>
  <c r="P692" i="3" s="1"/>
  <c r="Q692" i="3"/>
  <c r="R692" i="3"/>
  <c r="T692" i="3"/>
  <c r="V692" i="3"/>
  <c r="A693" i="3"/>
  <c r="K693" i="3"/>
  <c r="L693" i="3"/>
  <c r="O693" i="3"/>
  <c r="Q693" i="3"/>
  <c r="R693" i="3"/>
  <c r="T693" i="3"/>
  <c r="V693" i="3"/>
  <c r="A694" i="3"/>
  <c r="K694" i="3"/>
  <c r="L694" i="3"/>
  <c r="O694" i="3"/>
  <c r="Q694" i="3"/>
  <c r="R694" i="3"/>
  <c r="T694" i="3"/>
  <c r="V694" i="3"/>
  <c r="A695" i="3"/>
  <c r="K695" i="3"/>
  <c r="L695" i="3"/>
  <c r="O695" i="3"/>
  <c r="Q695" i="3"/>
  <c r="R695" i="3"/>
  <c r="T695" i="3"/>
  <c r="V695" i="3"/>
  <c r="A696" i="3"/>
  <c r="K696" i="3"/>
  <c r="L696" i="3"/>
  <c r="O696" i="3"/>
  <c r="P696" i="3" s="1"/>
  <c r="Q696" i="3"/>
  <c r="R696" i="3"/>
  <c r="T696" i="3"/>
  <c r="V696" i="3"/>
  <c r="A697" i="3"/>
  <c r="K697" i="3"/>
  <c r="L697" i="3"/>
  <c r="O697" i="3"/>
  <c r="Q697" i="3"/>
  <c r="R697" i="3"/>
  <c r="T697" i="3"/>
  <c r="V697" i="3"/>
  <c r="A698" i="3"/>
  <c r="K698" i="3"/>
  <c r="L698" i="3"/>
  <c r="O698" i="3"/>
  <c r="P698" i="3" s="1"/>
  <c r="Q698" i="3"/>
  <c r="R698" i="3"/>
  <c r="T698" i="3"/>
  <c r="V698" i="3"/>
  <c r="A699" i="3"/>
  <c r="K699" i="3"/>
  <c r="L699" i="3"/>
  <c r="O699" i="3"/>
  <c r="Q699" i="3"/>
  <c r="R699" i="3"/>
  <c r="T699" i="3"/>
  <c r="V699" i="3"/>
  <c r="A700" i="3"/>
  <c r="K700" i="3"/>
  <c r="L700" i="3"/>
  <c r="O700" i="3"/>
  <c r="P700" i="3" s="1"/>
  <c r="Q700" i="3"/>
  <c r="R700" i="3"/>
  <c r="T700" i="3"/>
  <c r="V700" i="3"/>
  <c r="A701" i="3"/>
  <c r="K701" i="3"/>
  <c r="L701" i="3"/>
  <c r="O701" i="3"/>
  <c r="Q701" i="3"/>
  <c r="R701" i="3"/>
  <c r="T701" i="3"/>
  <c r="V701" i="3"/>
  <c r="A702" i="3"/>
  <c r="K702" i="3"/>
  <c r="L702" i="3"/>
  <c r="O702" i="3"/>
  <c r="Q702" i="3"/>
  <c r="R702" i="3"/>
  <c r="T702" i="3"/>
  <c r="V702" i="3"/>
  <c r="A703" i="3"/>
  <c r="K703" i="3"/>
  <c r="L703" i="3"/>
  <c r="O703" i="3"/>
  <c r="Q703" i="3"/>
  <c r="R703" i="3"/>
  <c r="T703" i="3"/>
  <c r="V703" i="3"/>
  <c r="A704" i="3"/>
  <c r="K704" i="3"/>
  <c r="L704" i="3"/>
  <c r="O704" i="3"/>
  <c r="P704" i="3" s="1"/>
  <c r="Q704" i="3"/>
  <c r="R704" i="3"/>
  <c r="T704" i="3"/>
  <c r="V704" i="3"/>
  <c r="A705" i="3"/>
  <c r="K705" i="3"/>
  <c r="L705" i="3"/>
  <c r="O705" i="3"/>
  <c r="Q705" i="3"/>
  <c r="R705" i="3"/>
  <c r="T705" i="3"/>
  <c r="V705" i="3"/>
  <c r="A706" i="3"/>
  <c r="K706" i="3"/>
  <c r="L706" i="3"/>
  <c r="O706" i="3"/>
  <c r="P706" i="3" s="1"/>
  <c r="Q706" i="3"/>
  <c r="R706" i="3"/>
  <c r="T706" i="3"/>
  <c r="V706" i="3"/>
  <c r="A707" i="3"/>
  <c r="K707" i="3"/>
  <c r="L707" i="3"/>
  <c r="O707" i="3"/>
  <c r="Q707" i="3"/>
  <c r="R707" i="3"/>
  <c r="T707" i="3"/>
  <c r="V707" i="3"/>
  <c r="A708" i="3"/>
  <c r="K708" i="3"/>
  <c r="L708" i="3"/>
  <c r="O708" i="3"/>
  <c r="P708" i="3" s="1"/>
  <c r="Q708" i="3"/>
  <c r="R708" i="3"/>
  <c r="T708" i="3"/>
  <c r="V708" i="3"/>
  <c r="A709" i="3"/>
  <c r="K709" i="3"/>
  <c r="L709" i="3"/>
  <c r="O709" i="3"/>
  <c r="Q709" i="3"/>
  <c r="R709" i="3"/>
  <c r="T709" i="3"/>
  <c r="V709" i="3"/>
  <c r="A710" i="3"/>
  <c r="K710" i="3"/>
  <c r="L710" i="3"/>
  <c r="O710" i="3"/>
  <c r="Q710" i="3"/>
  <c r="R710" i="3"/>
  <c r="T710" i="3"/>
  <c r="V710" i="3"/>
  <c r="A711" i="3"/>
  <c r="K711" i="3"/>
  <c r="L711" i="3"/>
  <c r="O711" i="3"/>
  <c r="Q711" i="3"/>
  <c r="R711" i="3"/>
  <c r="T711" i="3"/>
  <c r="V711" i="3"/>
  <c r="A712" i="3"/>
  <c r="K712" i="3"/>
  <c r="L712" i="3"/>
  <c r="O712" i="3"/>
  <c r="P712" i="3" s="1"/>
  <c r="Q712" i="3"/>
  <c r="R712" i="3"/>
  <c r="T712" i="3"/>
  <c r="V712" i="3"/>
  <c r="A713" i="3"/>
  <c r="K713" i="3"/>
  <c r="L713" i="3"/>
  <c r="O713" i="3"/>
  <c r="Q713" i="3"/>
  <c r="R713" i="3"/>
  <c r="T713" i="3"/>
  <c r="V713" i="3"/>
  <c r="A714" i="3"/>
  <c r="K714" i="3"/>
  <c r="L714" i="3"/>
  <c r="O714" i="3"/>
  <c r="P714" i="3" s="1"/>
  <c r="Q714" i="3"/>
  <c r="R714" i="3"/>
  <c r="T714" i="3"/>
  <c r="V714" i="3"/>
  <c r="A715" i="3"/>
  <c r="K715" i="3"/>
  <c r="L715" i="3"/>
  <c r="O715" i="3"/>
  <c r="Q715" i="3"/>
  <c r="R715" i="3"/>
  <c r="T715" i="3"/>
  <c r="V715" i="3"/>
  <c r="A716" i="3"/>
  <c r="K716" i="3"/>
  <c r="L716" i="3"/>
  <c r="O716" i="3"/>
  <c r="P716" i="3" s="1"/>
  <c r="Q716" i="3"/>
  <c r="R716" i="3"/>
  <c r="T716" i="3"/>
  <c r="V716" i="3"/>
  <c r="A717" i="3"/>
  <c r="K717" i="3"/>
  <c r="L717" i="3"/>
  <c r="O717" i="3"/>
  <c r="Q717" i="3"/>
  <c r="R717" i="3"/>
  <c r="T717" i="3"/>
  <c r="V717" i="3"/>
  <c r="A718" i="3"/>
  <c r="K718" i="3"/>
  <c r="L718" i="3"/>
  <c r="O718" i="3"/>
  <c r="Q718" i="3"/>
  <c r="R718" i="3"/>
  <c r="T718" i="3"/>
  <c r="V718" i="3"/>
  <c r="A719" i="3"/>
  <c r="K719" i="3"/>
  <c r="L719" i="3"/>
  <c r="O719" i="3"/>
  <c r="Q719" i="3"/>
  <c r="R719" i="3"/>
  <c r="T719" i="3"/>
  <c r="V719" i="3"/>
  <c r="A720" i="3"/>
  <c r="K720" i="3"/>
  <c r="L720" i="3"/>
  <c r="O720" i="3"/>
  <c r="P720" i="3" s="1"/>
  <c r="Q720" i="3"/>
  <c r="R720" i="3"/>
  <c r="T720" i="3"/>
  <c r="V720" i="3"/>
  <c r="A721" i="3"/>
  <c r="K721" i="3"/>
  <c r="L721" i="3"/>
  <c r="O721" i="3"/>
  <c r="Q721" i="3"/>
  <c r="R721" i="3"/>
  <c r="T721" i="3"/>
  <c r="V721" i="3"/>
  <c r="A722" i="3"/>
  <c r="K722" i="3"/>
  <c r="L722" i="3"/>
  <c r="O722" i="3"/>
  <c r="P722" i="3" s="1"/>
  <c r="Q722" i="3"/>
  <c r="R722" i="3"/>
  <c r="T722" i="3"/>
  <c r="V722" i="3"/>
  <c r="A723" i="3"/>
  <c r="K723" i="3"/>
  <c r="L723" i="3"/>
  <c r="O723" i="3"/>
  <c r="Q723" i="3"/>
  <c r="R723" i="3"/>
  <c r="T723" i="3"/>
  <c r="V723" i="3"/>
  <c r="A724" i="3"/>
  <c r="K724" i="3"/>
  <c r="L724" i="3"/>
  <c r="O724" i="3"/>
  <c r="P724" i="3" s="1"/>
  <c r="Q724" i="3"/>
  <c r="R724" i="3"/>
  <c r="T724" i="3"/>
  <c r="V724" i="3"/>
  <c r="A725" i="3"/>
  <c r="K725" i="3"/>
  <c r="L725" i="3"/>
  <c r="O725" i="3"/>
  <c r="Q725" i="3"/>
  <c r="R725" i="3"/>
  <c r="T725" i="3"/>
  <c r="V725" i="3"/>
  <c r="A726" i="3"/>
  <c r="K726" i="3"/>
  <c r="L726" i="3"/>
  <c r="O726" i="3"/>
  <c r="Q726" i="3"/>
  <c r="R726" i="3"/>
  <c r="T726" i="3"/>
  <c r="V726" i="3"/>
  <c r="A727" i="3"/>
  <c r="K727" i="3"/>
  <c r="L727" i="3"/>
  <c r="O727" i="3"/>
  <c r="Q727" i="3"/>
  <c r="R727" i="3"/>
  <c r="T727" i="3"/>
  <c r="V727" i="3"/>
  <c r="A728" i="3"/>
  <c r="K728" i="3"/>
  <c r="L728" i="3"/>
  <c r="O728" i="3"/>
  <c r="P728" i="3" s="1"/>
  <c r="Q728" i="3"/>
  <c r="R728" i="3"/>
  <c r="T728" i="3"/>
  <c r="V728" i="3"/>
  <c r="A729" i="3"/>
  <c r="K729" i="3"/>
  <c r="L729" i="3"/>
  <c r="O729" i="3"/>
  <c r="Q729" i="3"/>
  <c r="R729" i="3"/>
  <c r="T729" i="3"/>
  <c r="V729" i="3"/>
  <c r="A730" i="3"/>
  <c r="K730" i="3"/>
  <c r="L730" i="3"/>
  <c r="O730" i="3"/>
  <c r="P730" i="3" s="1"/>
  <c r="Q730" i="3"/>
  <c r="R730" i="3"/>
  <c r="T730" i="3"/>
  <c r="V730" i="3"/>
  <c r="A731" i="3"/>
  <c r="K731" i="3"/>
  <c r="L731" i="3"/>
  <c r="O731" i="3"/>
  <c r="Q731" i="3"/>
  <c r="R731" i="3"/>
  <c r="T731" i="3"/>
  <c r="V731" i="3"/>
  <c r="A732" i="3"/>
  <c r="K732" i="3"/>
  <c r="L732" i="3"/>
  <c r="O732" i="3"/>
  <c r="P732" i="3" s="1"/>
  <c r="Q732" i="3"/>
  <c r="R732" i="3"/>
  <c r="T732" i="3"/>
  <c r="V732" i="3"/>
  <c r="A733" i="3"/>
  <c r="K733" i="3"/>
  <c r="L733" i="3"/>
  <c r="O733" i="3"/>
  <c r="Q733" i="3"/>
  <c r="R733" i="3"/>
  <c r="T733" i="3"/>
  <c r="V733" i="3"/>
  <c r="A734" i="3"/>
  <c r="K734" i="3"/>
  <c r="L734" i="3"/>
  <c r="O734" i="3"/>
  <c r="Q734" i="3"/>
  <c r="R734" i="3"/>
  <c r="T734" i="3"/>
  <c r="V734" i="3"/>
  <c r="A735" i="3"/>
  <c r="K735" i="3"/>
  <c r="L735" i="3"/>
  <c r="O735" i="3"/>
  <c r="Q735" i="3"/>
  <c r="R735" i="3"/>
  <c r="T735" i="3"/>
  <c r="V735" i="3"/>
  <c r="A736" i="3"/>
  <c r="K736" i="3"/>
  <c r="L736" i="3"/>
  <c r="O736" i="3"/>
  <c r="P736" i="3" s="1"/>
  <c r="Q736" i="3"/>
  <c r="R736" i="3"/>
  <c r="T736" i="3"/>
  <c r="V736" i="3"/>
  <c r="A737" i="3"/>
  <c r="K737" i="3"/>
  <c r="L737" i="3"/>
  <c r="O737" i="3"/>
  <c r="Q737" i="3"/>
  <c r="R737" i="3"/>
  <c r="T737" i="3"/>
  <c r="V737" i="3"/>
  <c r="A738" i="3"/>
  <c r="K738" i="3"/>
  <c r="L738" i="3"/>
  <c r="O738" i="3"/>
  <c r="Q738" i="3"/>
  <c r="R738" i="3"/>
  <c r="T738" i="3"/>
  <c r="V738" i="3"/>
  <c r="A739" i="3"/>
  <c r="K739" i="3"/>
  <c r="L739" i="3"/>
  <c r="O739" i="3"/>
  <c r="Q739" i="3"/>
  <c r="R739" i="3"/>
  <c r="T739" i="3"/>
  <c r="V739" i="3"/>
  <c r="A740" i="3"/>
  <c r="K740" i="3"/>
  <c r="L740" i="3"/>
  <c r="O740" i="3"/>
  <c r="Q740" i="3"/>
  <c r="R740" i="3"/>
  <c r="T740" i="3"/>
  <c r="V740" i="3"/>
  <c r="A741" i="3"/>
  <c r="K741" i="3"/>
  <c r="L741" i="3"/>
  <c r="O741" i="3"/>
  <c r="Q741" i="3"/>
  <c r="R741" i="3"/>
  <c r="T741" i="3"/>
  <c r="V741" i="3"/>
  <c r="A742" i="3"/>
  <c r="K742" i="3"/>
  <c r="L742" i="3"/>
  <c r="O742" i="3"/>
  <c r="Q742" i="3"/>
  <c r="R742" i="3"/>
  <c r="T742" i="3"/>
  <c r="V742" i="3"/>
  <c r="A743" i="3"/>
  <c r="K743" i="3"/>
  <c r="L743" i="3"/>
  <c r="O743" i="3"/>
  <c r="Q743" i="3"/>
  <c r="R743" i="3"/>
  <c r="T743" i="3"/>
  <c r="V743" i="3"/>
  <c r="A744" i="3"/>
  <c r="K744" i="3"/>
  <c r="L744" i="3"/>
  <c r="O744" i="3"/>
  <c r="Q744" i="3"/>
  <c r="R744" i="3"/>
  <c r="T744" i="3"/>
  <c r="V744" i="3"/>
  <c r="A745" i="3"/>
  <c r="K745" i="3"/>
  <c r="L745" i="3"/>
  <c r="O745" i="3"/>
  <c r="Q745" i="3"/>
  <c r="R745" i="3"/>
  <c r="T745" i="3"/>
  <c r="V745" i="3"/>
  <c r="A746" i="3"/>
  <c r="K746" i="3"/>
  <c r="L746" i="3"/>
  <c r="O746" i="3"/>
  <c r="Q746" i="3"/>
  <c r="R746" i="3"/>
  <c r="T746" i="3"/>
  <c r="V746" i="3"/>
  <c r="A747" i="3"/>
  <c r="K747" i="3"/>
  <c r="L747" i="3"/>
  <c r="O747" i="3"/>
  <c r="Q747" i="3"/>
  <c r="R747" i="3"/>
  <c r="T747" i="3"/>
  <c r="V747" i="3"/>
  <c r="A748" i="3"/>
  <c r="K748" i="3"/>
  <c r="L748" i="3"/>
  <c r="O748" i="3"/>
  <c r="Q748" i="3"/>
  <c r="R748" i="3"/>
  <c r="T748" i="3"/>
  <c r="V748" i="3"/>
  <c r="A749" i="3"/>
  <c r="K749" i="3"/>
  <c r="L749" i="3"/>
  <c r="O749" i="3"/>
  <c r="Q749" i="3"/>
  <c r="R749" i="3"/>
  <c r="T749" i="3"/>
  <c r="V749" i="3"/>
  <c r="A750" i="3"/>
  <c r="K750" i="3"/>
  <c r="L750" i="3"/>
  <c r="O750" i="3"/>
  <c r="Q750" i="3"/>
  <c r="R750" i="3"/>
  <c r="T750" i="3"/>
  <c r="V750" i="3"/>
  <c r="A751" i="3"/>
  <c r="K751" i="3"/>
  <c r="L751" i="3"/>
  <c r="O751" i="3"/>
  <c r="Q751" i="3"/>
  <c r="R751" i="3"/>
  <c r="T751" i="3"/>
  <c r="V751" i="3"/>
  <c r="A752" i="3"/>
  <c r="K752" i="3"/>
  <c r="L752" i="3"/>
  <c r="O752" i="3"/>
  <c r="Q752" i="3"/>
  <c r="R752" i="3"/>
  <c r="T752" i="3"/>
  <c r="V752" i="3"/>
  <c r="A753" i="3"/>
  <c r="K753" i="3"/>
  <c r="L753" i="3"/>
  <c r="O753" i="3"/>
  <c r="Q753" i="3"/>
  <c r="R753" i="3"/>
  <c r="T753" i="3"/>
  <c r="V753" i="3"/>
  <c r="A754" i="3"/>
  <c r="K754" i="3"/>
  <c r="L754" i="3"/>
  <c r="O754" i="3"/>
  <c r="Q754" i="3"/>
  <c r="R754" i="3"/>
  <c r="T754" i="3"/>
  <c r="V754" i="3"/>
  <c r="A755" i="3"/>
  <c r="K755" i="3"/>
  <c r="L755" i="3"/>
  <c r="O755" i="3"/>
  <c r="Q755" i="3"/>
  <c r="R755" i="3"/>
  <c r="T755" i="3"/>
  <c r="V755" i="3"/>
  <c r="A756" i="3"/>
  <c r="K756" i="3"/>
  <c r="L756" i="3"/>
  <c r="O756" i="3"/>
  <c r="Q756" i="3"/>
  <c r="R756" i="3"/>
  <c r="T756" i="3"/>
  <c r="V756" i="3"/>
  <c r="A757" i="3"/>
  <c r="K757" i="3"/>
  <c r="L757" i="3"/>
  <c r="O757" i="3"/>
  <c r="Q757" i="3"/>
  <c r="R757" i="3"/>
  <c r="T757" i="3"/>
  <c r="V757" i="3"/>
  <c r="A758" i="3"/>
  <c r="K758" i="3"/>
  <c r="L758" i="3"/>
  <c r="O758" i="3"/>
  <c r="Q758" i="3"/>
  <c r="R758" i="3"/>
  <c r="T758" i="3"/>
  <c r="V758" i="3"/>
  <c r="A759" i="3"/>
  <c r="K759" i="3"/>
  <c r="L759" i="3"/>
  <c r="O759" i="3"/>
  <c r="Q759" i="3"/>
  <c r="R759" i="3"/>
  <c r="T759" i="3"/>
  <c r="V759" i="3"/>
  <c r="A760" i="3"/>
  <c r="K760" i="3"/>
  <c r="L760" i="3"/>
  <c r="O760" i="3"/>
  <c r="Q760" i="3"/>
  <c r="R760" i="3"/>
  <c r="T760" i="3"/>
  <c r="V760" i="3"/>
  <c r="A761" i="3"/>
  <c r="K761" i="3"/>
  <c r="L761" i="3"/>
  <c r="O761" i="3"/>
  <c r="Q761" i="3"/>
  <c r="R761" i="3"/>
  <c r="T761" i="3"/>
  <c r="V761" i="3"/>
  <c r="A762" i="3"/>
  <c r="K762" i="3"/>
  <c r="L762" i="3"/>
  <c r="O762" i="3"/>
  <c r="P762" i="3" s="1"/>
  <c r="Q762" i="3"/>
  <c r="R762" i="3"/>
  <c r="T762" i="3"/>
  <c r="V762" i="3"/>
  <c r="A763" i="3"/>
  <c r="K763" i="3"/>
  <c r="L763" i="3"/>
  <c r="O763" i="3"/>
  <c r="Q763" i="3"/>
  <c r="R763" i="3"/>
  <c r="T763" i="3"/>
  <c r="V763" i="3"/>
  <c r="A764" i="3"/>
  <c r="K764" i="3"/>
  <c r="L764" i="3"/>
  <c r="O764" i="3"/>
  <c r="P764" i="3" s="1"/>
  <c r="Q764" i="3"/>
  <c r="R764" i="3"/>
  <c r="T764" i="3"/>
  <c r="V764" i="3"/>
  <c r="A765" i="3"/>
  <c r="K765" i="3"/>
  <c r="L765" i="3"/>
  <c r="O765" i="3"/>
  <c r="Q765" i="3"/>
  <c r="R765" i="3"/>
  <c r="T765" i="3"/>
  <c r="V765" i="3"/>
  <c r="A766" i="3"/>
  <c r="K766" i="3"/>
  <c r="L766" i="3"/>
  <c r="O766" i="3"/>
  <c r="Q766" i="3"/>
  <c r="R766" i="3"/>
  <c r="T766" i="3"/>
  <c r="V766" i="3"/>
  <c r="A767" i="3"/>
  <c r="K767" i="3"/>
  <c r="L767" i="3"/>
  <c r="O767" i="3"/>
  <c r="Q767" i="3"/>
  <c r="R767" i="3"/>
  <c r="T767" i="3"/>
  <c r="V767" i="3"/>
  <c r="A768" i="3"/>
  <c r="K768" i="3"/>
  <c r="L768" i="3"/>
  <c r="O768" i="3"/>
  <c r="P768" i="3" s="1"/>
  <c r="Q768" i="3"/>
  <c r="R768" i="3"/>
  <c r="T768" i="3"/>
  <c r="V768" i="3"/>
  <c r="A769" i="3"/>
  <c r="K769" i="3"/>
  <c r="L769" i="3"/>
  <c r="O769" i="3"/>
  <c r="Q769" i="3"/>
  <c r="R769" i="3"/>
  <c r="T769" i="3"/>
  <c r="V769" i="3"/>
  <c r="A770" i="3"/>
  <c r="K770" i="3"/>
  <c r="L770" i="3"/>
  <c r="O770" i="3"/>
  <c r="P770" i="3" s="1"/>
  <c r="Q770" i="3"/>
  <c r="R770" i="3"/>
  <c r="T770" i="3"/>
  <c r="V770" i="3"/>
  <c r="A771" i="3"/>
  <c r="K771" i="3"/>
  <c r="L771" i="3"/>
  <c r="O771" i="3"/>
  <c r="Q771" i="3"/>
  <c r="R771" i="3"/>
  <c r="T771" i="3"/>
  <c r="V771" i="3"/>
  <c r="A772" i="3"/>
  <c r="K772" i="3"/>
  <c r="L772" i="3"/>
  <c r="O772" i="3"/>
  <c r="P772" i="3" s="1"/>
  <c r="Q772" i="3"/>
  <c r="R772" i="3"/>
  <c r="T772" i="3"/>
  <c r="V772" i="3"/>
  <c r="A773" i="3"/>
  <c r="K773" i="3"/>
  <c r="L773" i="3"/>
  <c r="O773" i="3"/>
  <c r="Q773" i="3"/>
  <c r="R773" i="3"/>
  <c r="T773" i="3"/>
  <c r="V773" i="3"/>
  <c r="A774" i="3"/>
  <c r="K774" i="3"/>
  <c r="L774" i="3"/>
  <c r="O774" i="3"/>
  <c r="Q774" i="3"/>
  <c r="R774" i="3"/>
  <c r="T774" i="3"/>
  <c r="V774" i="3"/>
  <c r="A775" i="3"/>
  <c r="K775" i="3"/>
  <c r="L775" i="3"/>
  <c r="O775" i="3"/>
  <c r="Q775" i="3"/>
  <c r="R775" i="3"/>
  <c r="T775" i="3"/>
  <c r="V775" i="3"/>
  <c r="A776" i="3"/>
  <c r="K776" i="3"/>
  <c r="L776" i="3"/>
  <c r="O776" i="3"/>
  <c r="Q776" i="3"/>
  <c r="R776" i="3"/>
  <c r="T776" i="3"/>
  <c r="V776" i="3"/>
  <c r="A777" i="3"/>
  <c r="K777" i="3"/>
  <c r="L777" i="3"/>
  <c r="O777" i="3"/>
  <c r="Q777" i="3"/>
  <c r="R777" i="3"/>
  <c r="T777" i="3"/>
  <c r="V777" i="3"/>
  <c r="A778" i="3"/>
  <c r="K778" i="3"/>
  <c r="L778" i="3"/>
  <c r="O778" i="3"/>
  <c r="P778" i="3" s="1"/>
  <c r="Q778" i="3"/>
  <c r="R778" i="3"/>
  <c r="T778" i="3"/>
  <c r="V778" i="3"/>
  <c r="A779" i="3"/>
  <c r="K779" i="3"/>
  <c r="L779" i="3"/>
  <c r="O779" i="3"/>
  <c r="Q779" i="3"/>
  <c r="R779" i="3"/>
  <c r="T779" i="3"/>
  <c r="V779" i="3"/>
  <c r="A780" i="3"/>
  <c r="K780" i="3"/>
  <c r="L780" i="3"/>
  <c r="O780" i="3"/>
  <c r="P780" i="3" s="1"/>
  <c r="Q780" i="3"/>
  <c r="R780" i="3"/>
  <c r="T780" i="3"/>
  <c r="V780" i="3"/>
  <c r="A781" i="3"/>
  <c r="K781" i="3"/>
  <c r="L781" i="3"/>
  <c r="O781" i="3"/>
  <c r="Q781" i="3"/>
  <c r="R781" i="3"/>
  <c r="T781" i="3"/>
  <c r="V781" i="3"/>
  <c r="A782" i="3"/>
  <c r="K782" i="3"/>
  <c r="L782" i="3"/>
  <c r="O782" i="3"/>
  <c r="Q782" i="3"/>
  <c r="R782" i="3"/>
  <c r="T782" i="3"/>
  <c r="V782" i="3"/>
  <c r="A783" i="3"/>
  <c r="K783" i="3"/>
  <c r="L783" i="3"/>
  <c r="O783" i="3"/>
  <c r="Q783" i="3"/>
  <c r="R783" i="3"/>
  <c r="T783" i="3"/>
  <c r="V783" i="3"/>
  <c r="A784" i="3"/>
  <c r="K784" i="3"/>
  <c r="L784" i="3"/>
  <c r="O784" i="3"/>
  <c r="P784" i="3" s="1"/>
  <c r="Q784" i="3"/>
  <c r="R784" i="3"/>
  <c r="T784" i="3"/>
  <c r="V784" i="3"/>
  <c r="A785" i="3"/>
  <c r="K785" i="3"/>
  <c r="L785" i="3"/>
  <c r="O785" i="3"/>
  <c r="Q785" i="3"/>
  <c r="R785" i="3"/>
  <c r="T785" i="3"/>
  <c r="V785" i="3"/>
  <c r="A786" i="3"/>
  <c r="K786" i="3"/>
  <c r="L786" i="3"/>
  <c r="O786" i="3"/>
  <c r="P786" i="3" s="1"/>
  <c r="Q786" i="3"/>
  <c r="R786" i="3"/>
  <c r="T786" i="3"/>
  <c r="V786" i="3"/>
  <c r="A787" i="3"/>
  <c r="K787" i="3"/>
  <c r="L787" i="3"/>
  <c r="O787" i="3"/>
  <c r="Q787" i="3"/>
  <c r="R787" i="3"/>
  <c r="T787" i="3"/>
  <c r="V787" i="3"/>
  <c r="A788" i="3"/>
  <c r="K788" i="3"/>
  <c r="L788" i="3"/>
  <c r="O788" i="3"/>
  <c r="P788" i="3" s="1"/>
  <c r="Q788" i="3"/>
  <c r="R788" i="3"/>
  <c r="T788" i="3"/>
  <c r="V788" i="3"/>
  <c r="A789" i="3"/>
  <c r="K789" i="3"/>
  <c r="L789" i="3"/>
  <c r="O789" i="3"/>
  <c r="Q789" i="3"/>
  <c r="R789" i="3"/>
  <c r="T789" i="3"/>
  <c r="V789" i="3"/>
  <c r="A790" i="3"/>
  <c r="K790" i="3"/>
  <c r="L790" i="3"/>
  <c r="O790" i="3"/>
  <c r="Q790" i="3"/>
  <c r="R790" i="3"/>
  <c r="T790" i="3"/>
  <c r="V790" i="3"/>
  <c r="A791" i="3"/>
  <c r="K791" i="3"/>
  <c r="L791" i="3"/>
  <c r="O791" i="3"/>
  <c r="Q791" i="3"/>
  <c r="R791" i="3"/>
  <c r="T791" i="3"/>
  <c r="V791" i="3"/>
  <c r="A792" i="3"/>
  <c r="K792" i="3"/>
  <c r="L792" i="3"/>
  <c r="O792" i="3"/>
  <c r="P792" i="3" s="1"/>
  <c r="Q792" i="3"/>
  <c r="R792" i="3"/>
  <c r="T792" i="3"/>
  <c r="V792" i="3"/>
  <c r="A793" i="3"/>
  <c r="K793" i="3"/>
  <c r="L793" i="3"/>
  <c r="O793" i="3"/>
  <c r="Q793" i="3"/>
  <c r="R793" i="3"/>
  <c r="T793" i="3"/>
  <c r="V793" i="3"/>
  <c r="A794" i="3"/>
  <c r="K794" i="3"/>
  <c r="L794" i="3"/>
  <c r="O794" i="3"/>
  <c r="P794" i="3" s="1"/>
  <c r="Q794" i="3"/>
  <c r="R794" i="3"/>
  <c r="T794" i="3"/>
  <c r="V794" i="3"/>
  <c r="A795" i="3"/>
  <c r="K795" i="3"/>
  <c r="L795" i="3"/>
  <c r="O795" i="3"/>
  <c r="Q795" i="3"/>
  <c r="R795" i="3"/>
  <c r="T795" i="3"/>
  <c r="V795" i="3"/>
  <c r="A796" i="3"/>
  <c r="K796" i="3"/>
  <c r="L796" i="3"/>
  <c r="O796" i="3"/>
  <c r="P796" i="3" s="1"/>
  <c r="Q796" i="3"/>
  <c r="R796" i="3"/>
  <c r="T796" i="3"/>
  <c r="V796" i="3"/>
  <c r="A797" i="3"/>
  <c r="K797" i="3"/>
  <c r="L797" i="3"/>
  <c r="O797" i="3"/>
  <c r="Q797" i="3"/>
  <c r="R797" i="3"/>
  <c r="T797" i="3"/>
  <c r="V797" i="3"/>
  <c r="A798" i="3"/>
  <c r="K798" i="3"/>
  <c r="L798" i="3"/>
  <c r="O798" i="3"/>
  <c r="Q798" i="3"/>
  <c r="R798" i="3"/>
  <c r="T798" i="3"/>
  <c r="V798" i="3"/>
  <c r="A799" i="3"/>
  <c r="K799" i="3"/>
  <c r="L799" i="3"/>
  <c r="O799" i="3"/>
  <c r="Q799" i="3"/>
  <c r="R799" i="3"/>
  <c r="T799" i="3"/>
  <c r="V799" i="3"/>
  <c r="A800" i="3"/>
  <c r="K800" i="3"/>
  <c r="L800" i="3"/>
  <c r="O800" i="3"/>
  <c r="P800" i="3" s="1"/>
  <c r="Q800" i="3"/>
  <c r="R800" i="3"/>
  <c r="T800" i="3"/>
  <c r="V800" i="3"/>
  <c r="A801" i="3"/>
  <c r="K801" i="3"/>
  <c r="L801" i="3"/>
  <c r="O801" i="3"/>
  <c r="Q801" i="3"/>
  <c r="R801" i="3"/>
  <c r="T801" i="3"/>
  <c r="V801" i="3"/>
  <c r="A802" i="3"/>
  <c r="K802" i="3"/>
  <c r="L802" i="3"/>
  <c r="O802" i="3"/>
  <c r="P802" i="3" s="1"/>
  <c r="Q802" i="3"/>
  <c r="R802" i="3"/>
  <c r="T802" i="3"/>
  <c r="V802" i="3"/>
  <c r="A803" i="3"/>
  <c r="K803" i="3"/>
  <c r="L803" i="3"/>
  <c r="O803" i="3"/>
  <c r="Q803" i="3"/>
  <c r="R803" i="3"/>
  <c r="T803" i="3"/>
  <c r="V803" i="3"/>
  <c r="A804" i="3"/>
  <c r="K804" i="3"/>
  <c r="L804" i="3"/>
  <c r="O804" i="3"/>
  <c r="P804" i="3" s="1"/>
  <c r="Q804" i="3"/>
  <c r="R804" i="3"/>
  <c r="T804" i="3"/>
  <c r="V804" i="3"/>
  <c r="A805" i="3"/>
  <c r="K805" i="3"/>
  <c r="L805" i="3"/>
  <c r="O805" i="3"/>
  <c r="P805" i="3" s="1"/>
  <c r="Q805" i="3"/>
  <c r="R805" i="3"/>
  <c r="T805" i="3"/>
  <c r="V805" i="3"/>
  <c r="A806" i="3"/>
  <c r="K806" i="3"/>
  <c r="L806" i="3"/>
  <c r="O806" i="3"/>
  <c r="P806" i="3" s="1"/>
  <c r="Q806" i="3"/>
  <c r="R806" i="3"/>
  <c r="T806" i="3"/>
  <c r="V806" i="3"/>
  <c r="A807" i="3"/>
  <c r="K807" i="3"/>
  <c r="L807" i="3"/>
  <c r="O807" i="3"/>
  <c r="P807" i="3" s="1"/>
  <c r="Q807" i="3"/>
  <c r="R807" i="3"/>
  <c r="T807" i="3"/>
  <c r="V807" i="3"/>
  <c r="A808" i="3"/>
  <c r="K808" i="3"/>
  <c r="L808" i="3"/>
  <c r="O808" i="3"/>
  <c r="P808" i="3" s="1"/>
  <c r="Q808" i="3"/>
  <c r="R808" i="3"/>
  <c r="T808" i="3"/>
  <c r="V808" i="3"/>
  <c r="A809" i="3"/>
  <c r="K809" i="3"/>
  <c r="L809" i="3"/>
  <c r="O809" i="3"/>
  <c r="P809" i="3" s="1"/>
  <c r="Q809" i="3"/>
  <c r="R809" i="3"/>
  <c r="T809" i="3"/>
  <c r="V809" i="3"/>
  <c r="A810" i="3"/>
  <c r="K810" i="3"/>
  <c r="L810" i="3"/>
  <c r="O810" i="3"/>
  <c r="P810" i="3" s="1"/>
  <c r="Q810" i="3"/>
  <c r="R810" i="3"/>
  <c r="T810" i="3"/>
  <c r="V810" i="3"/>
  <c r="A811" i="3"/>
  <c r="K811" i="3"/>
  <c r="L811" i="3"/>
  <c r="O811" i="3"/>
  <c r="P811" i="3" s="1"/>
  <c r="Q811" i="3"/>
  <c r="R811" i="3"/>
  <c r="T811" i="3"/>
  <c r="V811" i="3"/>
  <c r="A812" i="3"/>
  <c r="K812" i="3"/>
  <c r="L812" i="3"/>
  <c r="O812" i="3"/>
  <c r="P812" i="3" s="1"/>
  <c r="Q812" i="3"/>
  <c r="R812" i="3"/>
  <c r="T812" i="3"/>
  <c r="V812" i="3"/>
  <c r="A813" i="3"/>
  <c r="K813" i="3"/>
  <c r="L813" i="3"/>
  <c r="O813" i="3"/>
  <c r="P813" i="3" s="1"/>
  <c r="Q813" i="3"/>
  <c r="R813" i="3"/>
  <c r="T813" i="3"/>
  <c r="V813" i="3"/>
  <c r="A814" i="3"/>
  <c r="K814" i="3"/>
  <c r="L814" i="3"/>
  <c r="O814" i="3"/>
  <c r="P814" i="3" s="1"/>
  <c r="Q814" i="3"/>
  <c r="R814" i="3"/>
  <c r="T814" i="3"/>
  <c r="V814" i="3"/>
  <c r="A815" i="3"/>
  <c r="K815" i="3"/>
  <c r="L815" i="3"/>
  <c r="O815" i="3"/>
  <c r="P815" i="3" s="1"/>
  <c r="Q815" i="3"/>
  <c r="R815" i="3"/>
  <c r="T815" i="3"/>
  <c r="V815" i="3"/>
  <c r="A816" i="3"/>
  <c r="K816" i="3"/>
  <c r="L816" i="3"/>
  <c r="O816" i="3"/>
  <c r="P816" i="3" s="1"/>
  <c r="Q816" i="3"/>
  <c r="R816" i="3"/>
  <c r="T816" i="3"/>
  <c r="V816" i="3"/>
  <c r="A817" i="3"/>
  <c r="K817" i="3"/>
  <c r="L817" i="3"/>
  <c r="O817" i="3"/>
  <c r="P817" i="3" s="1"/>
  <c r="Q817" i="3"/>
  <c r="R817" i="3"/>
  <c r="T817" i="3"/>
  <c r="V817" i="3"/>
  <c r="A818" i="3"/>
  <c r="K818" i="3"/>
  <c r="L818" i="3"/>
  <c r="O818" i="3"/>
  <c r="P818" i="3" s="1"/>
  <c r="Q818" i="3"/>
  <c r="R818" i="3"/>
  <c r="T818" i="3"/>
  <c r="V818" i="3"/>
  <c r="A819" i="3"/>
  <c r="K819" i="3"/>
  <c r="L819" i="3"/>
  <c r="O819" i="3"/>
  <c r="P819" i="3" s="1"/>
  <c r="Q819" i="3"/>
  <c r="R819" i="3"/>
  <c r="T819" i="3"/>
  <c r="V819" i="3"/>
  <c r="A820" i="3"/>
  <c r="K820" i="3"/>
  <c r="L820" i="3"/>
  <c r="O820" i="3"/>
  <c r="P820" i="3" s="1"/>
  <c r="Q820" i="3"/>
  <c r="R820" i="3"/>
  <c r="T820" i="3"/>
  <c r="V820" i="3"/>
  <c r="A821" i="3"/>
  <c r="K821" i="3"/>
  <c r="L821" i="3"/>
  <c r="O821" i="3"/>
  <c r="P821" i="3" s="1"/>
  <c r="Q821" i="3"/>
  <c r="R821" i="3"/>
  <c r="T821" i="3"/>
  <c r="V821" i="3"/>
  <c r="A822" i="3"/>
  <c r="K822" i="3"/>
  <c r="L822" i="3"/>
  <c r="O822" i="3"/>
  <c r="P822" i="3" s="1"/>
  <c r="Q822" i="3"/>
  <c r="R822" i="3"/>
  <c r="T822" i="3"/>
  <c r="V822" i="3"/>
  <c r="A823" i="3"/>
  <c r="K823" i="3"/>
  <c r="L823" i="3"/>
  <c r="O823" i="3"/>
  <c r="P823" i="3" s="1"/>
  <c r="Q823" i="3"/>
  <c r="R823" i="3"/>
  <c r="T823" i="3"/>
  <c r="V823" i="3"/>
  <c r="A824" i="3"/>
  <c r="K824" i="3"/>
  <c r="L824" i="3"/>
  <c r="O824" i="3"/>
  <c r="P824" i="3" s="1"/>
  <c r="Q824" i="3"/>
  <c r="R824" i="3"/>
  <c r="T824" i="3"/>
  <c r="V824" i="3"/>
  <c r="A825" i="3"/>
  <c r="K825" i="3"/>
  <c r="L825" i="3"/>
  <c r="O825" i="3"/>
  <c r="P825" i="3" s="1"/>
  <c r="Q825" i="3"/>
  <c r="R825" i="3"/>
  <c r="T825" i="3"/>
  <c r="V825" i="3"/>
  <c r="A826" i="3"/>
  <c r="K826" i="3"/>
  <c r="L826" i="3"/>
  <c r="O826" i="3"/>
  <c r="P826" i="3" s="1"/>
  <c r="Q826" i="3"/>
  <c r="R826" i="3"/>
  <c r="T826" i="3"/>
  <c r="V826" i="3"/>
  <c r="A827" i="3"/>
  <c r="K827" i="3"/>
  <c r="L827" i="3"/>
  <c r="O827" i="3"/>
  <c r="P827" i="3" s="1"/>
  <c r="Q827" i="3"/>
  <c r="R827" i="3"/>
  <c r="T827" i="3"/>
  <c r="V827" i="3"/>
  <c r="A828" i="3"/>
  <c r="K828" i="3"/>
  <c r="L828" i="3"/>
  <c r="O828" i="3"/>
  <c r="P828" i="3" s="1"/>
  <c r="Q828" i="3"/>
  <c r="R828" i="3"/>
  <c r="T828" i="3"/>
  <c r="V828" i="3"/>
  <c r="A829" i="3"/>
  <c r="K829" i="3"/>
  <c r="L829" i="3"/>
  <c r="O829" i="3"/>
  <c r="P829" i="3" s="1"/>
  <c r="Q829" i="3"/>
  <c r="R829" i="3"/>
  <c r="T829" i="3"/>
  <c r="V829" i="3"/>
  <c r="A830" i="3"/>
  <c r="K830" i="3"/>
  <c r="L830" i="3"/>
  <c r="O830" i="3"/>
  <c r="P830" i="3" s="1"/>
  <c r="Q830" i="3"/>
  <c r="R830" i="3"/>
  <c r="T830" i="3"/>
  <c r="V830" i="3"/>
  <c r="A831" i="3"/>
  <c r="K831" i="3"/>
  <c r="L831" i="3"/>
  <c r="O831" i="3"/>
  <c r="P831" i="3" s="1"/>
  <c r="Q831" i="3"/>
  <c r="R831" i="3"/>
  <c r="T831" i="3"/>
  <c r="V831" i="3"/>
  <c r="A832" i="3"/>
  <c r="K832" i="3"/>
  <c r="L832" i="3"/>
  <c r="O832" i="3"/>
  <c r="P832" i="3" s="1"/>
  <c r="Q832" i="3"/>
  <c r="R832" i="3"/>
  <c r="T832" i="3"/>
  <c r="V832" i="3"/>
  <c r="A833" i="3"/>
  <c r="K833" i="3"/>
  <c r="L833" i="3"/>
  <c r="O833" i="3"/>
  <c r="P833" i="3" s="1"/>
  <c r="Q833" i="3"/>
  <c r="R833" i="3"/>
  <c r="T833" i="3"/>
  <c r="V833" i="3"/>
  <c r="A834" i="3"/>
  <c r="K834" i="3"/>
  <c r="L834" i="3"/>
  <c r="O834" i="3"/>
  <c r="P834" i="3" s="1"/>
  <c r="Q834" i="3"/>
  <c r="R834" i="3"/>
  <c r="T834" i="3"/>
  <c r="V834" i="3"/>
  <c r="A835" i="3"/>
  <c r="K835" i="3"/>
  <c r="L835" i="3"/>
  <c r="O835" i="3"/>
  <c r="P835" i="3" s="1"/>
  <c r="Q835" i="3"/>
  <c r="R835" i="3"/>
  <c r="T835" i="3"/>
  <c r="V835" i="3"/>
  <c r="A836" i="3"/>
  <c r="K836" i="3"/>
  <c r="L836" i="3"/>
  <c r="O836" i="3"/>
  <c r="P836" i="3" s="1"/>
  <c r="Q836" i="3"/>
  <c r="R836" i="3"/>
  <c r="T836" i="3"/>
  <c r="V836" i="3"/>
  <c r="A837" i="3"/>
  <c r="K837" i="3"/>
  <c r="L837" i="3"/>
  <c r="O837" i="3"/>
  <c r="P837" i="3" s="1"/>
  <c r="Q837" i="3"/>
  <c r="R837" i="3"/>
  <c r="T837" i="3"/>
  <c r="V837" i="3"/>
  <c r="A838" i="3"/>
  <c r="K838" i="3"/>
  <c r="L838" i="3"/>
  <c r="O838" i="3"/>
  <c r="P838" i="3" s="1"/>
  <c r="Q838" i="3"/>
  <c r="R838" i="3"/>
  <c r="T838" i="3"/>
  <c r="V838" i="3"/>
  <c r="A839" i="3"/>
  <c r="K839" i="3"/>
  <c r="L839" i="3"/>
  <c r="O839" i="3"/>
  <c r="P839" i="3" s="1"/>
  <c r="Q839" i="3"/>
  <c r="R839" i="3"/>
  <c r="T839" i="3"/>
  <c r="V839" i="3"/>
  <c r="A840" i="3"/>
  <c r="K840" i="3"/>
  <c r="L840" i="3"/>
  <c r="O840" i="3"/>
  <c r="P840" i="3" s="1"/>
  <c r="Q840" i="3"/>
  <c r="R840" i="3"/>
  <c r="T840" i="3"/>
  <c r="V840" i="3"/>
  <c r="A841" i="3"/>
  <c r="K841" i="3"/>
  <c r="L841" i="3"/>
  <c r="O841" i="3"/>
  <c r="P841" i="3" s="1"/>
  <c r="Q841" i="3"/>
  <c r="R841" i="3"/>
  <c r="T841" i="3"/>
  <c r="V841" i="3"/>
  <c r="A842" i="3"/>
  <c r="K842" i="3"/>
  <c r="L842" i="3"/>
  <c r="O842" i="3"/>
  <c r="P842" i="3" s="1"/>
  <c r="Q842" i="3"/>
  <c r="R842" i="3"/>
  <c r="T842" i="3"/>
  <c r="V842" i="3"/>
  <c r="A843" i="3"/>
  <c r="K843" i="3"/>
  <c r="L843" i="3"/>
  <c r="O843" i="3"/>
  <c r="P843" i="3" s="1"/>
  <c r="Q843" i="3"/>
  <c r="R843" i="3"/>
  <c r="T843" i="3"/>
  <c r="V843" i="3"/>
  <c r="A844" i="3"/>
  <c r="K844" i="3"/>
  <c r="L844" i="3"/>
  <c r="O844" i="3"/>
  <c r="P844" i="3" s="1"/>
  <c r="Q844" i="3"/>
  <c r="R844" i="3"/>
  <c r="T844" i="3"/>
  <c r="V844" i="3"/>
  <c r="A845" i="3"/>
  <c r="K845" i="3"/>
  <c r="L845" i="3"/>
  <c r="O845" i="3"/>
  <c r="P845" i="3" s="1"/>
  <c r="Q845" i="3"/>
  <c r="R845" i="3"/>
  <c r="T845" i="3"/>
  <c r="V845" i="3"/>
  <c r="A846" i="3"/>
  <c r="K846" i="3"/>
  <c r="L846" i="3"/>
  <c r="O846" i="3"/>
  <c r="P846" i="3" s="1"/>
  <c r="Q846" i="3"/>
  <c r="R846" i="3"/>
  <c r="T846" i="3"/>
  <c r="V846" i="3"/>
  <c r="A847" i="3"/>
  <c r="K847" i="3"/>
  <c r="L847" i="3"/>
  <c r="O847" i="3"/>
  <c r="P847" i="3" s="1"/>
  <c r="Q847" i="3"/>
  <c r="R847" i="3"/>
  <c r="T847" i="3"/>
  <c r="V847" i="3"/>
  <c r="A848" i="3"/>
  <c r="K848" i="3"/>
  <c r="L848" i="3"/>
  <c r="O848" i="3"/>
  <c r="P848" i="3" s="1"/>
  <c r="Q848" i="3"/>
  <c r="R848" i="3"/>
  <c r="T848" i="3"/>
  <c r="V848" i="3"/>
  <c r="A849" i="3"/>
  <c r="K849" i="3"/>
  <c r="L849" i="3"/>
  <c r="O849" i="3"/>
  <c r="P849" i="3" s="1"/>
  <c r="Q849" i="3"/>
  <c r="R849" i="3"/>
  <c r="T849" i="3"/>
  <c r="V849" i="3"/>
  <c r="A850" i="3"/>
  <c r="K850" i="3"/>
  <c r="L850" i="3"/>
  <c r="O850" i="3"/>
  <c r="P850" i="3" s="1"/>
  <c r="Q850" i="3"/>
  <c r="R850" i="3"/>
  <c r="T850" i="3"/>
  <c r="V850" i="3"/>
  <c r="A851" i="3"/>
  <c r="K851" i="3"/>
  <c r="L851" i="3"/>
  <c r="O851" i="3"/>
  <c r="P851" i="3" s="1"/>
  <c r="Q851" i="3"/>
  <c r="R851" i="3"/>
  <c r="T851" i="3"/>
  <c r="V851" i="3"/>
  <c r="A852" i="3"/>
  <c r="K852" i="3"/>
  <c r="L852" i="3"/>
  <c r="O852" i="3"/>
  <c r="P852" i="3" s="1"/>
  <c r="Q852" i="3"/>
  <c r="R852" i="3"/>
  <c r="T852" i="3"/>
  <c r="V852" i="3"/>
  <c r="A853" i="3"/>
  <c r="K853" i="3"/>
  <c r="L853" i="3"/>
  <c r="O853" i="3"/>
  <c r="P853" i="3" s="1"/>
  <c r="Q853" i="3"/>
  <c r="R853" i="3"/>
  <c r="T853" i="3"/>
  <c r="V853" i="3"/>
  <c r="A854" i="3"/>
  <c r="K854" i="3"/>
  <c r="L854" i="3"/>
  <c r="O854" i="3"/>
  <c r="P854" i="3" s="1"/>
  <c r="Q854" i="3"/>
  <c r="R854" i="3"/>
  <c r="T854" i="3"/>
  <c r="V854" i="3"/>
  <c r="A855" i="3"/>
  <c r="K855" i="3"/>
  <c r="L855" i="3"/>
  <c r="O855" i="3"/>
  <c r="P855" i="3" s="1"/>
  <c r="Q855" i="3"/>
  <c r="R855" i="3"/>
  <c r="T855" i="3"/>
  <c r="V855" i="3"/>
  <c r="A856" i="3"/>
  <c r="K856" i="3"/>
  <c r="L856" i="3"/>
  <c r="O856" i="3"/>
  <c r="P856" i="3" s="1"/>
  <c r="Q856" i="3"/>
  <c r="R856" i="3"/>
  <c r="T856" i="3"/>
  <c r="V856" i="3"/>
  <c r="A857" i="3"/>
  <c r="K857" i="3"/>
  <c r="L857" i="3"/>
  <c r="O857" i="3"/>
  <c r="P857" i="3" s="1"/>
  <c r="Q857" i="3"/>
  <c r="R857" i="3"/>
  <c r="T857" i="3"/>
  <c r="V857" i="3"/>
  <c r="A858" i="3"/>
  <c r="K858" i="3"/>
  <c r="L858" i="3"/>
  <c r="O858" i="3"/>
  <c r="P858" i="3" s="1"/>
  <c r="Q858" i="3"/>
  <c r="R858" i="3"/>
  <c r="T858" i="3"/>
  <c r="V858" i="3"/>
  <c r="A859" i="3"/>
  <c r="K859" i="3"/>
  <c r="L859" i="3"/>
  <c r="O859" i="3"/>
  <c r="P859" i="3" s="1"/>
  <c r="Q859" i="3"/>
  <c r="R859" i="3"/>
  <c r="T859" i="3"/>
  <c r="V859" i="3"/>
  <c r="A860" i="3"/>
  <c r="K860" i="3"/>
  <c r="L860" i="3"/>
  <c r="O860" i="3"/>
  <c r="P860" i="3" s="1"/>
  <c r="Q860" i="3"/>
  <c r="R860" i="3"/>
  <c r="T860" i="3"/>
  <c r="V860" i="3"/>
  <c r="A861" i="3"/>
  <c r="K861" i="3"/>
  <c r="L861" i="3"/>
  <c r="O861" i="3"/>
  <c r="P861" i="3" s="1"/>
  <c r="Q861" i="3"/>
  <c r="R861" i="3"/>
  <c r="T861" i="3"/>
  <c r="V861" i="3"/>
  <c r="A862" i="3"/>
  <c r="K862" i="3"/>
  <c r="L862" i="3"/>
  <c r="O862" i="3"/>
  <c r="P862" i="3" s="1"/>
  <c r="Q862" i="3"/>
  <c r="R862" i="3"/>
  <c r="T862" i="3"/>
  <c r="V862" i="3"/>
  <c r="A863" i="3"/>
  <c r="K863" i="3"/>
  <c r="L863" i="3"/>
  <c r="O863" i="3"/>
  <c r="P863" i="3" s="1"/>
  <c r="Q863" i="3"/>
  <c r="R863" i="3"/>
  <c r="T863" i="3"/>
  <c r="V863" i="3"/>
  <c r="A864" i="3"/>
  <c r="K864" i="3"/>
  <c r="L864" i="3"/>
  <c r="O864" i="3"/>
  <c r="P864" i="3" s="1"/>
  <c r="Q864" i="3"/>
  <c r="R864" i="3"/>
  <c r="T864" i="3"/>
  <c r="V864" i="3"/>
  <c r="A865" i="3"/>
  <c r="K865" i="3"/>
  <c r="L865" i="3"/>
  <c r="O865" i="3"/>
  <c r="P865" i="3" s="1"/>
  <c r="Q865" i="3"/>
  <c r="R865" i="3"/>
  <c r="T865" i="3"/>
  <c r="V865" i="3"/>
  <c r="A866" i="3"/>
  <c r="K866" i="3"/>
  <c r="L866" i="3"/>
  <c r="O866" i="3"/>
  <c r="P866" i="3" s="1"/>
  <c r="Q866" i="3"/>
  <c r="R866" i="3"/>
  <c r="T866" i="3"/>
  <c r="V866" i="3"/>
  <c r="A867" i="3"/>
  <c r="K867" i="3"/>
  <c r="L867" i="3"/>
  <c r="O867" i="3"/>
  <c r="P867" i="3" s="1"/>
  <c r="Q867" i="3"/>
  <c r="R867" i="3"/>
  <c r="T867" i="3"/>
  <c r="V867" i="3"/>
  <c r="A868" i="3"/>
  <c r="K868" i="3"/>
  <c r="L868" i="3"/>
  <c r="O868" i="3"/>
  <c r="P868" i="3" s="1"/>
  <c r="Q868" i="3"/>
  <c r="R868" i="3"/>
  <c r="T868" i="3"/>
  <c r="V868" i="3"/>
  <c r="A869" i="3"/>
  <c r="K869" i="3"/>
  <c r="L869" i="3"/>
  <c r="O869" i="3"/>
  <c r="P869" i="3" s="1"/>
  <c r="Q869" i="3"/>
  <c r="R869" i="3"/>
  <c r="T869" i="3"/>
  <c r="V869" i="3"/>
  <c r="A870" i="3"/>
  <c r="K870" i="3"/>
  <c r="L870" i="3"/>
  <c r="O870" i="3"/>
  <c r="P870" i="3" s="1"/>
  <c r="Q870" i="3"/>
  <c r="R870" i="3"/>
  <c r="T870" i="3"/>
  <c r="V870" i="3"/>
  <c r="A871" i="3"/>
  <c r="K871" i="3"/>
  <c r="L871" i="3"/>
  <c r="O871" i="3"/>
  <c r="P871" i="3" s="1"/>
  <c r="Q871" i="3"/>
  <c r="R871" i="3"/>
  <c r="T871" i="3"/>
  <c r="V871" i="3"/>
  <c r="A872" i="3"/>
  <c r="K872" i="3"/>
  <c r="L872" i="3"/>
  <c r="O872" i="3"/>
  <c r="P872" i="3" s="1"/>
  <c r="Q872" i="3"/>
  <c r="R872" i="3"/>
  <c r="T872" i="3"/>
  <c r="V872" i="3"/>
  <c r="A873" i="3"/>
  <c r="K873" i="3"/>
  <c r="L873" i="3"/>
  <c r="O873" i="3"/>
  <c r="P873" i="3" s="1"/>
  <c r="Q873" i="3"/>
  <c r="R873" i="3"/>
  <c r="T873" i="3"/>
  <c r="V873" i="3"/>
  <c r="A874" i="3"/>
  <c r="K874" i="3"/>
  <c r="L874" i="3"/>
  <c r="O874" i="3"/>
  <c r="P874" i="3" s="1"/>
  <c r="Q874" i="3"/>
  <c r="R874" i="3"/>
  <c r="T874" i="3"/>
  <c r="V874" i="3"/>
  <c r="A875" i="3"/>
  <c r="K875" i="3"/>
  <c r="L875" i="3"/>
  <c r="O875" i="3"/>
  <c r="P875" i="3" s="1"/>
  <c r="Q875" i="3"/>
  <c r="R875" i="3"/>
  <c r="T875" i="3"/>
  <c r="V875" i="3"/>
  <c r="A876" i="3"/>
  <c r="K876" i="3"/>
  <c r="L876" i="3"/>
  <c r="O876" i="3"/>
  <c r="P876" i="3" s="1"/>
  <c r="Q876" i="3"/>
  <c r="R876" i="3"/>
  <c r="T876" i="3"/>
  <c r="V876" i="3"/>
  <c r="A877" i="3"/>
  <c r="K877" i="3"/>
  <c r="L877" i="3"/>
  <c r="O877" i="3"/>
  <c r="P877" i="3" s="1"/>
  <c r="Q877" i="3"/>
  <c r="R877" i="3"/>
  <c r="T877" i="3"/>
  <c r="V877" i="3"/>
  <c r="A878" i="3"/>
  <c r="K878" i="3"/>
  <c r="L878" i="3"/>
  <c r="O878" i="3"/>
  <c r="P878" i="3" s="1"/>
  <c r="Q878" i="3"/>
  <c r="R878" i="3"/>
  <c r="T878" i="3"/>
  <c r="V878" i="3"/>
  <c r="A879" i="3"/>
  <c r="K879" i="3"/>
  <c r="L879" i="3"/>
  <c r="O879" i="3"/>
  <c r="P879" i="3" s="1"/>
  <c r="Q879" i="3"/>
  <c r="R879" i="3"/>
  <c r="T879" i="3"/>
  <c r="V879" i="3"/>
  <c r="A880" i="3"/>
  <c r="K880" i="3"/>
  <c r="L880" i="3"/>
  <c r="O880" i="3"/>
  <c r="P880" i="3" s="1"/>
  <c r="Q880" i="3"/>
  <c r="R880" i="3"/>
  <c r="T880" i="3"/>
  <c r="V880" i="3"/>
  <c r="A881" i="3"/>
  <c r="K881" i="3"/>
  <c r="L881" i="3"/>
  <c r="O881" i="3"/>
  <c r="P881" i="3" s="1"/>
  <c r="Q881" i="3"/>
  <c r="R881" i="3"/>
  <c r="T881" i="3"/>
  <c r="V881" i="3"/>
  <c r="A882" i="3"/>
  <c r="K882" i="3"/>
  <c r="L882" i="3"/>
  <c r="O882" i="3"/>
  <c r="P882" i="3" s="1"/>
  <c r="Q882" i="3"/>
  <c r="R882" i="3"/>
  <c r="T882" i="3"/>
  <c r="V882" i="3"/>
  <c r="A883" i="3"/>
  <c r="K883" i="3"/>
  <c r="L883" i="3"/>
  <c r="O883" i="3"/>
  <c r="P883" i="3" s="1"/>
  <c r="Q883" i="3"/>
  <c r="R883" i="3"/>
  <c r="T883" i="3"/>
  <c r="V883" i="3"/>
  <c r="A884" i="3"/>
  <c r="K884" i="3"/>
  <c r="L884" i="3"/>
  <c r="O884" i="3"/>
  <c r="P884" i="3" s="1"/>
  <c r="Q884" i="3"/>
  <c r="R884" i="3"/>
  <c r="T884" i="3"/>
  <c r="V884" i="3"/>
  <c r="A885" i="3"/>
  <c r="K885" i="3"/>
  <c r="L885" i="3"/>
  <c r="O885" i="3"/>
  <c r="P885" i="3" s="1"/>
  <c r="Q885" i="3"/>
  <c r="R885" i="3"/>
  <c r="T885" i="3"/>
  <c r="V885" i="3"/>
  <c r="A886" i="3"/>
  <c r="K886" i="3"/>
  <c r="L886" i="3"/>
  <c r="O886" i="3"/>
  <c r="P886" i="3" s="1"/>
  <c r="Q886" i="3"/>
  <c r="R886" i="3"/>
  <c r="T886" i="3"/>
  <c r="V886" i="3"/>
  <c r="A887" i="3"/>
  <c r="K887" i="3"/>
  <c r="L887" i="3"/>
  <c r="O887" i="3"/>
  <c r="P887" i="3" s="1"/>
  <c r="Q887" i="3"/>
  <c r="R887" i="3"/>
  <c r="T887" i="3"/>
  <c r="V887" i="3"/>
  <c r="A888" i="3"/>
  <c r="K888" i="3"/>
  <c r="L888" i="3"/>
  <c r="O888" i="3"/>
  <c r="P888" i="3" s="1"/>
  <c r="Q888" i="3"/>
  <c r="R888" i="3"/>
  <c r="T888" i="3"/>
  <c r="V888" i="3"/>
  <c r="A889" i="3"/>
  <c r="K889" i="3"/>
  <c r="L889" i="3"/>
  <c r="O889" i="3"/>
  <c r="P889" i="3" s="1"/>
  <c r="Q889" i="3"/>
  <c r="R889" i="3"/>
  <c r="T889" i="3"/>
  <c r="V889" i="3"/>
  <c r="A890" i="3"/>
  <c r="K890" i="3"/>
  <c r="L890" i="3"/>
  <c r="O890" i="3"/>
  <c r="P890" i="3" s="1"/>
  <c r="Q890" i="3"/>
  <c r="R890" i="3"/>
  <c r="T890" i="3"/>
  <c r="V890" i="3"/>
  <c r="A891" i="3"/>
  <c r="K891" i="3"/>
  <c r="L891" i="3"/>
  <c r="O891" i="3"/>
  <c r="P891" i="3" s="1"/>
  <c r="Q891" i="3"/>
  <c r="R891" i="3"/>
  <c r="T891" i="3"/>
  <c r="V891" i="3"/>
  <c r="A892" i="3"/>
  <c r="K892" i="3"/>
  <c r="L892" i="3"/>
  <c r="O892" i="3"/>
  <c r="P892" i="3" s="1"/>
  <c r="Q892" i="3"/>
  <c r="R892" i="3"/>
  <c r="T892" i="3"/>
  <c r="V892" i="3"/>
  <c r="A893" i="3"/>
  <c r="K893" i="3"/>
  <c r="L893" i="3"/>
  <c r="O893" i="3"/>
  <c r="P893" i="3" s="1"/>
  <c r="Q893" i="3"/>
  <c r="R893" i="3"/>
  <c r="T893" i="3"/>
  <c r="V893" i="3"/>
  <c r="A894" i="3"/>
  <c r="K894" i="3"/>
  <c r="L894" i="3"/>
  <c r="O894" i="3"/>
  <c r="P894" i="3" s="1"/>
  <c r="Q894" i="3"/>
  <c r="R894" i="3"/>
  <c r="T894" i="3"/>
  <c r="V894" i="3"/>
  <c r="A895" i="3"/>
  <c r="K895" i="3"/>
  <c r="L895" i="3"/>
  <c r="O895" i="3"/>
  <c r="P895" i="3" s="1"/>
  <c r="Q895" i="3"/>
  <c r="R895" i="3"/>
  <c r="T895" i="3"/>
  <c r="V895" i="3"/>
  <c r="A896" i="3"/>
  <c r="K896" i="3"/>
  <c r="L896" i="3"/>
  <c r="O896" i="3"/>
  <c r="P896" i="3" s="1"/>
  <c r="Q896" i="3"/>
  <c r="R896" i="3"/>
  <c r="T896" i="3"/>
  <c r="V896" i="3"/>
  <c r="A897" i="3"/>
  <c r="K897" i="3"/>
  <c r="L897" i="3"/>
  <c r="O897" i="3"/>
  <c r="P897" i="3" s="1"/>
  <c r="Q897" i="3"/>
  <c r="R897" i="3"/>
  <c r="T897" i="3"/>
  <c r="V897" i="3"/>
  <c r="A898" i="3"/>
  <c r="K898" i="3"/>
  <c r="L898" i="3"/>
  <c r="O898" i="3"/>
  <c r="P898" i="3" s="1"/>
  <c r="Q898" i="3"/>
  <c r="R898" i="3"/>
  <c r="T898" i="3"/>
  <c r="V898" i="3"/>
  <c r="A899" i="3"/>
  <c r="K899" i="3"/>
  <c r="L899" i="3"/>
  <c r="O899" i="3"/>
  <c r="P899" i="3" s="1"/>
  <c r="Q899" i="3"/>
  <c r="R899" i="3"/>
  <c r="T899" i="3"/>
  <c r="V899" i="3"/>
  <c r="A900" i="3"/>
  <c r="K900" i="3"/>
  <c r="L900" i="3"/>
  <c r="O900" i="3"/>
  <c r="P900" i="3" s="1"/>
  <c r="Q900" i="3"/>
  <c r="R900" i="3"/>
  <c r="T900" i="3"/>
  <c r="V900" i="3"/>
  <c r="A901" i="3"/>
  <c r="K901" i="3"/>
  <c r="L901" i="3"/>
  <c r="O901" i="3"/>
  <c r="P901" i="3" s="1"/>
  <c r="Q901" i="3"/>
  <c r="R901" i="3"/>
  <c r="T901" i="3"/>
  <c r="V901" i="3"/>
  <c r="A902" i="3"/>
  <c r="K902" i="3"/>
  <c r="L902" i="3"/>
  <c r="O902" i="3"/>
  <c r="P902" i="3" s="1"/>
  <c r="Q902" i="3"/>
  <c r="R902" i="3"/>
  <c r="T902" i="3"/>
  <c r="V902" i="3"/>
  <c r="A903" i="3"/>
  <c r="K903" i="3"/>
  <c r="L903" i="3"/>
  <c r="O903" i="3"/>
  <c r="P903" i="3" s="1"/>
  <c r="Q903" i="3"/>
  <c r="R903" i="3"/>
  <c r="T903" i="3"/>
  <c r="V903" i="3"/>
  <c r="A904" i="3"/>
  <c r="K904" i="3"/>
  <c r="L904" i="3"/>
  <c r="O904" i="3"/>
  <c r="P904" i="3" s="1"/>
  <c r="Q904" i="3"/>
  <c r="R904" i="3"/>
  <c r="T904" i="3"/>
  <c r="V904" i="3"/>
  <c r="A905" i="3"/>
  <c r="K905" i="3"/>
  <c r="L905" i="3"/>
  <c r="O905" i="3"/>
  <c r="P905" i="3" s="1"/>
  <c r="Q905" i="3"/>
  <c r="R905" i="3"/>
  <c r="T905" i="3"/>
  <c r="V905" i="3"/>
  <c r="A906" i="3"/>
  <c r="K906" i="3"/>
  <c r="L906" i="3"/>
  <c r="O906" i="3"/>
  <c r="P906" i="3" s="1"/>
  <c r="Q906" i="3"/>
  <c r="R906" i="3"/>
  <c r="T906" i="3"/>
  <c r="V906" i="3"/>
  <c r="A907" i="3"/>
  <c r="K907" i="3"/>
  <c r="L907" i="3"/>
  <c r="O907" i="3"/>
  <c r="P907" i="3" s="1"/>
  <c r="Q907" i="3"/>
  <c r="R907" i="3"/>
  <c r="T907" i="3"/>
  <c r="V907" i="3"/>
  <c r="A908" i="3"/>
  <c r="K908" i="3"/>
  <c r="L908" i="3"/>
  <c r="O908" i="3"/>
  <c r="P908" i="3" s="1"/>
  <c r="Q908" i="3"/>
  <c r="R908" i="3"/>
  <c r="T908" i="3"/>
  <c r="V908" i="3"/>
  <c r="A909" i="3"/>
  <c r="K909" i="3"/>
  <c r="L909" i="3"/>
  <c r="O909" i="3"/>
  <c r="P909" i="3" s="1"/>
  <c r="Q909" i="3"/>
  <c r="R909" i="3"/>
  <c r="T909" i="3"/>
  <c r="V909" i="3"/>
  <c r="A910" i="3"/>
  <c r="K910" i="3"/>
  <c r="L910" i="3"/>
  <c r="O910" i="3"/>
  <c r="P910" i="3" s="1"/>
  <c r="Q910" i="3"/>
  <c r="R910" i="3"/>
  <c r="T910" i="3"/>
  <c r="V910" i="3"/>
  <c r="A911" i="3"/>
  <c r="K911" i="3"/>
  <c r="L911" i="3"/>
  <c r="O911" i="3"/>
  <c r="P911" i="3" s="1"/>
  <c r="Q911" i="3"/>
  <c r="R911" i="3"/>
  <c r="T911" i="3"/>
  <c r="V911" i="3"/>
  <c r="A912" i="3"/>
  <c r="K912" i="3"/>
  <c r="L912" i="3"/>
  <c r="O912" i="3"/>
  <c r="P912" i="3" s="1"/>
  <c r="Q912" i="3"/>
  <c r="R912" i="3"/>
  <c r="T912" i="3"/>
  <c r="V912" i="3"/>
  <c r="A913" i="3"/>
  <c r="K913" i="3"/>
  <c r="L913" i="3"/>
  <c r="O913" i="3"/>
  <c r="P913" i="3" s="1"/>
  <c r="Q913" i="3"/>
  <c r="R913" i="3"/>
  <c r="T913" i="3"/>
  <c r="V913" i="3"/>
  <c r="A914" i="3"/>
  <c r="K914" i="3"/>
  <c r="L914" i="3"/>
  <c r="O914" i="3"/>
  <c r="P914" i="3" s="1"/>
  <c r="Q914" i="3"/>
  <c r="R914" i="3"/>
  <c r="T914" i="3"/>
  <c r="V914" i="3"/>
  <c r="A915" i="3"/>
  <c r="K915" i="3"/>
  <c r="L915" i="3"/>
  <c r="O915" i="3"/>
  <c r="P915" i="3" s="1"/>
  <c r="Q915" i="3"/>
  <c r="R915" i="3"/>
  <c r="T915" i="3"/>
  <c r="V915" i="3"/>
  <c r="A916" i="3"/>
  <c r="K916" i="3"/>
  <c r="L916" i="3"/>
  <c r="O916" i="3"/>
  <c r="P916" i="3" s="1"/>
  <c r="Q916" i="3"/>
  <c r="R916" i="3"/>
  <c r="T916" i="3"/>
  <c r="V916" i="3"/>
  <c r="A917" i="3"/>
  <c r="K917" i="3"/>
  <c r="L917" i="3"/>
  <c r="O917" i="3"/>
  <c r="P917" i="3" s="1"/>
  <c r="Q917" i="3"/>
  <c r="R917" i="3"/>
  <c r="T917" i="3"/>
  <c r="V917" i="3"/>
  <c r="A918" i="3"/>
  <c r="K918" i="3"/>
  <c r="L918" i="3"/>
  <c r="O918" i="3"/>
  <c r="P918" i="3" s="1"/>
  <c r="Q918" i="3"/>
  <c r="R918" i="3"/>
  <c r="T918" i="3"/>
  <c r="V918" i="3"/>
  <c r="A919" i="3"/>
  <c r="K919" i="3"/>
  <c r="L919" i="3"/>
  <c r="O919" i="3"/>
  <c r="P919" i="3" s="1"/>
  <c r="Q919" i="3"/>
  <c r="R919" i="3"/>
  <c r="T919" i="3"/>
  <c r="V919" i="3"/>
  <c r="A920" i="3"/>
  <c r="K920" i="3"/>
  <c r="L920" i="3"/>
  <c r="O920" i="3"/>
  <c r="P920" i="3" s="1"/>
  <c r="Q920" i="3"/>
  <c r="R920" i="3"/>
  <c r="T920" i="3"/>
  <c r="V920" i="3"/>
  <c r="A921" i="3"/>
  <c r="K921" i="3"/>
  <c r="L921" i="3"/>
  <c r="O921" i="3"/>
  <c r="P921" i="3" s="1"/>
  <c r="Q921" i="3"/>
  <c r="R921" i="3"/>
  <c r="T921" i="3"/>
  <c r="V921" i="3"/>
  <c r="A922" i="3"/>
  <c r="K922" i="3"/>
  <c r="L922" i="3"/>
  <c r="O922" i="3"/>
  <c r="P922" i="3" s="1"/>
  <c r="Q922" i="3"/>
  <c r="R922" i="3"/>
  <c r="T922" i="3"/>
  <c r="V922" i="3"/>
  <c r="A923" i="3"/>
  <c r="K923" i="3"/>
  <c r="L923" i="3"/>
  <c r="O923" i="3"/>
  <c r="P923" i="3" s="1"/>
  <c r="Q923" i="3"/>
  <c r="R923" i="3"/>
  <c r="T923" i="3"/>
  <c r="V923" i="3"/>
  <c r="A924" i="3"/>
  <c r="K924" i="3"/>
  <c r="L924" i="3"/>
  <c r="O924" i="3"/>
  <c r="P924" i="3" s="1"/>
  <c r="Q924" i="3"/>
  <c r="R924" i="3"/>
  <c r="T924" i="3"/>
  <c r="V924" i="3"/>
  <c r="A925" i="3"/>
  <c r="K925" i="3"/>
  <c r="L925" i="3"/>
  <c r="O925" i="3"/>
  <c r="P925" i="3" s="1"/>
  <c r="Q925" i="3"/>
  <c r="R925" i="3"/>
  <c r="T925" i="3"/>
  <c r="V925" i="3"/>
  <c r="A926" i="3"/>
  <c r="K926" i="3"/>
  <c r="L926" i="3"/>
  <c r="O926" i="3"/>
  <c r="P926" i="3" s="1"/>
  <c r="Q926" i="3"/>
  <c r="R926" i="3"/>
  <c r="T926" i="3"/>
  <c r="V926" i="3"/>
  <c r="A927" i="3"/>
  <c r="K927" i="3"/>
  <c r="L927" i="3"/>
  <c r="O927" i="3"/>
  <c r="P927" i="3" s="1"/>
  <c r="Q927" i="3"/>
  <c r="R927" i="3"/>
  <c r="T927" i="3"/>
  <c r="V927" i="3"/>
  <c r="A928" i="3"/>
  <c r="K928" i="3"/>
  <c r="L928" i="3"/>
  <c r="O928" i="3"/>
  <c r="P928" i="3" s="1"/>
  <c r="Q928" i="3"/>
  <c r="R928" i="3"/>
  <c r="T928" i="3"/>
  <c r="V928" i="3"/>
  <c r="A929" i="3"/>
  <c r="K929" i="3"/>
  <c r="L929" i="3"/>
  <c r="O929" i="3"/>
  <c r="P929" i="3" s="1"/>
  <c r="Q929" i="3"/>
  <c r="R929" i="3"/>
  <c r="T929" i="3"/>
  <c r="V929" i="3"/>
  <c r="A930" i="3"/>
  <c r="K930" i="3"/>
  <c r="L930" i="3"/>
  <c r="O930" i="3"/>
  <c r="P930" i="3" s="1"/>
  <c r="Q930" i="3"/>
  <c r="R930" i="3"/>
  <c r="T930" i="3"/>
  <c r="V930" i="3"/>
  <c r="A931" i="3"/>
  <c r="K931" i="3"/>
  <c r="L931" i="3"/>
  <c r="O931" i="3"/>
  <c r="P931" i="3" s="1"/>
  <c r="Q931" i="3"/>
  <c r="R931" i="3"/>
  <c r="T931" i="3"/>
  <c r="V931" i="3"/>
  <c r="A932" i="3"/>
  <c r="K932" i="3"/>
  <c r="L932" i="3"/>
  <c r="O932" i="3"/>
  <c r="P932" i="3" s="1"/>
  <c r="Q932" i="3"/>
  <c r="R932" i="3"/>
  <c r="T932" i="3"/>
  <c r="V932" i="3"/>
  <c r="A933" i="3"/>
  <c r="K933" i="3"/>
  <c r="L933" i="3"/>
  <c r="O933" i="3"/>
  <c r="P933" i="3" s="1"/>
  <c r="Q933" i="3"/>
  <c r="R933" i="3"/>
  <c r="T933" i="3"/>
  <c r="V933" i="3"/>
  <c r="A934" i="3"/>
  <c r="K934" i="3"/>
  <c r="L934" i="3"/>
  <c r="O934" i="3"/>
  <c r="P934" i="3" s="1"/>
  <c r="Q934" i="3"/>
  <c r="R934" i="3"/>
  <c r="T934" i="3"/>
  <c r="V934" i="3"/>
  <c r="A935" i="3"/>
  <c r="K935" i="3"/>
  <c r="L935" i="3"/>
  <c r="O935" i="3"/>
  <c r="P935" i="3" s="1"/>
  <c r="Q935" i="3"/>
  <c r="R935" i="3"/>
  <c r="T935" i="3"/>
  <c r="V935" i="3"/>
  <c r="A936" i="3"/>
  <c r="K936" i="3"/>
  <c r="L936" i="3"/>
  <c r="O936" i="3"/>
  <c r="P936" i="3" s="1"/>
  <c r="Q936" i="3"/>
  <c r="R936" i="3"/>
  <c r="T936" i="3"/>
  <c r="V936" i="3"/>
  <c r="A937" i="3"/>
  <c r="K937" i="3"/>
  <c r="L937" i="3"/>
  <c r="O937" i="3"/>
  <c r="P937" i="3" s="1"/>
  <c r="Q937" i="3"/>
  <c r="R937" i="3"/>
  <c r="T937" i="3"/>
  <c r="V937" i="3"/>
  <c r="A938" i="3"/>
  <c r="K938" i="3"/>
  <c r="L938" i="3"/>
  <c r="O938" i="3"/>
  <c r="P938" i="3" s="1"/>
  <c r="Q938" i="3"/>
  <c r="R938" i="3"/>
  <c r="T938" i="3"/>
  <c r="V938" i="3"/>
  <c r="A939" i="3"/>
  <c r="K939" i="3"/>
  <c r="L939" i="3"/>
  <c r="O939" i="3"/>
  <c r="P939" i="3" s="1"/>
  <c r="Q939" i="3"/>
  <c r="R939" i="3"/>
  <c r="T939" i="3"/>
  <c r="V939" i="3"/>
  <c r="A940" i="3"/>
  <c r="K940" i="3"/>
  <c r="L940" i="3"/>
  <c r="O940" i="3"/>
  <c r="P940" i="3" s="1"/>
  <c r="Q940" i="3"/>
  <c r="R940" i="3"/>
  <c r="T940" i="3"/>
  <c r="V940" i="3"/>
  <c r="A941" i="3"/>
  <c r="K941" i="3"/>
  <c r="L941" i="3"/>
  <c r="O941" i="3"/>
  <c r="P941" i="3" s="1"/>
  <c r="Q941" i="3"/>
  <c r="R941" i="3"/>
  <c r="T941" i="3"/>
  <c r="V941" i="3"/>
  <c r="A942" i="3"/>
  <c r="K942" i="3"/>
  <c r="L942" i="3"/>
  <c r="O942" i="3"/>
  <c r="P942" i="3" s="1"/>
  <c r="Q942" i="3"/>
  <c r="R942" i="3"/>
  <c r="T942" i="3"/>
  <c r="V942" i="3"/>
  <c r="A943" i="3"/>
  <c r="K943" i="3"/>
  <c r="L943" i="3"/>
  <c r="O943" i="3"/>
  <c r="P943" i="3" s="1"/>
  <c r="Q943" i="3"/>
  <c r="R943" i="3"/>
  <c r="T943" i="3"/>
  <c r="V943" i="3"/>
  <c r="A944" i="3"/>
  <c r="K944" i="3"/>
  <c r="L944" i="3"/>
  <c r="O944" i="3"/>
  <c r="P944" i="3" s="1"/>
  <c r="Q944" i="3"/>
  <c r="R944" i="3"/>
  <c r="T944" i="3"/>
  <c r="V944" i="3"/>
  <c r="A945" i="3"/>
  <c r="K945" i="3"/>
  <c r="L945" i="3"/>
  <c r="O945" i="3"/>
  <c r="P945" i="3" s="1"/>
  <c r="Q945" i="3"/>
  <c r="R945" i="3"/>
  <c r="T945" i="3"/>
  <c r="V945" i="3"/>
  <c r="A946" i="3"/>
  <c r="K946" i="3"/>
  <c r="L946" i="3"/>
  <c r="O946" i="3"/>
  <c r="P946" i="3" s="1"/>
  <c r="Q946" i="3"/>
  <c r="R946" i="3"/>
  <c r="T946" i="3"/>
  <c r="V946" i="3"/>
  <c r="A947" i="3"/>
  <c r="K947" i="3"/>
  <c r="L947" i="3"/>
  <c r="O947" i="3"/>
  <c r="P947" i="3" s="1"/>
  <c r="Q947" i="3"/>
  <c r="R947" i="3"/>
  <c r="T947" i="3"/>
  <c r="V947" i="3"/>
  <c r="A948" i="3"/>
  <c r="K948" i="3"/>
  <c r="L948" i="3"/>
  <c r="O948" i="3"/>
  <c r="P948" i="3" s="1"/>
  <c r="Q948" i="3"/>
  <c r="R948" i="3"/>
  <c r="T948" i="3"/>
  <c r="V948" i="3"/>
  <c r="A949" i="3"/>
  <c r="K949" i="3"/>
  <c r="L949" i="3"/>
  <c r="O949" i="3"/>
  <c r="P949" i="3" s="1"/>
  <c r="Q949" i="3"/>
  <c r="R949" i="3"/>
  <c r="T949" i="3"/>
  <c r="V949" i="3"/>
  <c r="A950" i="3"/>
  <c r="K950" i="3"/>
  <c r="L950" i="3"/>
  <c r="O950" i="3"/>
  <c r="P950" i="3" s="1"/>
  <c r="Q950" i="3"/>
  <c r="R950" i="3"/>
  <c r="T950" i="3"/>
  <c r="V950" i="3"/>
  <c r="A951" i="3"/>
  <c r="K951" i="3"/>
  <c r="L951" i="3"/>
  <c r="O951" i="3"/>
  <c r="P951" i="3" s="1"/>
  <c r="Q951" i="3"/>
  <c r="R951" i="3"/>
  <c r="T951" i="3"/>
  <c r="V951" i="3"/>
  <c r="A952" i="3"/>
  <c r="K952" i="3"/>
  <c r="L952" i="3"/>
  <c r="O952" i="3"/>
  <c r="P952" i="3" s="1"/>
  <c r="Q952" i="3"/>
  <c r="R952" i="3"/>
  <c r="T952" i="3"/>
  <c r="V952" i="3"/>
  <c r="A953" i="3"/>
  <c r="K953" i="3"/>
  <c r="L953" i="3"/>
  <c r="O953" i="3"/>
  <c r="P953" i="3" s="1"/>
  <c r="Q953" i="3"/>
  <c r="R953" i="3"/>
  <c r="T953" i="3"/>
  <c r="V953" i="3"/>
  <c r="A954" i="3"/>
  <c r="K954" i="3"/>
  <c r="L954" i="3"/>
  <c r="O954" i="3"/>
  <c r="P954" i="3" s="1"/>
  <c r="Q954" i="3"/>
  <c r="R954" i="3"/>
  <c r="T954" i="3"/>
  <c r="V954" i="3"/>
  <c r="A955" i="3"/>
  <c r="K955" i="3"/>
  <c r="L955" i="3"/>
  <c r="O955" i="3"/>
  <c r="P955" i="3" s="1"/>
  <c r="Q955" i="3"/>
  <c r="R955" i="3"/>
  <c r="T955" i="3"/>
  <c r="V955" i="3"/>
  <c r="A956" i="3"/>
  <c r="K956" i="3"/>
  <c r="L956" i="3"/>
  <c r="O956" i="3"/>
  <c r="P956" i="3" s="1"/>
  <c r="Q956" i="3"/>
  <c r="R956" i="3"/>
  <c r="T956" i="3"/>
  <c r="V956" i="3"/>
  <c r="A957" i="3"/>
  <c r="K957" i="3"/>
  <c r="L957" i="3"/>
  <c r="O957" i="3"/>
  <c r="P957" i="3" s="1"/>
  <c r="Q957" i="3"/>
  <c r="R957" i="3"/>
  <c r="T957" i="3"/>
  <c r="V957" i="3"/>
  <c r="A958" i="3"/>
  <c r="K958" i="3"/>
  <c r="L958" i="3"/>
  <c r="O958" i="3"/>
  <c r="P958" i="3" s="1"/>
  <c r="Q958" i="3"/>
  <c r="R958" i="3"/>
  <c r="T958" i="3"/>
  <c r="V958" i="3"/>
  <c r="A959" i="3"/>
  <c r="K959" i="3"/>
  <c r="L959" i="3"/>
  <c r="O959" i="3"/>
  <c r="P959" i="3" s="1"/>
  <c r="Q959" i="3"/>
  <c r="R959" i="3"/>
  <c r="T959" i="3"/>
  <c r="V959" i="3"/>
  <c r="A960" i="3"/>
  <c r="K960" i="3"/>
  <c r="L960" i="3"/>
  <c r="O960" i="3"/>
  <c r="P960" i="3" s="1"/>
  <c r="Q960" i="3"/>
  <c r="R960" i="3"/>
  <c r="T960" i="3"/>
  <c r="V960" i="3"/>
  <c r="A961" i="3"/>
  <c r="K961" i="3"/>
  <c r="L961" i="3"/>
  <c r="O961" i="3"/>
  <c r="P961" i="3" s="1"/>
  <c r="Q961" i="3"/>
  <c r="R961" i="3"/>
  <c r="T961" i="3"/>
  <c r="V961" i="3"/>
  <c r="A962" i="3"/>
  <c r="K962" i="3"/>
  <c r="L962" i="3"/>
  <c r="O962" i="3"/>
  <c r="P962" i="3" s="1"/>
  <c r="Q962" i="3"/>
  <c r="R962" i="3"/>
  <c r="T962" i="3"/>
  <c r="V962" i="3"/>
  <c r="A963" i="3"/>
  <c r="K963" i="3"/>
  <c r="L963" i="3"/>
  <c r="O963" i="3"/>
  <c r="P963" i="3" s="1"/>
  <c r="Q963" i="3"/>
  <c r="R963" i="3"/>
  <c r="T963" i="3"/>
  <c r="V963" i="3"/>
  <c r="A964" i="3"/>
  <c r="K964" i="3"/>
  <c r="L964" i="3"/>
  <c r="O964" i="3"/>
  <c r="P964" i="3" s="1"/>
  <c r="Q964" i="3"/>
  <c r="R964" i="3"/>
  <c r="T964" i="3"/>
  <c r="V964" i="3"/>
  <c r="A965" i="3"/>
  <c r="K965" i="3"/>
  <c r="L965" i="3"/>
  <c r="O965" i="3"/>
  <c r="P965" i="3" s="1"/>
  <c r="Q965" i="3"/>
  <c r="R965" i="3"/>
  <c r="T965" i="3"/>
  <c r="V965" i="3"/>
  <c r="A966" i="3"/>
  <c r="K966" i="3"/>
  <c r="L966" i="3"/>
  <c r="O966" i="3"/>
  <c r="P966" i="3" s="1"/>
  <c r="Q966" i="3"/>
  <c r="R966" i="3"/>
  <c r="T966" i="3"/>
  <c r="V966" i="3"/>
  <c r="A967" i="3"/>
  <c r="K967" i="3"/>
  <c r="L967" i="3"/>
  <c r="O967" i="3"/>
  <c r="P967" i="3" s="1"/>
  <c r="Q967" i="3"/>
  <c r="R967" i="3"/>
  <c r="T967" i="3"/>
  <c r="V967" i="3"/>
  <c r="A3" i="3"/>
  <c r="K3" i="3"/>
  <c r="L3" i="3"/>
  <c r="O3" i="3"/>
  <c r="Q3" i="3"/>
  <c r="R3" i="3"/>
  <c r="T3" i="3"/>
  <c r="V3" i="3"/>
  <c r="A4" i="3"/>
  <c r="K4" i="3"/>
  <c r="L4" i="3"/>
  <c r="O4" i="3"/>
  <c r="Q4" i="3"/>
  <c r="R4" i="3"/>
  <c r="T4" i="3"/>
  <c r="V4" i="3"/>
  <c r="A5" i="3"/>
  <c r="K5" i="3"/>
  <c r="L5" i="3"/>
  <c r="O5" i="3"/>
  <c r="Q5" i="3"/>
  <c r="R5" i="3"/>
  <c r="T5" i="3"/>
  <c r="V5" i="3"/>
  <c r="A6" i="3"/>
  <c r="K6" i="3"/>
  <c r="L6" i="3"/>
  <c r="O6" i="3"/>
  <c r="Q6" i="3"/>
  <c r="R6" i="3"/>
  <c r="T6" i="3"/>
  <c r="V6" i="3"/>
  <c r="A7" i="3"/>
  <c r="K7" i="3"/>
  <c r="L7" i="3"/>
  <c r="O7" i="3"/>
  <c r="Q7" i="3"/>
  <c r="R7" i="3"/>
  <c r="T7" i="3"/>
  <c r="V7" i="3"/>
  <c r="A8" i="3"/>
  <c r="K8" i="3"/>
  <c r="L8" i="3"/>
  <c r="O8" i="3"/>
  <c r="P8" i="3" s="1"/>
  <c r="Q8" i="3"/>
  <c r="R8" i="3"/>
  <c r="T8" i="3"/>
  <c r="V8" i="3"/>
  <c r="A9" i="3"/>
  <c r="K9" i="3"/>
  <c r="L9" i="3"/>
  <c r="O9" i="3"/>
  <c r="Q9" i="3"/>
  <c r="R9" i="3"/>
  <c r="T9" i="3"/>
  <c r="V9" i="3"/>
  <c r="A10" i="3"/>
  <c r="K10" i="3"/>
  <c r="L10" i="3"/>
  <c r="O10" i="3"/>
  <c r="P10" i="3" s="1"/>
  <c r="Q10" i="3"/>
  <c r="R10" i="3"/>
  <c r="T10" i="3"/>
  <c r="V10" i="3"/>
  <c r="A2" i="3"/>
  <c r="K2" i="3"/>
  <c r="L2" i="3"/>
  <c r="O2" i="3"/>
  <c r="Q2" i="3"/>
  <c r="R2" i="3"/>
  <c r="T2" i="3"/>
  <c r="V2" i="3"/>
  <c r="V1" i="3"/>
  <c r="T1" i="3"/>
  <c r="U1" i="3"/>
  <c r="B1" i="3"/>
  <c r="J1" i="3"/>
  <c r="K1" i="3"/>
  <c r="L1" i="3"/>
  <c r="O1" i="3"/>
  <c r="Q1" i="3"/>
  <c r="R1" i="3"/>
  <c r="A1" i="3"/>
  <c r="P137" i="3" l="1"/>
  <c r="P536" i="3"/>
  <c r="P49" i="3"/>
  <c r="P776" i="3"/>
  <c r="P201" i="3"/>
  <c r="P756" i="3"/>
  <c r="P242" i="3"/>
  <c r="P81" i="3"/>
  <c r="P500" i="3"/>
  <c r="P408" i="3"/>
  <c r="P282" i="3"/>
  <c r="P157" i="3"/>
  <c r="P664" i="3"/>
  <c r="P288" i="3"/>
  <c r="P205" i="3"/>
  <c r="P113" i="3"/>
  <c r="P272" i="3"/>
  <c r="P225" i="3"/>
  <c r="P185" i="3"/>
  <c r="P141" i="3"/>
  <c r="P93" i="3"/>
  <c r="P28" i="3"/>
  <c r="P644" i="3"/>
  <c r="P472" i="3"/>
  <c r="P298" i="3"/>
  <c r="P266" i="3"/>
  <c r="P221" i="3"/>
  <c r="P177" i="3"/>
  <c r="P161" i="3"/>
  <c r="P121" i="3"/>
  <c r="P61" i="3"/>
  <c r="P4" i="3"/>
  <c r="P748" i="3"/>
  <c r="P760" i="3"/>
  <c r="P740" i="3"/>
  <c r="P652" i="3"/>
  <c r="P632" i="3"/>
  <c r="P504" i="3"/>
  <c r="P460" i="3"/>
  <c r="P396" i="3"/>
  <c r="P312" i="3"/>
  <c r="P274" i="3"/>
  <c r="P258" i="3"/>
  <c r="P233" i="3"/>
  <c r="P209" i="3"/>
  <c r="P189" i="3"/>
  <c r="P169" i="3"/>
  <c r="P145" i="3"/>
  <c r="P125" i="3"/>
  <c r="P97" i="3"/>
  <c r="P65" i="3"/>
  <c r="P33" i="3"/>
  <c r="P744" i="3"/>
  <c r="P596" i="3"/>
  <c r="P532" i="3"/>
  <c r="P468" i="3"/>
  <c r="P424" i="3"/>
  <c r="P404" i="3"/>
  <c r="P314" i="3"/>
  <c r="P296" i="3"/>
  <c r="P280" i="3"/>
  <c r="P237" i="3"/>
  <c r="P217" i="3"/>
  <c r="P193" i="3"/>
  <c r="P173" i="3"/>
  <c r="P153" i="3"/>
  <c r="P129" i="3"/>
  <c r="P109" i="3"/>
  <c r="P77" i="3"/>
  <c r="P45" i="3"/>
  <c r="P105" i="3"/>
  <c r="P89" i="3"/>
  <c r="P73" i="3"/>
  <c r="P57" i="3"/>
  <c r="P41" i="3"/>
  <c r="P20" i="3"/>
  <c r="P752" i="3"/>
  <c r="P672" i="3"/>
  <c r="P656" i="3"/>
  <c r="P400" i="3"/>
  <c r="P352" i="3"/>
  <c r="P304" i="3"/>
  <c r="P290" i="3"/>
  <c r="P264" i="3"/>
  <c r="P250" i="3"/>
  <c r="P229" i="3"/>
  <c r="P213" i="3"/>
  <c r="P197" i="3"/>
  <c r="P181" i="3"/>
  <c r="P165" i="3"/>
  <c r="P149" i="3"/>
  <c r="P133" i="3"/>
  <c r="P117" i="3"/>
  <c r="P101" i="3"/>
  <c r="P85" i="3"/>
  <c r="P69" i="3"/>
  <c r="P53" i="3"/>
  <c r="P37" i="3"/>
  <c r="P797" i="3"/>
  <c r="P789" i="3"/>
  <c r="P781" i="3"/>
  <c r="P749" i="3"/>
  <c r="P741" i="3"/>
  <c r="P733" i="3"/>
  <c r="P725" i="3"/>
  <c r="P717" i="3"/>
  <c r="P701" i="3"/>
  <c r="P693" i="3"/>
  <c r="P637" i="3"/>
  <c r="P629" i="3"/>
  <c r="P621" i="3"/>
  <c r="P613" i="3"/>
  <c r="P605" i="3"/>
  <c r="P581" i="3"/>
  <c r="P573" i="3"/>
  <c r="P565" i="3"/>
  <c r="P557" i="3"/>
  <c r="P541" i="3"/>
  <c r="P533" i="3"/>
  <c r="P525" i="3"/>
  <c r="P501" i="3"/>
  <c r="P485" i="3"/>
  <c r="P477" i="3"/>
  <c r="P469" i="3"/>
  <c r="P461" i="3"/>
  <c r="P453" i="3"/>
  <c r="P445" i="3"/>
  <c r="P437" i="3"/>
  <c r="P413" i="3"/>
  <c r="P405" i="3"/>
  <c r="P397" i="3"/>
  <c r="P349" i="3"/>
  <c r="P341" i="3"/>
  <c r="P325" i="3"/>
  <c r="P305" i="3"/>
  <c r="P294" i="3"/>
  <c r="P293" i="3"/>
  <c r="P283" i="3"/>
  <c r="P262" i="3"/>
  <c r="P261" i="3"/>
  <c r="P251" i="3"/>
  <c r="P29" i="3"/>
  <c r="A1" i="8"/>
  <c r="P5" i="3"/>
  <c r="P773" i="3"/>
  <c r="P765" i="3"/>
  <c r="P757" i="3"/>
  <c r="P709" i="3"/>
  <c r="P685" i="3"/>
  <c r="P677" i="3"/>
  <c r="P669" i="3"/>
  <c r="P661" i="3"/>
  <c r="P653" i="3"/>
  <c r="P645" i="3"/>
  <c r="P597" i="3"/>
  <c r="P589" i="3"/>
  <c r="P549" i="3"/>
  <c r="P517" i="3"/>
  <c r="P509" i="3"/>
  <c r="P493" i="3"/>
  <c r="P429" i="3"/>
  <c r="P421" i="3"/>
  <c r="P389" i="3"/>
  <c r="P381" i="3"/>
  <c r="P373" i="3"/>
  <c r="P365" i="3"/>
  <c r="P357" i="3"/>
  <c r="P333" i="3"/>
  <c r="P315" i="3"/>
  <c r="P9" i="3"/>
  <c r="P3" i="3"/>
  <c r="P803" i="3"/>
  <c r="P795" i="3"/>
  <c r="P787" i="3"/>
  <c r="P779" i="3"/>
  <c r="P771" i="3"/>
  <c r="P763" i="3"/>
  <c r="P755" i="3"/>
  <c r="P754" i="3"/>
  <c r="P747" i="3"/>
  <c r="P746" i="3"/>
  <c r="P739" i="3"/>
  <c r="P738" i="3"/>
  <c r="P731" i="3"/>
  <c r="P723" i="3"/>
  <c r="P715" i="3"/>
  <c r="P707" i="3"/>
  <c r="P699" i="3"/>
  <c r="P691" i="3"/>
  <c r="P683" i="3"/>
  <c r="P675" i="3"/>
  <c r="P667" i="3"/>
  <c r="P659" i="3"/>
  <c r="P651" i="3"/>
  <c r="P643" i="3"/>
  <c r="P635" i="3"/>
  <c r="P627" i="3"/>
  <c r="P619" i="3"/>
  <c r="P611" i="3"/>
  <c r="P603" i="3"/>
  <c r="P595" i="3"/>
  <c r="P587" i="3"/>
  <c r="P579" i="3"/>
  <c r="P571" i="3"/>
  <c r="P563" i="3"/>
  <c r="P555" i="3"/>
  <c r="P547" i="3"/>
  <c r="P539" i="3"/>
  <c r="P531" i="3"/>
  <c r="P523" i="3"/>
  <c r="P515" i="3"/>
  <c r="P507" i="3"/>
  <c r="P499" i="3"/>
  <c r="P491" i="3"/>
  <c r="P490" i="3"/>
  <c r="P483" i="3"/>
  <c r="P475" i="3"/>
  <c r="P467" i="3"/>
  <c r="P466" i="3"/>
  <c r="P459" i="3"/>
  <c r="P451" i="3"/>
  <c r="P443" i="3"/>
  <c r="P435" i="3"/>
  <c r="P427" i="3"/>
  <c r="P419" i="3"/>
  <c r="P411" i="3"/>
  <c r="P410" i="3"/>
  <c r="P403" i="3"/>
  <c r="P395" i="3"/>
  <c r="P394" i="3"/>
  <c r="P387" i="3"/>
  <c r="P379" i="3"/>
  <c r="P371" i="3"/>
  <c r="P363" i="3"/>
  <c r="P355" i="3"/>
  <c r="P347" i="3"/>
  <c r="P339" i="3"/>
  <c r="P331" i="3"/>
  <c r="P323" i="3"/>
  <c r="P322" i="3"/>
  <c r="P313" i="3"/>
  <c r="P302" i="3"/>
  <c r="P301" i="3"/>
  <c r="P300" i="3"/>
  <c r="P291" i="3"/>
  <c r="P270" i="3"/>
  <c r="P269" i="3"/>
  <c r="P259" i="3"/>
  <c r="P246" i="3"/>
  <c r="P245" i="3"/>
  <c r="P235" i="3"/>
  <c r="P227" i="3"/>
  <c r="P219" i="3"/>
  <c r="P211" i="3"/>
  <c r="P203" i="3"/>
  <c r="P195" i="3"/>
  <c r="P187" i="3"/>
  <c r="P179" i="3"/>
  <c r="P171" i="3"/>
  <c r="P163" i="3"/>
  <c r="P155" i="3"/>
  <c r="P147" i="3"/>
  <c r="P139" i="3"/>
  <c r="P131" i="3"/>
  <c r="P123" i="3"/>
  <c r="P122" i="3"/>
  <c r="P115" i="3"/>
  <c r="P107" i="3"/>
  <c r="P99" i="3"/>
  <c r="P91" i="3"/>
  <c r="P90" i="3"/>
  <c r="P83" i="3"/>
  <c r="P82" i="3"/>
  <c r="P75" i="3"/>
  <c r="P74" i="3"/>
  <c r="P67" i="3"/>
  <c r="P66" i="3"/>
  <c r="P59" i="3"/>
  <c r="P51" i="3"/>
  <c r="P43" i="3"/>
  <c r="P42" i="3"/>
  <c r="P35" i="3"/>
  <c r="P24" i="3"/>
  <c r="P23" i="3"/>
  <c r="P22" i="3"/>
  <c r="P801" i="3"/>
  <c r="P753" i="3"/>
  <c r="P737" i="3"/>
  <c r="P729" i="3"/>
  <c r="P705" i="3"/>
  <c r="P697" i="3"/>
  <c r="P689" i="3"/>
  <c r="P673" i="3"/>
  <c r="P641" i="3"/>
  <c r="P633" i="3"/>
  <c r="P617" i="3"/>
  <c r="P609" i="3"/>
  <c r="P601" i="3"/>
  <c r="P593" i="3"/>
  <c r="P585" i="3"/>
  <c r="P577" i="3"/>
  <c r="P561" i="3"/>
  <c r="P553" i="3"/>
  <c r="P545" i="3"/>
  <c r="P537" i="3"/>
  <c r="P505" i="3"/>
  <c r="P497" i="3"/>
  <c r="P489" i="3"/>
  <c r="P481" i="3"/>
  <c r="P457" i="3"/>
  <c r="P441" i="3"/>
  <c r="P417" i="3"/>
  <c r="P409" i="3"/>
  <c r="P401" i="3"/>
  <c r="P393" i="3"/>
  <c r="P385" i="3"/>
  <c r="P377" i="3"/>
  <c r="P369" i="3"/>
  <c r="P361" i="3"/>
  <c r="P353" i="3"/>
  <c r="P345" i="3"/>
  <c r="P337" i="3"/>
  <c r="P329" i="3"/>
  <c r="P321" i="3"/>
  <c r="P310" i="3"/>
  <c r="P309" i="3"/>
  <c r="P299" i="3"/>
  <c r="P278" i="3"/>
  <c r="P277" i="3"/>
  <c r="P267" i="3"/>
  <c r="P243" i="3"/>
  <c r="P21" i="3"/>
  <c r="P793" i="3"/>
  <c r="P785" i="3"/>
  <c r="P777" i="3"/>
  <c r="P769" i="3"/>
  <c r="P761" i="3"/>
  <c r="P745" i="3"/>
  <c r="P721" i="3"/>
  <c r="P713" i="3"/>
  <c r="P681" i="3"/>
  <c r="P665" i="3"/>
  <c r="P657" i="3"/>
  <c r="P649" i="3"/>
  <c r="P625" i="3"/>
  <c r="P569" i="3"/>
  <c r="P529" i="3"/>
  <c r="P521" i="3"/>
  <c r="P513" i="3"/>
  <c r="P473" i="3"/>
  <c r="P465" i="3"/>
  <c r="P449" i="3"/>
  <c r="P433" i="3"/>
  <c r="P425" i="3"/>
  <c r="C1" i="8"/>
  <c r="P2" i="3"/>
  <c r="P7" i="3"/>
  <c r="P6" i="3"/>
  <c r="P799" i="3"/>
  <c r="P798" i="3"/>
  <c r="P791" i="3"/>
  <c r="P790" i="3"/>
  <c r="P783" i="3"/>
  <c r="P782" i="3"/>
  <c r="P775" i="3"/>
  <c r="P774" i="3"/>
  <c r="P767" i="3"/>
  <c r="P766" i="3"/>
  <c r="P759" i="3"/>
  <c r="P758" i="3"/>
  <c r="P751" i="3"/>
  <c r="P750" i="3"/>
  <c r="P743" i="3"/>
  <c r="P742" i="3"/>
  <c r="P735" i="3"/>
  <c r="P734" i="3"/>
  <c r="P727" i="3"/>
  <c r="P726" i="3"/>
  <c r="P719" i="3"/>
  <c r="P718" i="3"/>
  <c r="P711" i="3"/>
  <c r="P710" i="3"/>
  <c r="P703" i="3"/>
  <c r="P702" i="3"/>
  <c r="P695" i="3"/>
  <c r="P694" i="3"/>
  <c r="P687" i="3"/>
  <c r="P686" i="3"/>
  <c r="P679" i="3"/>
  <c r="P678" i="3"/>
  <c r="P671" i="3"/>
  <c r="P670" i="3"/>
  <c r="P663" i="3"/>
  <c r="P662" i="3"/>
  <c r="P655" i="3"/>
  <c r="P654" i="3"/>
  <c r="P647" i="3"/>
  <c r="P646" i="3"/>
  <c r="P639" i="3"/>
  <c r="P638" i="3"/>
  <c r="P631" i="3"/>
  <c r="P630" i="3"/>
  <c r="P623" i="3"/>
  <c r="P622" i="3"/>
  <c r="P615" i="3"/>
  <c r="P614" i="3"/>
  <c r="P607" i="3"/>
  <c r="P606" i="3"/>
  <c r="P599" i="3"/>
  <c r="P598" i="3"/>
  <c r="P591" i="3"/>
  <c r="P590" i="3"/>
  <c r="P583" i="3"/>
  <c r="P582" i="3"/>
  <c r="P575" i="3"/>
  <c r="P574" i="3"/>
  <c r="P567" i="3"/>
  <c r="P566" i="3"/>
  <c r="P559" i="3"/>
  <c r="P558" i="3"/>
  <c r="P551" i="3"/>
  <c r="P550" i="3"/>
  <c r="P543" i="3"/>
  <c r="P542" i="3"/>
  <c r="P535" i="3"/>
  <c r="P534" i="3"/>
  <c r="P527" i="3"/>
  <c r="P526" i="3"/>
  <c r="P519" i="3"/>
  <c r="P518" i="3"/>
  <c r="P511" i="3"/>
  <c r="P510" i="3"/>
  <c r="P503" i="3"/>
  <c r="P502" i="3"/>
  <c r="P495" i="3"/>
  <c r="P494" i="3"/>
  <c r="P487" i="3"/>
  <c r="P486" i="3"/>
  <c r="P479" i="3"/>
  <c r="P478" i="3"/>
  <c r="P471" i="3"/>
  <c r="P470" i="3"/>
  <c r="P463" i="3"/>
  <c r="P462" i="3"/>
  <c r="P455" i="3"/>
  <c r="P454" i="3"/>
  <c r="P447" i="3"/>
  <c r="P446" i="3"/>
  <c r="P439" i="3"/>
  <c r="P438" i="3"/>
  <c r="P431" i="3"/>
  <c r="P430" i="3"/>
  <c r="P423" i="3"/>
  <c r="P422" i="3"/>
  <c r="P415" i="3"/>
  <c r="P414" i="3"/>
  <c r="P407" i="3"/>
  <c r="P406" i="3"/>
  <c r="P399" i="3"/>
  <c r="P398" i="3"/>
  <c r="P391" i="3"/>
  <c r="P390" i="3"/>
  <c r="P383" i="3"/>
  <c r="P382" i="3"/>
  <c r="P375" i="3"/>
  <c r="P374" i="3"/>
  <c r="P367" i="3"/>
  <c r="P366" i="3"/>
  <c r="P359" i="3"/>
  <c r="P358" i="3"/>
  <c r="P351" i="3"/>
  <c r="P350" i="3"/>
  <c r="P343" i="3"/>
  <c r="P342" i="3"/>
  <c r="P335" i="3"/>
  <c r="P334" i="3"/>
  <c r="P327" i="3"/>
  <c r="P326" i="3"/>
  <c r="P319" i="3"/>
  <c r="P318" i="3"/>
  <c r="P317" i="3"/>
  <c r="P316" i="3"/>
  <c r="P307" i="3"/>
  <c r="P306" i="3"/>
  <c r="P286" i="3"/>
  <c r="P285" i="3"/>
  <c r="P284" i="3"/>
  <c r="P275" i="3"/>
  <c r="P254" i="3"/>
  <c r="P253" i="3"/>
  <c r="P252" i="3"/>
  <c r="P239" i="3"/>
  <c r="P238" i="3"/>
  <c r="P231" i="3"/>
  <c r="P230" i="3"/>
  <c r="P223" i="3"/>
  <c r="P222" i="3"/>
  <c r="P215" i="3"/>
  <c r="P214" i="3"/>
  <c r="P207" i="3"/>
  <c r="P206" i="3"/>
  <c r="P199" i="3"/>
  <c r="P198" i="3"/>
  <c r="P191" i="3"/>
  <c r="P190" i="3"/>
  <c r="P183" i="3"/>
  <c r="P182" i="3"/>
  <c r="P175" i="3"/>
  <c r="P174" i="3"/>
  <c r="P167" i="3"/>
  <c r="P166" i="3"/>
  <c r="P159" i="3"/>
  <c r="P158" i="3"/>
  <c r="P151" i="3"/>
  <c r="P150" i="3"/>
  <c r="P143" i="3"/>
  <c r="P142" i="3"/>
  <c r="P135" i="3"/>
  <c r="P134" i="3"/>
  <c r="P127" i="3"/>
  <c r="P126" i="3"/>
  <c r="P119" i="3"/>
  <c r="P118" i="3"/>
  <c r="P111" i="3"/>
  <c r="P110" i="3"/>
  <c r="P103" i="3"/>
  <c r="P102" i="3"/>
  <c r="P95" i="3"/>
  <c r="P94" i="3"/>
  <c r="P87" i="3"/>
  <c r="P86" i="3"/>
  <c r="P79" i="3"/>
  <c r="P78" i="3"/>
  <c r="P71" i="3"/>
  <c r="P70" i="3"/>
  <c r="P63" i="3"/>
  <c r="P62" i="3"/>
  <c r="P55" i="3"/>
  <c r="P54" i="3"/>
  <c r="P47" i="3"/>
  <c r="P46" i="3"/>
  <c r="P39" i="3"/>
  <c r="P38" i="3"/>
  <c r="P31" i="3"/>
  <c r="P30" i="3"/>
  <c r="P297" i="3"/>
  <c r="P289" i="3"/>
  <c r="P281" i="3"/>
  <c r="P273" i="3"/>
  <c r="P265" i="3"/>
  <c r="P257" i="3"/>
  <c r="P249" i="3"/>
  <c r="P248" i="3"/>
  <c r="P241" i="3"/>
  <c r="P240" i="3"/>
  <c r="P236" i="3"/>
  <c r="P232" i="3"/>
  <c r="P228" i="3"/>
  <c r="P224" i="3"/>
  <c r="P220" i="3"/>
  <c r="P216" i="3"/>
  <c r="P212" i="3"/>
  <c r="P208" i="3"/>
  <c r="P204" i="3"/>
  <c r="P200" i="3"/>
  <c r="P196" i="3"/>
  <c r="P192" i="3"/>
  <c r="P188" i="3"/>
  <c r="P184" i="3"/>
  <c r="P180" i="3"/>
  <c r="P176" i="3"/>
  <c r="P172" i="3"/>
  <c r="P168" i="3"/>
  <c r="P164" i="3"/>
  <c r="P160" i="3"/>
  <c r="P156" i="3"/>
  <c r="P152" i="3"/>
  <c r="P148" i="3"/>
  <c r="P144" i="3"/>
  <c r="P140" i="3"/>
  <c r="P136" i="3"/>
  <c r="P132" i="3"/>
  <c r="P128" i="3"/>
  <c r="P124" i="3"/>
  <c r="P120" i="3"/>
  <c r="P116" i="3"/>
  <c r="P112" i="3"/>
  <c r="P108" i="3"/>
  <c r="P104" i="3"/>
  <c r="P100" i="3"/>
  <c r="P96" i="3"/>
  <c r="P92" i="3"/>
  <c r="P88" i="3"/>
  <c r="P84" i="3"/>
  <c r="P80" i="3"/>
  <c r="P76" i="3"/>
  <c r="P72" i="3"/>
  <c r="P68" i="3"/>
  <c r="P64" i="3"/>
  <c r="P60" i="3"/>
  <c r="P56" i="3"/>
  <c r="P52" i="3"/>
  <c r="P48" i="3"/>
  <c r="P44" i="3"/>
  <c r="P40" i="3"/>
  <c r="P36" i="3"/>
  <c r="P32" i="3"/>
  <c r="P27" i="3"/>
  <c r="P26" i="3"/>
  <c r="P19" i="3"/>
  <c r="P18" i="3"/>
  <c r="P303" i="3"/>
  <c r="P295" i="3"/>
  <c r="P287" i="3"/>
  <c r="P279" i="3"/>
  <c r="P271" i="3"/>
  <c r="P263" i="3"/>
  <c r="P255" i="3"/>
  <c r="P247" i="3"/>
  <c r="P25" i="3"/>
  <c r="P17" i="3"/>
  <c r="P16" i="3"/>
  <c r="P15" i="3"/>
  <c r="P14" i="3"/>
  <c r="P13" i="3"/>
  <c r="P12" i="3"/>
</calcChain>
</file>

<file path=xl/sharedStrings.xml><?xml version="1.0" encoding="utf-8"?>
<sst xmlns="http://schemas.openxmlformats.org/spreadsheetml/2006/main" count="11954" uniqueCount="3160">
  <si>
    <t>Name</t>
  </si>
  <si>
    <t>Abbildungsart</t>
  </si>
  <si>
    <t>TER</t>
  </si>
  <si>
    <t>Fondsvolumen</t>
  </si>
  <si>
    <t>Fondskategorie</t>
  </si>
  <si>
    <t>Fondsgesellschaft</t>
  </si>
  <si>
    <t>Land</t>
  </si>
  <si>
    <t>Alter</t>
  </si>
  <si>
    <t>Vergleichsindex</t>
  </si>
  <si>
    <t>T/A</t>
  </si>
  <si>
    <t>WKN</t>
  </si>
  <si>
    <t xml:space="preserve">LYXOR UCITS ETF EURO CASH EUR </t>
  </si>
  <si>
    <t xml:space="preserve">EUR </t>
  </si>
  <si>
    <t xml:space="preserve">Swap-basiert </t>
  </si>
  <si>
    <t xml:space="preserve">-- </t>
  </si>
  <si>
    <t>496,89 Mio.</t>
  </si>
  <si>
    <t xml:space="preserve">Geldmarkt / Geldmarkt-Fonds EUR </t>
  </si>
  <si>
    <t xml:space="preserve">Lyxor In.. </t>
  </si>
  <si>
    <t xml:space="preserve">Frankreich </t>
  </si>
  <si>
    <t xml:space="preserve">7,64 Jahre </t>
  </si>
  <si>
    <t xml:space="preserve">T </t>
  </si>
  <si>
    <t xml:space="preserve">LYX0B6 </t>
  </si>
  <si>
    <t xml:space="preserve">UBS ETFS PLC - MSCI EMU SF UCITS .. </t>
  </si>
  <si>
    <t xml:space="preserve">keine </t>
  </si>
  <si>
    <t>206,55 Mio.</t>
  </si>
  <si>
    <t xml:space="preserve">Aktien / Aktien Europa </t>
  </si>
  <si>
    <t xml:space="preserve">UBS ETF .. </t>
  </si>
  <si>
    <t xml:space="preserve">Irland </t>
  </si>
  <si>
    <t xml:space="preserve">4,11 Jahre </t>
  </si>
  <si>
    <t xml:space="preserve">MSCI EMU.. </t>
  </si>
  <si>
    <t xml:space="preserve">A1JJCE </t>
  </si>
  <si>
    <t xml:space="preserve">SOURCE S&amp;P 500 UCITS ETF </t>
  </si>
  <si>
    <t xml:space="preserve">USD </t>
  </si>
  <si>
    <t>--</t>
  </si>
  <si>
    <t xml:space="preserve">Aktien / Aktien USA </t>
  </si>
  <si>
    <t xml:space="preserve">Source M.. </t>
  </si>
  <si>
    <t xml:space="preserve">4,95 Jahre </t>
  </si>
  <si>
    <t xml:space="preserve">A1JM6F </t>
  </si>
  <si>
    <t xml:space="preserve">ISHARAES FTSE 100 UCITS ETF (ACC) </t>
  </si>
  <si>
    <t xml:space="preserve">GBP </t>
  </si>
  <si>
    <t xml:space="preserve">replizierend </t>
  </si>
  <si>
    <t>311,89 Mio.</t>
  </si>
  <si>
    <t xml:space="preserve">Aktien / Aktien Großbritannien </t>
  </si>
  <si>
    <t xml:space="preserve">Credit S.. </t>
  </si>
  <si>
    <t xml:space="preserve">5,26 Jahre </t>
  </si>
  <si>
    <t xml:space="preserve">FTSE 100 </t>
  </si>
  <si>
    <t xml:space="preserve">A </t>
  </si>
  <si>
    <t xml:space="preserve">A0YEDM </t>
  </si>
  <si>
    <t xml:space="preserve">VANGUARD - S&amp;P 500 UCITS ETF USD </t>
  </si>
  <si>
    <t xml:space="preserve">The Vang.. </t>
  </si>
  <si>
    <t xml:space="preserve">2,94 Jahre </t>
  </si>
  <si>
    <t xml:space="preserve">A1JX53 </t>
  </si>
  <si>
    <t xml:space="preserve">COMSTAGE COMMERZBANK EONIA INDEX .. </t>
  </si>
  <si>
    <t>63,67 Mio.</t>
  </si>
  <si>
    <t xml:space="preserve">Commerz .. </t>
  </si>
  <si>
    <t xml:space="preserve">Luxemburg </t>
  </si>
  <si>
    <t xml:space="preserve">6,66 Jahre </t>
  </si>
  <si>
    <t xml:space="preserve">CBK EONI.. </t>
  </si>
  <si>
    <t xml:space="preserve">ETF100 </t>
  </si>
  <si>
    <t xml:space="preserve">DB X-TRACKERS EURO STOXX 50® UCIT.. </t>
  </si>
  <si>
    <t>4,12 Mrd.</t>
  </si>
  <si>
    <t xml:space="preserve">Aktien / Aktien Euroland </t>
  </si>
  <si>
    <t xml:space="preserve">db x-tra.. </t>
  </si>
  <si>
    <t xml:space="preserve">8,33 Jahre </t>
  </si>
  <si>
    <t xml:space="preserve">EURO STO.. </t>
  </si>
  <si>
    <t xml:space="preserve">DBX1EU </t>
  </si>
  <si>
    <t xml:space="preserve">DB X-TRACKERS DAX® UCITS ETF (DR).. </t>
  </si>
  <si>
    <t>4,11 Mrd.</t>
  </si>
  <si>
    <t xml:space="preserve">Aktien / Aktien Deutschland "Large Caps" </t>
  </si>
  <si>
    <t xml:space="preserve">8,31 Jahre </t>
  </si>
  <si>
    <t xml:space="preserve">DAX PERF.. </t>
  </si>
  <si>
    <t xml:space="preserve">DBX1DA </t>
  </si>
  <si>
    <t xml:space="preserve">6,67 Jahre </t>
  </si>
  <si>
    <t xml:space="preserve">DBX1ET </t>
  </si>
  <si>
    <t xml:space="preserve">DEKA IBOXX EUR LIQUID GERMANY COV.. </t>
  </si>
  <si>
    <t xml:space="preserve">Renten / Renten Deutschland </t>
  </si>
  <si>
    <t xml:space="preserve">Deka Inv.. </t>
  </si>
  <si>
    <t xml:space="preserve">Deutschl.. </t>
  </si>
  <si>
    <t xml:space="preserve">5,38 Jahre </t>
  </si>
  <si>
    <t xml:space="preserve">IBOXX EU.. </t>
  </si>
  <si>
    <t xml:space="preserve">ETFL35 </t>
  </si>
  <si>
    <t xml:space="preserve">HSBC S&amp;P 500 UCITS ETF </t>
  </si>
  <si>
    <t>1,80 Mrd.</t>
  </si>
  <si>
    <t xml:space="preserve">HSBC ETF.. </t>
  </si>
  <si>
    <t xml:space="preserve">4,97 Jahre </t>
  </si>
  <si>
    <t xml:space="preserve">S&amp;P 500 </t>
  </si>
  <si>
    <t xml:space="preserve">A1C22M </t>
  </si>
  <si>
    <t xml:space="preserve">SPDR S&amp;P 500 UCITS ETF </t>
  </si>
  <si>
    <t>148,72 Mio.</t>
  </si>
  <si>
    <t xml:space="preserve">SPDR Eur.. </t>
  </si>
  <si>
    <t xml:space="preserve">3,12 Jahre </t>
  </si>
  <si>
    <t xml:space="preserve">A1JULM </t>
  </si>
  <si>
    <t xml:space="preserve">DB X-TRACKERS FTSE 100 UCITS ETF .. </t>
  </si>
  <si>
    <t>65,64 Mio.</t>
  </si>
  <si>
    <t xml:space="preserve">2,42 Jahre </t>
  </si>
  <si>
    <t xml:space="preserve">DBX0NF </t>
  </si>
  <si>
    <t xml:space="preserve">DB X-TRACKERS DAX UCITS ETF (DR) .. </t>
  </si>
  <si>
    <t>445,28 Mio.</t>
  </si>
  <si>
    <t xml:space="preserve">DAX KURS.. </t>
  </si>
  <si>
    <t xml:space="preserve">DBX0NH </t>
  </si>
  <si>
    <t xml:space="preserve">DB X-TRACKERS NIKKEI 225 UCITS ET.. </t>
  </si>
  <si>
    <t xml:space="preserve">JPY </t>
  </si>
  <si>
    <t>63,09 Mio.</t>
  </si>
  <si>
    <t xml:space="preserve">Aktien / Aktien Japan </t>
  </si>
  <si>
    <t xml:space="preserve">2,26 Jahre </t>
  </si>
  <si>
    <t xml:space="preserve">DBX0NJ </t>
  </si>
  <si>
    <t xml:space="preserve">ISHARES PFANDBRIEFE UCITS ETF (DE) </t>
  </si>
  <si>
    <t>1,01 Mrd.</t>
  </si>
  <si>
    <t xml:space="preserve">BlackRoc.. </t>
  </si>
  <si>
    <t xml:space="preserve">10,42 Jahre </t>
  </si>
  <si>
    <t xml:space="preserve">EB.REXX .. </t>
  </si>
  <si>
    <t xml:space="preserve">DB X-TRACKERS II EONIA TOTAL RETU.. </t>
  </si>
  <si>
    <t>2,88 Mio.</t>
  </si>
  <si>
    <t xml:space="preserve">6,58 Jahre </t>
  </si>
  <si>
    <t xml:space="preserve">EONIA TO.. </t>
  </si>
  <si>
    <t xml:space="preserve">DBX0BR </t>
  </si>
  <si>
    <t xml:space="preserve">COMSTAGE EURO STOXX 50® TR UCITS .. </t>
  </si>
  <si>
    <t>323,59 Mio.</t>
  </si>
  <si>
    <t xml:space="preserve">ETF050 </t>
  </si>
  <si>
    <t xml:space="preserve">COMSTAGE COMMERZBANK FED FUNDS EF.. </t>
  </si>
  <si>
    <t>87,06 Mio.</t>
  </si>
  <si>
    <t xml:space="preserve">Geldmarkt / Geldmarkt-Fonds USD </t>
  </si>
  <si>
    <t xml:space="preserve">ETF101 </t>
  </si>
  <si>
    <t xml:space="preserve">COMSTAGE DAX TR UCITS ETF </t>
  </si>
  <si>
    <t>503,82 Mio.</t>
  </si>
  <si>
    <t xml:space="preserve">6,70 Jahre </t>
  </si>
  <si>
    <t xml:space="preserve">ETF001 </t>
  </si>
  <si>
    <t>Währung</t>
  </si>
  <si>
    <t>Besondere
Strategie</t>
  </si>
  <si>
    <t xml:space="preserve">DEKA DEUTSCHE BOERSE EUROGOV GERM.. </t>
  </si>
  <si>
    <t xml:space="preserve">6,13 Jahre </t>
  </si>
  <si>
    <t xml:space="preserve">DT. BOER.. </t>
  </si>
  <si>
    <t xml:space="preserve">ETFL22 </t>
  </si>
  <si>
    <t xml:space="preserve">COMSTAGE IBOXX € SOVEREIGNS GERMA.. </t>
  </si>
  <si>
    <t>8,11 Mio.</t>
  </si>
  <si>
    <t xml:space="preserve">5,57 Jahre </t>
  </si>
  <si>
    <t xml:space="preserve">ETF521 </t>
  </si>
  <si>
    <t>45,12 Mio.</t>
  </si>
  <si>
    <t xml:space="preserve">ETF522 </t>
  </si>
  <si>
    <t>159,97 Mio.</t>
  </si>
  <si>
    <t xml:space="preserve">ETF523 </t>
  </si>
  <si>
    <t xml:space="preserve">COMSTAGE IBOXX EUR LIQUID SOVEREI.. </t>
  </si>
  <si>
    <t>76,46 Mio.</t>
  </si>
  <si>
    <t xml:space="preserve">Renten / Renten EUR </t>
  </si>
  <si>
    <t xml:space="preserve">ETF500 </t>
  </si>
  <si>
    <t xml:space="preserve">COMSTAGE IBOXX € LIQUID SOVEREIGN.. </t>
  </si>
  <si>
    <t>44,56 Mio.</t>
  </si>
  <si>
    <t xml:space="preserve">5,30 Jahre </t>
  </si>
  <si>
    <t xml:space="preserve">ETF501 </t>
  </si>
  <si>
    <t>101,20 Mio.</t>
  </si>
  <si>
    <t xml:space="preserve">ETF502 </t>
  </si>
  <si>
    <t>371,61 Mio.</t>
  </si>
  <si>
    <t xml:space="preserve">ETF503 </t>
  </si>
  <si>
    <t>370,25 Mio.</t>
  </si>
  <si>
    <t xml:space="preserve">ETF504 </t>
  </si>
  <si>
    <t>68,75 Mio.</t>
  </si>
  <si>
    <t xml:space="preserve">ETF505 </t>
  </si>
  <si>
    <t>56,89 Mio.</t>
  </si>
  <si>
    <t xml:space="preserve">ETF507 </t>
  </si>
  <si>
    <t>41,72 Mio.</t>
  </si>
  <si>
    <t xml:space="preserve">ETF508 </t>
  </si>
  <si>
    <t xml:space="preserve">ETF509 </t>
  </si>
  <si>
    <t>6,04 Mio.</t>
  </si>
  <si>
    <t xml:space="preserve">iBoxx EU.. </t>
  </si>
  <si>
    <t xml:space="preserve">ETF520 </t>
  </si>
  <si>
    <t xml:space="preserve">COMSTAGE IBOXX € GERMANY COVERED .. </t>
  </si>
  <si>
    <t>7,62 Mio.</t>
  </si>
  <si>
    <t xml:space="preserve">4,84 Jahre </t>
  </si>
  <si>
    <t xml:space="preserve">ETF540 </t>
  </si>
  <si>
    <t xml:space="preserve">ISHARES EB.REXX® MONEY MARKET UCI.. </t>
  </si>
  <si>
    <t>135,89 Mio.</t>
  </si>
  <si>
    <t xml:space="preserve">6,76 Jahre </t>
  </si>
  <si>
    <t xml:space="preserve">A0Q4RZ </t>
  </si>
  <si>
    <t xml:space="preserve">AMUNDI ETF GOVT BOND EUROMTS BROA.. </t>
  </si>
  <si>
    <t xml:space="preserve">Renten / Renten Euroland </t>
  </si>
  <si>
    <t xml:space="preserve">Amundi </t>
  </si>
  <si>
    <t xml:space="preserve">5,86 Jahre </t>
  </si>
  <si>
    <t xml:space="preserve">A0RNV5 </t>
  </si>
  <si>
    <t xml:space="preserve">A0RNV6 </t>
  </si>
  <si>
    <t xml:space="preserve">A0RNV7 </t>
  </si>
  <si>
    <t xml:space="preserve">A0RNV8 </t>
  </si>
  <si>
    <t xml:space="preserve">A0RNV9 </t>
  </si>
  <si>
    <t xml:space="preserve">A0RNWA </t>
  </si>
  <si>
    <t xml:space="preserve">IBOXX® LIQUID SOVEREIGNS GLOBAL T.. </t>
  </si>
  <si>
    <t>167,77 Mio.</t>
  </si>
  <si>
    <t xml:space="preserve">Renten / Renten Staatsanleihen </t>
  </si>
  <si>
    <t xml:space="preserve">BNP Pari.. </t>
  </si>
  <si>
    <t xml:space="preserve">9,16 Jahre </t>
  </si>
  <si>
    <t xml:space="preserve">A0MN4E </t>
  </si>
  <si>
    <t xml:space="preserve">LYXOR UCITS ETF DAX (DR) EUR </t>
  </si>
  <si>
    <t>1,05 Mrd.</t>
  </si>
  <si>
    <t xml:space="preserve">Lyxor As.. </t>
  </si>
  <si>
    <t xml:space="preserve">8,92 Jahre </t>
  </si>
  <si>
    <t xml:space="preserve">LYX0AC </t>
  </si>
  <si>
    <t xml:space="preserve">DB X-TRACKERS IBOXX SOVEREIGNS EU.. </t>
  </si>
  <si>
    <t>1,35 Mrd.</t>
  </si>
  <si>
    <t xml:space="preserve">7,85 Jahre </t>
  </si>
  <si>
    <t xml:space="preserve">DBX0AC </t>
  </si>
  <si>
    <t xml:space="preserve">DB X-TRACKERS II IBOXX SOVEREIGNS.. </t>
  </si>
  <si>
    <t>333,96 Mio.</t>
  </si>
  <si>
    <t xml:space="preserve">7,94 Jahre </t>
  </si>
  <si>
    <t xml:space="preserve">DBX0AD </t>
  </si>
  <si>
    <t>503,79 Mio.</t>
  </si>
  <si>
    <t xml:space="preserve">DBX0AE </t>
  </si>
  <si>
    <t>260,20 Mio.</t>
  </si>
  <si>
    <t xml:space="preserve">DBX0AF </t>
  </si>
  <si>
    <t xml:space="preserve">DB X-TRACKERS IBOXX € SOVEREIGNS .. </t>
  </si>
  <si>
    <t>198,06 Mio.</t>
  </si>
  <si>
    <t xml:space="preserve">DBX0AG </t>
  </si>
  <si>
    <t>216,36 Mio.</t>
  </si>
  <si>
    <t xml:space="preserve">DBX0AH </t>
  </si>
  <si>
    <t>108,78 Mio.</t>
  </si>
  <si>
    <t xml:space="preserve">DBX0AJ </t>
  </si>
  <si>
    <t xml:space="preserve">DB X-TRACKERS IBOXX EUR SOVEREIGN.. </t>
  </si>
  <si>
    <t>57,53 Mio.</t>
  </si>
  <si>
    <t xml:space="preserve">DBX0AK </t>
  </si>
  <si>
    <t xml:space="preserve">DB X-TRACKERS EONIA TOTAL RETURN .. </t>
  </si>
  <si>
    <t>379,15 Mio.</t>
  </si>
  <si>
    <t xml:space="preserve">Renten / Renten International </t>
  </si>
  <si>
    <t xml:space="preserve">DBX0AN </t>
  </si>
  <si>
    <t xml:space="preserve">DB X-TRACKERS SHORT IBOXX SOVEREI.. </t>
  </si>
  <si>
    <t xml:space="preserve">Short </t>
  </si>
  <si>
    <t>132,74 Mio.</t>
  </si>
  <si>
    <t xml:space="preserve">Renten / Renten Total Return/Absolute Return </t>
  </si>
  <si>
    <t xml:space="preserve">6,99 Jahre </t>
  </si>
  <si>
    <t xml:space="preserve">DBX0AW </t>
  </si>
  <si>
    <t xml:space="preserve">DB X-TRACKERS II IBOXX EUR GERMAN.. </t>
  </si>
  <si>
    <t>180,61 Mio.</t>
  </si>
  <si>
    <t xml:space="preserve">7,56 Jahre </t>
  </si>
  <si>
    <t xml:space="preserve">DBX0AX </t>
  </si>
  <si>
    <t xml:space="preserve">DB X-TRACKERS II STERLING CASH ETF </t>
  </si>
  <si>
    <t>70,49 Mio.</t>
  </si>
  <si>
    <t xml:space="preserve">Geldmarkt / Geldmarkt-Fonds GBP </t>
  </si>
  <si>
    <t xml:space="preserve">7,26 Jahre </t>
  </si>
  <si>
    <t xml:space="preserve">DBX0A1 </t>
  </si>
  <si>
    <t xml:space="preserve">DB X-TRACKERS FED FUNDS EFFECTIVE.. </t>
  </si>
  <si>
    <t>599,92 Mio.</t>
  </si>
  <si>
    <t xml:space="preserve">DBX0A0 </t>
  </si>
  <si>
    <t>14,15 Mio.</t>
  </si>
  <si>
    <t xml:space="preserve">7,14 Jahre </t>
  </si>
  <si>
    <t xml:space="preserve">DBX0A2 </t>
  </si>
  <si>
    <t xml:space="preserve">DEKA DAX UCITS ETF </t>
  </si>
  <si>
    <t xml:space="preserve">ETFL01 </t>
  </si>
  <si>
    <t xml:space="preserve">DEKA EURO STOXX 50 UCITS ETF </t>
  </si>
  <si>
    <t>1,45 Mrd.</t>
  </si>
  <si>
    <t xml:space="preserve">ETFL02 </t>
  </si>
  <si>
    <t xml:space="preserve">DB X-TRACKERS US DOLLAR MONEY MAR.. </t>
  </si>
  <si>
    <t>44,87 Mio.</t>
  </si>
  <si>
    <t xml:space="preserve">7,06 Jahre </t>
  </si>
  <si>
    <t xml:space="preserve">DBX0A4 </t>
  </si>
  <si>
    <t xml:space="preserve">DEKA DAX (AUSSCHUETTEND) UCITS ETF </t>
  </si>
  <si>
    <t xml:space="preserve">6,84 Jahre </t>
  </si>
  <si>
    <t xml:space="preserve">ETFL06 </t>
  </si>
  <si>
    <t xml:space="preserve">POWERSHARES EUROMTS CASH 3 MONTHS.. </t>
  </si>
  <si>
    <t xml:space="preserve">PowerSha.. </t>
  </si>
  <si>
    <t xml:space="preserve">6,56 Jahre </t>
  </si>
  <si>
    <t xml:space="preserve">A0RAC9 </t>
  </si>
  <si>
    <t xml:space="preserve">DEKA IBOXX EUR LIQUID SOVEREIGN D.. </t>
  </si>
  <si>
    <t xml:space="preserve">6,17 Jahre </t>
  </si>
  <si>
    <t xml:space="preserve">ETFL11 </t>
  </si>
  <si>
    <t xml:space="preserve">ETFL12 </t>
  </si>
  <si>
    <t xml:space="preserve">ETFL13 </t>
  </si>
  <si>
    <t xml:space="preserve">ETFL14 </t>
  </si>
  <si>
    <t xml:space="preserve">ETFL15 </t>
  </si>
  <si>
    <t xml:space="preserve">ETFL16 </t>
  </si>
  <si>
    <t xml:space="preserve">ETFL17 </t>
  </si>
  <si>
    <t xml:space="preserve">ETFL18 </t>
  </si>
  <si>
    <t xml:space="preserve">ETFL19 </t>
  </si>
  <si>
    <t xml:space="preserve">ETFL20 </t>
  </si>
  <si>
    <t xml:space="preserve">ETFL21 </t>
  </si>
  <si>
    <t xml:space="preserve">DB X-TRACKERS IBOXX $ TREASURIES .. </t>
  </si>
  <si>
    <t>32,04 Mio.</t>
  </si>
  <si>
    <t xml:space="preserve">Renten / Renten USD </t>
  </si>
  <si>
    <t xml:space="preserve">5,82 Jahre </t>
  </si>
  <si>
    <t xml:space="preserve">IBOXX $ .. </t>
  </si>
  <si>
    <t xml:space="preserve">DBX0CQ </t>
  </si>
  <si>
    <t xml:space="preserve">AMUNDI ETF CASH 3 MONTHS EUROMTS .. </t>
  </si>
  <si>
    <t xml:space="preserve">FTSE MTS.. </t>
  </si>
  <si>
    <t xml:space="preserve">A0RNWC </t>
  </si>
  <si>
    <t xml:space="preserve">DB X-TRACKERS IBOXX GERMANY TR IN.. </t>
  </si>
  <si>
    <t>115,67 Mio.</t>
  </si>
  <si>
    <t xml:space="preserve">5,32 Jahre </t>
  </si>
  <si>
    <t xml:space="preserve">DBX0C7 </t>
  </si>
  <si>
    <t>149,07 Mio.</t>
  </si>
  <si>
    <t xml:space="preserve">4,61 Jahre </t>
  </si>
  <si>
    <t xml:space="preserve">DBX0FE </t>
  </si>
  <si>
    <t xml:space="preserve">COMSTAGE FR DAX UCITS ETF </t>
  </si>
  <si>
    <t>60,00 Mio.</t>
  </si>
  <si>
    <t xml:space="preserve">ETF002 </t>
  </si>
  <si>
    <t xml:space="preserve">COMSTAGE FR EURO STOXX 50® UCITS .. </t>
  </si>
  <si>
    <t>29,47 Mio.</t>
  </si>
  <si>
    <t xml:space="preserve">ETF054 </t>
  </si>
  <si>
    <t xml:space="preserve">HSBC S&amp;P 500 ETF </t>
  </si>
  <si>
    <t xml:space="preserve">4,96 Jahre </t>
  </si>
  <si>
    <t xml:space="preserve">A1C19C </t>
  </si>
  <si>
    <t xml:space="preserve">HSBC EURO STOXX 50 ETF DIS EUR </t>
  </si>
  <si>
    <t>96,53 Mio.</t>
  </si>
  <si>
    <t xml:space="preserve">A1C0BB </t>
  </si>
  <si>
    <t xml:space="preserve">DB X-TRACKERS II IBOXX EUR SOVERE.. </t>
  </si>
  <si>
    <t>2,05 Mrd.</t>
  </si>
  <si>
    <t xml:space="preserve">Renten / Renten Staatsanleihen High Yield </t>
  </si>
  <si>
    <t xml:space="preserve">4,58 Jahre </t>
  </si>
  <si>
    <t xml:space="preserve">IBOXX SO.. </t>
  </si>
  <si>
    <t xml:space="preserve">DBX0HM </t>
  </si>
  <si>
    <t xml:space="preserve">AMUNDI ETF S&amp;P 500 UCITS ETF - USD </t>
  </si>
  <si>
    <t xml:space="preserve">4,83 Jahre </t>
  </si>
  <si>
    <t xml:space="preserve">A1JBED </t>
  </si>
  <si>
    <t>22,91 Mio.</t>
  </si>
  <si>
    <t xml:space="preserve">3,69 Jahre </t>
  </si>
  <si>
    <t xml:space="preserve">DBX0GK </t>
  </si>
  <si>
    <t xml:space="preserve">DEKA DEUTSCHE BOERSE EUROGOV FRAN.. </t>
  </si>
  <si>
    <t xml:space="preserve">4,27 Jahre </t>
  </si>
  <si>
    <t xml:space="preserve">ETFL39 </t>
  </si>
  <si>
    <t xml:space="preserve">4,23 Jahre </t>
  </si>
  <si>
    <t xml:space="preserve">ETFL41 </t>
  </si>
  <si>
    <t xml:space="preserve">ETFL42 </t>
  </si>
  <si>
    <t xml:space="preserve">DB X-TRACKERS II IBOXX EURO GERMA.. </t>
  </si>
  <si>
    <t xml:space="preserve">3,30 Jahre </t>
  </si>
  <si>
    <t xml:space="preserve">DBX0JE </t>
  </si>
  <si>
    <t xml:space="preserve">DB X-TRACKERS II IBOXX EURO SOVER.. </t>
  </si>
  <si>
    <t>3,75 Mio.</t>
  </si>
  <si>
    <t xml:space="preserve">DBX0JF </t>
  </si>
  <si>
    <t>4,65 Mio.</t>
  </si>
  <si>
    <t xml:space="preserve">DBX0JH </t>
  </si>
  <si>
    <t>9,55 Mio.</t>
  </si>
  <si>
    <t xml:space="preserve">DBX0JJ </t>
  </si>
  <si>
    <t xml:space="preserve">SPDR BARCLAYS EURO GOVERNMENT BON.. </t>
  </si>
  <si>
    <t>44,49 Mio.</t>
  </si>
  <si>
    <t xml:space="preserve">3,94 Jahre </t>
  </si>
  <si>
    <t xml:space="preserve">A1JJTP </t>
  </si>
  <si>
    <t xml:space="preserve">SPDR BARCLAYS UK GILT UCITS ETF </t>
  </si>
  <si>
    <t>148,03 Mio.</t>
  </si>
  <si>
    <t xml:space="preserve">Renten / Renten GBP </t>
  </si>
  <si>
    <t xml:space="preserve">2,96 Jahre </t>
  </si>
  <si>
    <t xml:space="preserve">U.K. GIL.. </t>
  </si>
  <si>
    <t xml:space="preserve">A1JJTR </t>
  </si>
  <si>
    <t xml:space="preserve">SPDR BARCLAYS US TREASURY BOND UC.. </t>
  </si>
  <si>
    <t>40,94 Mio.</t>
  </si>
  <si>
    <t xml:space="preserve">4,16 Jahre </t>
  </si>
  <si>
    <t xml:space="preserve">A1JJTT </t>
  </si>
  <si>
    <t>7,33 Mio.</t>
  </si>
  <si>
    <t xml:space="preserve">DBX0KA </t>
  </si>
  <si>
    <t>24,27 Mio.</t>
  </si>
  <si>
    <t xml:space="preserve">DBX0KC </t>
  </si>
  <si>
    <t xml:space="preserve">COMSTAGE F.A.Z. INDEX UCITS ETF </t>
  </si>
  <si>
    <t xml:space="preserve">3,59 Jahre </t>
  </si>
  <si>
    <t xml:space="preserve">FRANKFUR.. </t>
  </si>
  <si>
    <t xml:space="preserve">ETF006 </t>
  </si>
  <si>
    <t xml:space="preserve">SPDR BARCLAYS 1-3 YEAR EURO GOVER.. </t>
  </si>
  <si>
    <t>305,01 Mio.</t>
  </si>
  <si>
    <t xml:space="preserve">3,46 Jahre </t>
  </si>
  <si>
    <t xml:space="preserve">A1JKSV </t>
  </si>
  <si>
    <t xml:space="preserve">SPDR BARCLAYS 1-5 YEAR GILT UCITS.. </t>
  </si>
  <si>
    <t>349,85 Mio.</t>
  </si>
  <si>
    <t xml:space="preserve">A1JKSX </t>
  </si>
  <si>
    <t xml:space="preserve">SPDR BARCLAYS 15+ YEAR GILT UCITS.. </t>
  </si>
  <si>
    <t>56,07 Mio.</t>
  </si>
  <si>
    <t xml:space="preserve">A1JKSY </t>
  </si>
  <si>
    <t xml:space="preserve">UBS ETF - EURO STOXX 50 UCITS ETF.. </t>
  </si>
  <si>
    <t>753,28 Mio.</t>
  </si>
  <si>
    <t xml:space="preserve">Aktien / Aktien Europa "Large Caps" </t>
  </si>
  <si>
    <t xml:space="preserve">13,51 Jahre </t>
  </si>
  <si>
    <t>184,00 Mio.</t>
  </si>
  <si>
    <t xml:space="preserve">DBX0GJ </t>
  </si>
  <si>
    <t xml:space="preserve">DB X-TRACKERS II IBOXX SPAIN 1-3 .. </t>
  </si>
  <si>
    <t>9,67 Mio.</t>
  </si>
  <si>
    <t xml:space="preserve">1,71 Jahre </t>
  </si>
  <si>
    <t xml:space="preserve">DBX0K5 </t>
  </si>
  <si>
    <t>1,02 Mrd.</t>
  </si>
  <si>
    <t xml:space="preserve">DBX0K7 </t>
  </si>
  <si>
    <t xml:space="preserve">SPDR BARCLAYS 1-3 YEAR US TREASUR.. </t>
  </si>
  <si>
    <t>159,40 Mio.</t>
  </si>
  <si>
    <t xml:space="preserve">1,68 Jahre </t>
  </si>
  <si>
    <t xml:space="preserve">A1W3V0 </t>
  </si>
  <si>
    <t>2,18 Mrd.</t>
  </si>
  <si>
    <t xml:space="preserve">1,51 Jahre </t>
  </si>
  <si>
    <t xml:space="preserve">DBX0N8 </t>
  </si>
  <si>
    <t>1,04 Mrd.</t>
  </si>
  <si>
    <t xml:space="preserve">DBX0PE </t>
  </si>
  <si>
    <t xml:space="preserve">ISHARES EURO STOXX 50 UCITS ETF (.. </t>
  </si>
  <si>
    <t>6,81 Mrd.</t>
  </si>
  <si>
    <t xml:space="preserve">14,35 Jahre </t>
  </si>
  <si>
    <t xml:space="preserve">ISHARES CORE DAX® UCITS ETF (DE) </t>
  </si>
  <si>
    <t>11,77 Mrd.</t>
  </si>
  <si>
    <t xml:space="preserve">ISHARES EB.REXX GOVERNMENT GERMAN.. </t>
  </si>
  <si>
    <t>359,23 Mio.</t>
  </si>
  <si>
    <t xml:space="preserve">12,24 Jahre </t>
  </si>
  <si>
    <t>219,79 Mio.</t>
  </si>
  <si>
    <t xml:space="preserve">11,90 Jahre </t>
  </si>
  <si>
    <t>287,82 Mio.</t>
  </si>
  <si>
    <t>324,05 Mio.</t>
  </si>
  <si>
    <t>87,11 Mio.</t>
  </si>
  <si>
    <t xml:space="preserve">9,60 Jahre </t>
  </si>
  <si>
    <t xml:space="preserve">A0D8Q3 </t>
  </si>
  <si>
    <t xml:space="preserve">ISHARES MARKIT IBOXX EUR LIQUID S.. </t>
  </si>
  <si>
    <t>235,48 Mio.</t>
  </si>
  <si>
    <t xml:space="preserve">8,81 Jahre </t>
  </si>
  <si>
    <t xml:space="preserve">A0H078 </t>
  </si>
  <si>
    <t>39,39 Mio.</t>
  </si>
  <si>
    <t xml:space="preserve">A0H079 </t>
  </si>
  <si>
    <t>63,27 Mio.</t>
  </si>
  <si>
    <t xml:space="preserve">A0H08A </t>
  </si>
  <si>
    <t xml:space="preserve">ISHARES MARKIT IBOXX € LIQUID SOV.. </t>
  </si>
  <si>
    <t>73,46 Mio.</t>
  </si>
  <si>
    <t xml:space="preserve">A0H08B </t>
  </si>
  <si>
    <t>64,67 Mio.</t>
  </si>
  <si>
    <t xml:space="preserve">A0H08C </t>
  </si>
  <si>
    <t xml:space="preserve">AMUNDI ETF EURO INFLATION UCITS E.. </t>
  </si>
  <si>
    <t xml:space="preserve">Renten / Renten Inflationsgeschützt </t>
  </si>
  <si>
    <t xml:space="preserve">A0RNWD </t>
  </si>
  <si>
    <t xml:space="preserve">ISHARES S&amp;P 500 - B UCITS ETF (ACC) </t>
  </si>
  <si>
    <t>10,54 Mrd.</t>
  </si>
  <si>
    <t xml:space="preserve">A0YEDG </t>
  </si>
  <si>
    <t xml:space="preserve">AMUNDI ETF EURO CORPORATE EX FINA.. </t>
  </si>
  <si>
    <t xml:space="preserve">Renten / Renten Unternehmensanleihen </t>
  </si>
  <si>
    <t xml:space="preserve">4,01 Jahre </t>
  </si>
  <si>
    <t xml:space="preserve">A1H916 </t>
  </si>
  <si>
    <t xml:space="preserve">LYXOR UCITS ETF EUROMTS ALL-MATUR.. </t>
  </si>
  <si>
    <t>737,19 Mio.</t>
  </si>
  <si>
    <t xml:space="preserve">11,40 Jahre </t>
  </si>
  <si>
    <t xml:space="preserve">A0B9ED </t>
  </si>
  <si>
    <t xml:space="preserve">LYXOR UCITS ETF EUROMTS 10-15Y IN.. </t>
  </si>
  <si>
    <t>373,40 Mio.</t>
  </si>
  <si>
    <t xml:space="preserve">11,26 Jahre </t>
  </si>
  <si>
    <t xml:space="preserve">EuroMTS .. </t>
  </si>
  <si>
    <t xml:space="preserve">A0DM6N </t>
  </si>
  <si>
    <t xml:space="preserve">LYXOR UCITS ETF EUROMTS 3-5Y INVE.. </t>
  </si>
  <si>
    <t>714,66 Mio.</t>
  </si>
  <si>
    <t xml:space="preserve">A0DKMB </t>
  </si>
  <si>
    <t xml:space="preserve">LYXOR UCITS ETF EUROMTS 1-3Y INVE.. </t>
  </si>
  <si>
    <t>489,44 Mio.</t>
  </si>
  <si>
    <t xml:space="preserve">9,61 Jahre </t>
  </si>
  <si>
    <t xml:space="preserve">A0HGFC </t>
  </si>
  <si>
    <t xml:space="preserve">LYXOR UCITS ETF EUROMTS 7-10Y INV.. </t>
  </si>
  <si>
    <t>387,77 Mio.</t>
  </si>
  <si>
    <t xml:space="preserve">8,29 Jahre </t>
  </si>
  <si>
    <t xml:space="preserve">LYX0BK </t>
  </si>
  <si>
    <t xml:space="preserve">LYXOR UCITS ETF EUROMTS 5-7Y INVE.. </t>
  </si>
  <si>
    <t>470,25 Mio.</t>
  </si>
  <si>
    <t xml:space="preserve">LYX0BJ </t>
  </si>
  <si>
    <t xml:space="preserve">LYXOR UCITS ETF EUROMTS 15+Y INVE.. </t>
  </si>
  <si>
    <t>353,16 Mio.</t>
  </si>
  <si>
    <t xml:space="preserve">7,87 Jahre </t>
  </si>
  <si>
    <t xml:space="preserve">LYX0B4 </t>
  </si>
  <si>
    <t xml:space="preserve">LYXOR UCITS ETF EUROMTS COVERED B.. </t>
  </si>
  <si>
    <t>181,77 Mio.</t>
  </si>
  <si>
    <t xml:space="preserve">LYX0B3 </t>
  </si>
  <si>
    <t xml:space="preserve">LYXOR UCITS ETF EUROMTS HIGHEST R.. </t>
  </si>
  <si>
    <t>160,49 Mio.</t>
  </si>
  <si>
    <t xml:space="preserve">6,32 Jahre </t>
  </si>
  <si>
    <t xml:space="preserve">LYX0FK </t>
  </si>
  <si>
    <t>19,13 Mio.</t>
  </si>
  <si>
    <t xml:space="preserve">3,43 Jahre </t>
  </si>
  <si>
    <t xml:space="preserve">LYX0M0 </t>
  </si>
  <si>
    <t>32,56 Mio.</t>
  </si>
  <si>
    <t xml:space="preserve">LYX0MY </t>
  </si>
  <si>
    <t xml:space="preserve">COMSTAGE IBOXX € SOVEREIGNS INFLA.. </t>
  </si>
  <si>
    <t>17,62 Mio.</t>
  </si>
  <si>
    <t xml:space="preserve">iBoxx So.. </t>
  </si>
  <si>
    <t xml:space="preserve">ETF530 </t>
  </si>
  <si>
    <t>21,63 Mio.</t>
  </si>
  <si>
    <t xml:space="preserve">5,09 Jahre </t>
  </si>
  <si>
    <t xml:space="preserve">ETF541 </t>
  </si>
  <si>
    <t>5,85 Mio.</t>
  </si>
  <si>
    <t xml:space="preserve">ETF542 </t>
  </si>
  <si>
    <t>9,07 Mio.</t>
  </si>
  <si>
    <t xml:space="preserve">ETF543 </t>
  </si>
  <si>
    <t xml:space="preserve">SPDR DJ INDUSTRIAL AVERAGE ETF RE.. </t>
  </si>
  <si>
    <t xml:space="preserve">Branchen / Branche: Industrie Aktien </t>
  </si>
  <si>
    <t xml:space="preserve">State St.. </t>
  </si>
  <si>
    <t xml:space="preserve">USA </t>
  </si>
  <si>
    <t xml:space="preserve">17,31 Jahre </t>
  </si>
  <si>
    <t xml:space="preserve">DOW JONE.. </t>
  </si>
  <si>
    <t xml:space="preserve">A1CS9A </t>
  </si>
  <si>
    <t xml:space="preserve">SPDR BARCLAYS US AGGREGATE BOND U.. </t>
  </si>
  <si>
    <t>35,37 Mio.</t>
  </si>
  <si>
    <t xml:space="preserve">A1JJTL </t>
  </si>
  <si>
    <t xml:space="preserve">SPDR BARCLAYS EURO AGGREGATE BOND.. </t>
  </si>
  <si>
    <t>41,39 Mio.</t>
  </si>
  <si>
    <t xml:space="preserve">A1JJTM </t>
  </si>
  <si>
    <t xml:space="preserve">UBS ETF - MARKIT IBOXX EUR GERMAN.. </t>
  </si>
  <si>
    <t>50,18 Mio.</t>
  </si>
  <si>
    <t xml:space="preserve">3,27 Jahre </t>
  </si>
  <si>
    <t xml:space="preserve">A1JRDF </t>
  </si>
  <si>
    <t>3,80 Mio.</t>
  </si>
  <si>
    <t xml:space="preserve">A1JRDG </t>
  </si>
  <si>
    <t>6,91 Mio.</t>
  </si>
  <si>
    <t xml:space="preserve">A1JRDH </t>
  </si>
  <si>
    <t>3,58 Mio.</t>
  </si>
  <si>
    <t xml:space="preserve">A1JRDJ </t>
  </si>
  <si>
    <t xml:space="preserve">DB X-TRACKERS ITRAXX EUROPE 5-YEA.. </t>
  </si>
  <si>
    <t>27,64 Mio.</t>
  </si>
  <si>
    <t xml:space="preserve">Sonstige ETFs / Spezialitäten </t>
  </si>
  <si>
    <t xml:space="preserve">7,79 Jahre </t>
  </si>
  <si>
    <t xml:space="preserve">DBX0AP </t>
  </si>
  <si>
    <t xml:space="preserve">DB X-TRACKERS ITRAXX® EUROPE 5-YE.. </t>
  </si>
  <si>
    <t>26,21 Mio.</t>
  </si>
  <si>
    <t xml:space="preserve">Renten / Renten Europa </t>
  </si>
  <si>
    <t xml:space="preserve">DBX0AS </t>
  </si>
  <si>
    <t xml:space="preserve">COMSTAGE S&amp;P 500 UCITS ETF </t>
  </si>
  <si>
    <t>96,60 Mio.</t>
  </si>
  <si>
    <t xml:space="preserve">4,98 Jahre </t>
  </si>
  <si>
    <t xml:space="preserve">ETF012 </t>
  </si>
  <si>
    <t xml:space="preserve">UBS ETF - BARCLAYS EURO AREA LIQU.. </t>
  </si>
  <si>
    <t>112,83 Mio.</t>
  </si>
  <si>
    <t xml:space="preserve">Renten / Renten High Yield Unternehmensanleihen </t>
  </si>
  <si>
    <t xml:space="preserve">0,92 Jahre </t>
  </si>
  <si>
    <t xml:space="preserve">A110QF </t>
  </si>
  <si>
    <t xml:space="preserve">UBS ETF - BARCLAYS US LIQUID CORP.. </t>
  </si>
  <si>
    <t>217,66 Mio.</t>
  </si>
  <si>
    <t xml:space="preserve">A110Q5 </t>
  </si>
  <si>
    <t xml:space="preserve">DEKA STOXX EUROPE 50 UCITS ETF </t>
  </si>
  <si>
    <t xml:space="preserve">6,07 Jahre </t>
  </si>
  <si>
    <t xml:space="preserve">STOXX 50.. </t>
  </si>
  <si>
    <t xml:space="preserve">ETFL25 </t>
  </si>
  <si>
    <t xml:space="preserve">UBS ETF - FTSE 100 UCITS ETF (GBP.. </t>
  </si>
  <si>
    <t>173,29 Mio.</t>
  </si>
  <si>
    <t xml:space="preserve">FTSE GLO.. </t>
  </si>
  <si>
    <t xml:space="preserve">UBS ETF - MSCI USA UCITS ETF (USD.. </t>
  </si>
  <si>
    <t>1,68 Mrd.</t>
  </si>
  <si>
    <t xml:space="preserve">MSCI USA.. </t>
  </si>
  <si>
    <t xml:space="preserve">ISHARES EURO CORPORATE BOND LARGE.. </t>
  </si>
  <si>
    <t>4,73 Mrd.</t>
  </si>
  <si>
    <t xml:space="preserve">iShares .. </t>
  </si>
  <si>
    <t xml:space="preserve">12,13 Jahre </t>
  </si>
  <si>
    <t xml:space="preserve">ISHARES $ CORPORATE BOND UCITS ETF </t>
  </si>
  <si>
    <t>2,64 Mrd.</t>
  </si>
  <si>
    <t xml:space="preserve">11,97 Jahre </t>
  </si>
  <si>
    <t xml:space="preserve">ISHARES STOXX EUROPE 600 (DE) </t>
  </si>
  <si>
    <t>4,82 Mrd.</t>
  </si>
  <si>
    <t xml:space="preserve">11,22 Jahre </t>
  </si>
  <si>
    <t xml:space="preserve">STOXX EU.. </t>
  </si>
  <si>
    <t xml:space="preserve">ISHARES USD CORPORATE BOND UCITS .. </t>
  </si>
  <si>
    <t xml:space="preserve">A0DPYY </t>
  </si>
  <si>
    <t xml:space="preserve">ISHARES STOXX EUROPE MID 200 (DE) </t>
  </si>
  <si>
    <t>308,34 Mio.</t>
  </si>
  <si>
    <t xml:space="preserve">Aktien / Aktien Europa "Mid/Small Caps" </t>
  </si>
  <si>
    <t xml:space="preserve">10,08 Jahre </t>
  </si>
  <si>
    <t xml:space="preserve">STXE MID.. </t>
  </si>
  <si>
    <t xml:space="preserve">LYXOR UCITS ETF EUROMTS INFLATION.. </t>
  </si>
  <si>
    <t>355,54 Mio.</t>
  </si>
  <si>
    <t xml:space="preserve">10,05 Jahre </t>
  </si>
  <si>
    <t xml:space="preserve">A0F7AM </t>
  </si>
  <si>
    <t xml:space="preserve">ISHARES BARCLAYS CAPITAL USD TREA.. </t>
  </si>
  <si>
    <t>2,09 Mrd.</t>
  </si>
  <si>
    <t xml:space="preserve">U.S. TRE.. </t>
  </si>
  <si>
    <t xml:space="preserve">A0J207 </t>
  </si>
  <si>
    <t xml:space="preserve">ISHARES BARCLAYS CAPITAL EURO GOV.. </t>
  </si>
  <si>
    <t>862,40 Mio.</t>
  </si>
  <si>
    <t xml:space="preserve">8,91 Jahre </t>
  </si>
  <si>
    <t xml:space="preserve">PAN-EURO.. </t>
  </si>
  <si>
    <t xml:space="preserve">A0J21A </t>
  </si>
  <si>
    <t xml:space="preserve">ISHARES FTSE UK ALL STOCKS GILT </t>
  </si>
  <si>
    <t>1,57 Mrd.</t>
  </si>
  <si>
    <t xml:space="preserve">8,42 Jahre </t>
  </si>
  <si>
    <t xml:space="preserve">A0LGP9 </t>
  </si>
  <si>
    <t xml:space="preserve">8,40 Jahre </t>
  </si>
  <si>
    <t xml:space="preserve">A0LGP4 </t>
  </si>
  <si>
    <t xml:space="preserve">A0LGQB </t>
  </si>
  <si>
    <t>388,93 Mio.</t>
  </si>
  <si>
    <t xml:space="preserve">A0LGQC </t>
  </si>
  <si>
    <t>1,41 Mrd.</t>
  </si>
  <si>
    <t xml:space="preserve">A0LGQD </t>
  </si>
  <si>
    <t>592,05 Mio.</t>
  </si>
  <si>
    <t xml:space="preserve">A0LGQH </t>
  </si>
  <si>
    <t xml:space="preserve">DB X-TRACKERS II IBOXX EURO INFLA.. </t>
  </si>
  <si>
    <t>302,97 Mio.</t>
  </si>
  <si>
    <t xml:space="preserve">7,90 Jahre </t>
  </si>
  <si>
    <t xml:space="preserve">DBX0AM </t>
  </si>
  <si>
    <t xml:space="preserve">DB X-TRACKERS II - IBOXX £ GILTS .. </t>
  </si>
  <si>
    <t>11,49 Mio.</t>
  </si>
  <si>
    <t xml:space="preserve">DBX0AY </t>
  </si>
  <si>
    <t xml:space="preserve">DB X-TRACKERS CAC 40® UCITS ETF (.. </t>
  </si>
  <si>
    <t>50,56 Mio.</t>
  </si>
  <si>
    <t xml:space="preserve">Aktien / Aktien Frankreich </t>
  </si>
  <si>
    <t xml:space="preserve">6,81 Jahre </t>
  </si>
  <si>
    <t xml:space="preserve">CAC 40 I.. </t>
  </si>
  <si>
    <t xml:space="preserve">DBX1AR </t>
  </si>
  <si>
    <t xml:space="preserve">DB X-TRACKERS STOXX 600 ETF 1C </t>
  </si>
  <si>
    <t>1,71 Mrd.</t>
  </si>
  <si>
    <t xml:space="preserve">6,28 Jahre </t>
  </si>
  <si>
    <t xml:space="preserve">DBX1A7 </t>
  </si>
  <si>
    <t xml:space="preserve">ISHARES EURO COVERED BOND UCITS ETF </t>
  </si>
  <si>
    <t>1,14 Mrd.</t>
  </si>
  <si>
    <t xml:space="preserve">6,75 Jahre </t>
  </si>
  <si>
    <t xml:space="preserve">A0Q41Y </t>
  </si>
  <si>
    <t xml:space="preserve">DB X-TRACKERS MSCI USA TRN INDEX .. </t>
  </si>
  <si>
    <t>3,92 Mio.</t>
  </si>
  <si>
    <t xml:space="preserve">Deutsche.. </t>
  </si>
  <si>
    <t xml:space="preserve">DBX1M1 </t>
  </si>
  <si>
    <t xml:space="preserve">COMSTAGE STOXX ® EUROPE 600 NR UC.. </t>
  </si>
  <si>
    <t>170,06 Mio.</t>
  </si>
  <si>
    <t xml:space="preserve">ETF060 </t>
  </si>
  <si>
    <t xml:space="preserve">A0RFEE </t>
  </si>
  <si>
    <t xml:space="preserve">ISHARES CORE EURO CORPORATE BOND .. </t>
  </si>
  <si>
    <t>6,40 Mrd.</t>
  </si>
  <si>
    <t xml:space="preserve">6,16 Jahre </t>
  </si>
  <si>
    <t xml:space="preserve">A0RGEP </t>
  </si>
  <si>
    <t xml:space="preserve">COMSTAGE CAC 40 UCITS ETF </t>
  </si>
  <si>
    <t>13,90 Mio.</t>
  </si>
  <si>
    <t xml:space="preserve">ETF040 </t>
  </si>
  <si>
    <t xml:space="preserve">LYXOR UCITS ETF EURO CORPORATE BO.. </t>
  </si>
  <si>
    <t>999,28 Mio.</t>
  </si>
  <si>
    <t xml:space="preserve">6,08 Jahre </t>
  </si>
  <si>
    <t xml:space="preserve">LYX0EE </t>
  </si>
  <si>
    <t xml:space="preserve">ISHARES CORE EURO GOVERNMENT BOND.. </t>
  </si>
  <si>
    <t>1,26 Mrd.</t>
  </si>
  <si>
    <t xml:space="preserve">6,04 Jahre </t>
  </si>
  <si>
    <t xml:space="preserve">A0RL83 </t>
  </si>
  <si>
    <t xml:space="preserve">ISHARES CITIGROUP GLOBAL GOVERNME.. </t>
  </si>
  <si>
    <t>616,25 Mio.</t>
  </si>
  <si>
    <t xml:space="preserve">GLOBAL G.. </t>
  </si>
  <si>
    <t xml:space="preserve">A0RM43 </t>
  </si>
  <si>
    <t xml:space="preserve">ISHARES BARCLAYS CAPITAL EURO TRE.. </t>
  </si>
  <si>
    <t>77,97 Mio.</t>
  </si>
  <si>
    <t xml:space="preserve">5,84 Jahre </t>
  </si>
  <si>
    <t xml:space="preserve">A0RM46 </t>
  </si>
  <si>
    <t xml:space="preserve">ISHARES CORE MSCI WORLD UCITS ETF </t>
  </si>
  <si>
    <t>3,28 Mrd.</t>
  </si>
  <si>
    <t xml:space="preserve">Aktien / Aktien International </t>
  </si>
  <si>
    <t xml:space="preserve">5,60 Jahre </t>
  </si>
  <si>
    <t xml:space="preserve">MSCI WOR.. </t>
  </si>
  <si>
    <t xml:space="preserve">A0RPWH </t>
  </si>
  <si>
    <t xml:space="preserve">ISHARES EURO CORPORATE BOND EX-FI.. </t>
  </si>
  <si>
    <t>2,19 Mrd.</t>
  </si>
  <si>
    <t xml:space="preserve">A0RPWN </t>
  </si>
  <si>
    <t xml:space="preserve">ISHARES BARCLAYS CAPITAL EURO COR.. </t>
  </si>
  <si>
    <t>1,29 Mrd.</t>
  </si>
  <si>
    <t xml:space="preserve">A0RPWP </t>
  </si>
  <si>
    <t>1,20 Mrd.</t>
  </si>
  <si>
    <t xml:space="preserve">A0RPWQ </t>
  </si>
  <si>
    <t xml:space="preserve">UBS ETF - MSCI EUROPE UCITS ETF (.. </t>
  </si>
  <si>
    <t>108,50 Mio.</t>
  </si>
  <si>
    <t xml:space="preserve">5,59 Jahre </t>
  </si>
  <si>
    <t xml:space="preserve">MSCI EUR.. </t>
  </si>
  <si>
    <t xml:space="preserve">A0X97P </t>
  </si>
  <si>
    <t>146,38 Mio.</t>
  </si>
  <si>
    <t xml:space="preserve">A0YBRX </t>
  </si>
  <si>
    <t>180,94 Mio.</t>
  </si>
  <si>
    <t xml:space="preserve">A0YBRY </t>
  </si>
  <si>
    <t xml:space="preserve">A0YBRZ </t>
  </si>
  <si>
    <t xml:space="preserve">A0YEEX </t>
  </si>
  <si>
    <t xml:space="preserve">A0YEEY </t>
  </si>
  <si>
    <t xml:space="preserve">A0YEEZ </t>
  </si>
  <si>
    <t xml:space="preserve">ISHARES EURO STOXX 50 - B UCITS E.. </t>
  </si>
  <si>
    <t>880,15 Mio.</t>
  </si>
  <si>
    <t xml:space="preserve">A0YEDJ </t>
  </si>
  <si>
    <t>191,48 Mio.</t>
  </si>
  <si>
    <t xml:space="preserve">5,49 Jahre </t>
  </si>
  <si>
    <t xml:space="preserve">LYX0FJ </t>
  </si>
  <si>
    <t xml:space="preserve">LYXOR UCITS ETF EURO STOXX 50 I-EUR </t>
  </si>
  <si>
    <t>7,27 Mrd.</t>
  </si>
  <si>
    <t xml:space="preserve">9,56 Jahre </t>
  </si>
  <si>
    <t xml:space="preserve">LYX0HC </t>
  </si>
  <si>
    <t xml:space="preserve">DB X-TRACKERS II IBOXX EUR LIQUID.. </t>
  </si>
  <si>
    <t>296,51 Mio.</t>
  </si>
  <si>
    <t xml:space="preserve">5,19 Jahre </t>
  </si>
  <si>
    <t xml:space="preserve">IBOXX.EU.. </t>
  </si>
  <si>
    <t xml:space="preserve">DBX0EY </t>
  </si>
  <si>
    <t xml:space="preserve">DEKA IBOXX EUR LIQUID CORPORATES .. </t>
  </si>
  <si>
    <t xml:space="preserve">5,20 Jahre </t>
  </si>
  <si>
    <t xml:space="preserve">ETFL37 </t>
  </si>
  <si>
    <t xml:space="preserve">DB X-TRACKERS II AUSTRALIAN DOLLA.. </t>
  </si>
  <si>
    <t xml:space="preserve">AUD </t>
  </si>
  <si>
    <t>25,69 Mio.</t>
  </si>
  <si>
    <t xml:space="preserve">Geldmarkt / Geldmarkt-Fonds sonstige Währungen </t>
  </si>
  <si>
    <t xml:space="preserve">5,05 Jahre </t>
  </si>
  <si>
    <t xml:space="preserve">DEUTSCHE.. </t>
  </si>
  <si>
    <t xml:space="preserve">DBX0EW </t>
  </si>
  <si>
    <t>35,97 Mio.</t>
  </si>
  <si>
    <t xml:space="preserve">4,54 Jahre </t>
  </si>
  <si>
    <t xml:space="preserve">DBX0E6 </t>
  </si>
  <si>
    <t>20,04 Mio.</t>
  </si>
  <si>
    <t xml:space="preserve">4,52 Jahre </t>
  </si>
  <si>
    <t xml:space="preserve">DBX0E8 </t>
  </si>
  <si>
    <t xml:space="preserve">DB X-TRACKERS S&amp;P 500 UCITS ETF 1.. </t>
  </si>
  <si>
    <t>1,79 Mrd.</t>
  </si>
  <si>
    <t xml:space="preserve">5,10 Jahre </t>
  </si>
  <si>
    <t xml:space="preserve">DBX0F2 </t>
  </si>
  <si>
    <t xml:space="preserve">LYXOR UCITS ETF DAILY DOUBLE SHOR.. </t>
  </si>
  <si>
    <t>482,10 Mio.</t>
  </si>
  <si>
    <t xml:space="preserve">5,06 Jahre </t>
  </si>
  <si>
    <t xml:space="preserve">SGI DOUB.. </t>
  </si>
  <si>
    <t xml:space="preserve">LYX0FW </t>
  </si>
  <si>
    <t xml:space="preserve">COMSTAGE COMMERZBANK BUND-FUTURE .. </t>
  </si>
  <si>
    <t xml:space="preserve">Sonstige </t>
  </si>
  <si>
    <t>15,24 Mio.</t>
  </si>
  <si>
    <t xml:space="preserve">4,57 Jahre </t>
  </si>
  <si>
    <t xml:space="preserve">ETF560 </t>
  </si>
  <si>
    <t xml:space="preserve">Hebel </t>
  </si>
  <si>
    <t>6,10 Mio.</t>
  </si>
  <si>
    <t xml:space="preserve">ETF561 </t>
  </si>
  <si>
    <t>455,71 Mio.</t>
  </si>
  <si>
    <t xml:space="preserve">ETF562 </t>
  </si>
  <si>
    <t>55,95 Mio.</t>
  </si>
  <si>
    <t xml:space="preserve">ETF563 </t>
  </si>
  <si>
    <t xml:space="preserve">DEKA IBOXX EUR LIQUID NON-FINANCI.. </t>
  </si>
  <si>
    <t xml:space="preserve">4,17 Jahre </t>
  </si>
  <si>
    <t xml:space="preserve">ETFL38 </t>
  </si>
  <si>
    <t xml:space="preserve">DB X-TRACKERS S&amp;P 500 ETF 8C USD </t>
  </si>
  <si>
    <t>5,04 Mio.</t>
  </si>
  <si>
    <t xml:space="preserve">4,05 Jahre </t>
  </si>
  <si>
    <t xml:space="preserve">DBX0J5 </t>
  </si>
  <si>
    <t xml:space="preserve">SPDR BARCLAYS EURO CORPORATE BOND.. </t>
  </si>
  <si>
    <t>97,52 Mio.</t>
  </si>
  <si>
    <t xml:space="preserve">A1JJTQ </t>
  </si>
  <si>
    <t xml:space="preserve">SPDR BARCLAYS STERLING CORPORATE .. </t>
  </si>
  <si>
    <t>230,26 Mio.</t>
  </si>
  <si>
    <t xml:space="preserve">A1JJTS </t>
  </si>
  <si>
    <t xml:space="preserve">DB X-TRACKERS II IBOXX GBP LIQUID.. </t>
  </si>
  <si>
    <t>14,29 Mio.</t>
  </si>
  <si>
    <t xml:space="preserve">3,38 Jahre </t>
  </si>
  <si>
    <t xml:space="preserve">DBX0MA </t>
  </si>
  <si>
    <t xml:space="preserve">SPDR FTSE UK ALL SHARE UCITS ETF </t>
  </si>
  <si>
    <t>410,21 Mio.</t>
  </si>
  <si>
    <t xml:space="preserve">3,17 Jahre </t>
  </si>
  <si>
    <t xml:space="preserve">FTSE ACT.. </t>
  </si>
  <si>
    <t xml:space="preserve">A1JT1A </t>
  </si>
  <si>
    <t xml:space="preserve">UBS (IRL) ETF PLC - S&amp;P 500 UCITS.. </t>
  </si>
  <si>
    <t>83,35 Mio.</t>
  </si>
  <si>
    <t xml:space="preserve">3,06 Jahre </t>
  </si>
  <si>
    <t xml:space="preserve">A1JVB5 </t>
  </si>
  <si>
    <t xml:space="preserve">UBS (IRL) ETF PLC - MSCI USA UCIT.. </t>
  </si>
  <si>
    <t>28,49 Mio.</t>
  </si>
  <si>
    <t xml:space="preserve">A1JVB6 </t>
  </si>
  <si>
    <t xml:space="preserve">UBS (IRL) ETF PLC - MSCI USA VALU.. </t>
  </si>
  <si>
    <t>232,22 Mio.</t>
  </si>
  <si>
    <t xml:space="preserve">A1JVB8 </t>
  </si>
  <si>
    <t xml:space="preserve">ISHARES SPAIN GOVERNMENT BOND UCI.. </t>
  </si>
  <si>
    <t>786,63 Mio.</t>
  </si>
  <si>
    <t xml:space="preserve">2,98 Jahre </t>
  </si>
  <si>
    <t xml:space="preserve">A1JXZK </t>
  </si>
  <si>
    <t xml:space="preserve">ISHS V-FINLAND GOV.BD. UC.ETF REG.. </t>
  </si>
  <si>
    <t>9,86 Mio.</t>
  </si>
  <si>
    <t xml:space="preserve">A1JXZE </t>
  </si>
  <si>
    <t xml:space="preserve">ISHS V-GERMANY GOV.BD. UC.ETF REG.. </t>
  </si>
  <si>
    <t>11,23 Mio.</t>
  </si>
  <si>
    <t xml:space="preserve">A1JXZG </t>
  </si>
  <si>
    <t xml:space="preserve">ISHARES ITALY GOVERNMENT BOND UCI.. </t>
  </si>
  <si>
    <t>818,04 Mio.</t>
  </si>
  <si>
    <t xml:space="preserve">A1JXZH </t>
  </si>
  <si>
    <t xml:space="preserve">ISHS V-NETHERLDS.GOV.BD.UC.ETF RE.. </t>
  </si>
  <si>
    <t>22,94 Mio.</t>
  </si>
  <si>
    <t xml:space="preserve">A1JXZJ </t>
  </si>
  <si>
    <t xml:space="preserve">ISHS V-AUSTRIA GOV.BD. UC. ETF RE.. </t>
  </si>
  <si>
    <t>10,41 Mio.</t>
  </si>
  <si>
    <t xml:space="preserve">A1JXZC </t>
  </si>
  <si>
    <t xml:space="preserve">ISHS V-BELGIUM GOV.BD. UC. ETF RE.. </t>
  </si>
  <si>
    <t>31,10 Mio.</t>
  </si>
  <si>
    <t xml:space="preserve">A1JXZD </t>
  </si>
  <si>
    <t xml:space="preserve">ISHARES BARCLAYS AUSTRIA TREASURY.. </t>
  </si>
  <si>
    <t xml:space="preserve">A1J0BA </t>
  </si>
  <si>
    <t xml:space="preserve">ISHARES BARCLAYS BELGIUM TREASURY.. </t>
  </si>
  <si>
    <t xml:space="preserve">A1J0BB </t>
  </si>
  <si>
    <t xml:space="preserve">ISHARES BARCLAYS FINLAND TREASURY.. </t>
  </si>
  <si>
    <t xml:space="preserve">A1J0BC </t>
  </si>
  <si>
    <t xml:space="preserve">ISHARES FRANCE TREASURY BOND UCIT.. </t>
  </si>
  <si>
    <t>152,65 Mio.</t>
  </si>
  <si>
    <t xml:space="preserve">A1J0BD </t>
  </si>
  <si>
    <t xml:space="preserve">ISHARES BARCLAYS GERMANY TREASURY.. </t>
  </si>
  <si>
    <t xml:space="preserve">A1J0BE </t>
  </si>
  <si>
    <t xml:space="preserve">A1J0BF </t>
  </si>
  <si>
    <t xml:space="preserve">ISHARES BARCLAYS NETHERLANDS TREA.. </t>
  </si>
  <si>
    <t xml:space="preserve">A1J0BG </t>
  </si>
  <si>
    <t xml:space="preserve">A1J0BH </t>
  </si>
  <si>
    <t xml:space="preserve">DB X-TRACKERS EURO STOXX 50 EX FI.. </t>
  </si>
  <si>
    <t>28,15 Mio.</t>
  </si>
  <si>
    <t xml:space="preserve">2,43 Jahre </t>
  </si>
  <si>
    <t xml:space="preserve">DBX0NE </t>
  </si>
  <si>
    <t xml:space="preserve">ISHARES GLOBAL AAA-AA GOVERNMENT .. </t>
  </si>
  <si>
    <t>49,18 Mio.</t>
  </si>
  <si>
    <t xml:space="preserve">2,58 Jahre </t>
  </si>
  <si>
    <t xml:space="preserve">A1J40N </t>
  </si>
  <si>
    <t xml:space="preserve">ISHARES GLOBAL CORPORATE BOND (IS.. </t>
  </si>
  <si>
    <t>355,18 Mio.</t>
  </si>
  <si>
    <t xml:space="preserve">2,60 Jahre </t>
  </si>
  <si>
    <t xml:space="preserve">A1J7CK </t>
  </si>
  <si>
    <t xml:space="preserve">A1J7CM </t>
  </si>
  <si>
    <t xml:space="preserve">ISHARES S&amp;P 500 MINIMUM VOLATILIT.. </t>
  </si>
  <si>
    <t>603,10 Mio.</t>
  </si>
  <si>
    <t xml:space="preserve">A1J784 </t>
  </si>
  <si>
    <t xml:space="preserve">A1KB2E </t>
  </si>
  <si>
    <t xml:space="preserve">DB X-TRACKERS II MTS ITALY AGGREG.. </t>
  </si>
  <si>
    <t>3,22 Mio.</t>
  </si>
  <si>
    <t xml:space="preserve">DBX0K4 </t>
  </si>
  <si>
    <t xml:space="preserve">UBS ETF - SBI FOREIGN AAA-BBB 1-5.. </t>
  </si>
  <si>
    <t xml:space="preserve">CHF </t>
  </si>
  <si>
    <t>119,29 Mio.</t>
  </si>
  <si>
    <t xml:space="preserve">Renten / Renten CHF </t>
  </si>
  <si>
    <t xml:space="preserve">1,75 Jahre </t>
  </si>
  <si>
    <t xml:space="preserve">A1H9GF </t>
  </si>
  <si>
    <t xml:space="preserve">UBS ETF - SBI FOREIGN AAA-BBB 5-1.. </t>
  </si>
  <si>
    <t>64,86 Mio.</t>
  </si>
  <si>
    <t xml:space="preserve">A1H9GG </t>
  </si>
  <si>
    <t xml:space="preserve">DB X-TRACKERS II CANADIAN DOLLAR .. </t>
  </si>
  <si>
    <t xml:space="preserve">CAD </t>
  </si>
  <si>
    <t>19,00 Mio.</t>
  </si>
  <si>
    <t xml:space="preserve">DBX0NL </t>
  </si>
  <si>
    <t xml:space="preserve">DB X-TRACKERS II IBOXX SPAIN UCIT.. </t>
  </si>
  <si>
    <t>13,32 Mio.</t>
  </si>
  <si>
    <t xml:space="preserve">DBX0K6 </t>
  </si>
  <si>
    <t xml:space="preserve">UBS ETF - MSCI UNITED KINGDOM UCI.. </t>
  </si>
  <si>
    <t>1,00 Mrd.</t>
  </si>
  <si>
    <t xml:space="preserve">1,67 Jahre </t>
  </si>
  <si>
    <t xml:space="preserve">A1W3AB </t>
  </si>
  <si>
    <t xml:space="preserve">SPDR BARCLAYS 0-3 YEAR EURO CORPO.. </t>
  </si>
  <si>
    <t>159,39 Mio.</t>
  </si>
  <si>
    <t xml:space="preserve">A1W3V1 </t>
  </si>
  <si>
    <t xml:space="preserve">SPDR BARCLAYS 0-3 YEAR US CORPORA.. </t>
  </si>
  <si>
    <t>132,08 Mio.</t>
  </si>
  <si>
    <t xml:space="preserve">A1W3V2 </t>
  </si>
  <si>
    <t xml:space="preserve">SPDR BARCLAYS 0-5 YEAR STERLING C.. </t>
  </si>
  <si>
    <t>86,49 Mio.</t>
  </si>
  <si>
    <t xml:space="preserve">1,20 Jahre </t>
  </si>
  <si>
    <t xml:space="preserve">A1W8WE </t>
  </si>
  <si>
    <t xml:space="preserve">ISHARES $ ULTRASHORT BOND UCITS ETF </t>
  </si>
  <si>
    <t>88,60 Mio.</t>
  </si>
  <si>
    <t xml:space="preserve">1,54 Jahre </t>
  </si>
  <si>
    <t xml:space="preserve">A1W374 </t>
  </si>
  <si>
    <t xml:space="preserve">ISHARES EURO ULTRASHORT BOND UCIT.. </t>
  </si>
  <si>
    <t>54,90 Mio.</t>
  </si>
  <si>
    <t xml:space="preserve">A1W375 </t>
  </si>
  <si>
    <t xml:space="preserve">ISHARES USD SHORT DURATION CORPOR.. </t>
  </si>
  <si>
    <t>295,47 Mio.</t>
  </si>
  <si>
    <t xml:space="preserve">A1W4WC </t>
  </si>
  <si>
    <t xml:space="preserve">A1W4WF </t>
  </si>
  <si>
    <t xml:space="preserve">UBS ETF - MSCI EUROPE EX UK UCITS.. </t>
  </si>
  <si>
    <t>14,70 Mio.</t>
  </si>
  <si>
    <t xml:space="preserve">UBS Fund.. </t>
  </si>
  <si>
    <t xml:space="preserve">0,85 Jahre </t>
  </si>
  <si>
    <t xml:space="preserve">A110PX </t>
  </si>
  <si>
    <t xml:space="preserve">ISHARES STOXX EUROPE SMALL 200 (DE) </t>
  </si>
  <si>
    <t xml:space="preserve">Dividenden </t>
  </si>
  <si>
    <t>329,40 Mio.</t>
  </si>
  <si>
    <t xml:space="preserve">STXE SMA.. </t>
  </si>
  <si>
    <t xml:space="preserve">A0D8QZ </t>
  </si>
  <si>
    <t xml:space="preserve">ISHARES STOXX EUROPE LARGE 200 (DE) </t>
  </si>
  <si>
    <t>45,48 Mio.</t>
  </si>
  <si>
    <t xml:space="preserve">STXE LAR.. </t>
  </si>
  <si>
    <t xml:space="preserve">ISHARES EURO STOXX (DE) </t>
  </si>
  <si>
    <t>1,12 Mrd.</t>
  </si>
  <si>
    <t xml:space="preserve">10,00 Jahre </t>
  </si>
  <si>
    <t xml:space="preserve">A0D8Q0 </t>
  </si>
  <si>
    <t xml:space="preserve">UBS ETF - BARCLAYS CAPITAL US 1-3.. </t>
  </si>
  <si>
    <t>127,41 Mio.</t>
  </si>
  <si>
    <t xml:space="preserve">3,24 Jahre </t>
  </si>
  <si>
    <t xml:space="preserve">A1JRC9 </t>
  </si>
  <si>
    <t xml:space="preserve">UBS ETF - BARCLAYS CAPITAL US 5-7.. </t>
  </si>
  <si>
    <t>16,28 Mio.</t>
  </si>
  <si>
    <t xml:space="preserve">3,26 Jahre </t>
  </si>
  <si>
    <t xml:space="preserve">A1JRDB </t>
  </si>
  <si>
    <t xml:space="preserve">UBS ETF - BARCLAYS CAPITAL US 3-5.. </t>
  </si>
  <si>
    <t>16,84 Mio.</t>
  </si>
  <si>
    <t xml:space="preserve">A1JRDA </t>
  </si>
  <si>
    <t xml:space="preserve">UBS ETF - BARCLAYS CAPITAL US 7-1.. </t>
  </si>
  <si>
    <t>18,33 Mio.</t>
  </si>
  <si>
    <t xml:space="preserve">A1JRDC </t>
  </si>
  <si>
    <t xml:space="preserve">UBS ETF - MARKIT IBOXX EUR LIQUID.. </t>
  </si>
  <si>
    <t>79,70 Mio.</t>
  </si>
  <si>
    <t xml:space="preserve">A1JRDL </t>
  </si>
  <si>
    <t xml:space="preserve">UBS ETF - MSCI EMU UCITS ETF (EUR.. </t>
  </si>
  <si>
    <t>2,22 Mrd.</t>
  </si>
  <si>
    <t xml:space="preserve">7,04 Jahre </t>
  </si>
  <si>
    <t xml:space="preserve">ISHARES EURO GOVERNMENT BOND 13 .. </t>
  </si>
  <si>
    <t>68,56 Mio.</t>
  </si>
  <si>
    <t xml:space="preserve">5,92 Jahre </t>
  </si>
  <si>
    <t xml:space="preserve">A0X8SK </t>
  </si>
  <si>
    <t xml:space="preserve">ISHARES EURO GOVERNMENT BOND 37 .. </t>
  </si>
  <si>
    <t>99,74 Mio.</t>
  </si>
  <si>
    <t xml:space="preserve">A0X8SL </t>
  </si>
  <si>
    <t xml:space="preserve">IISHARES EURO GOVERNMENT BOND 71.. </t>
  </si>
  <si>
    <t>38,81 Mio.</t>
  </si>
  <si>
    <t xml:space="preserve">A0X8SM </t>
  </si>
  <si>
    <t xml:space="preserve">UBS ETFS PLC - MSCI EMU GROWTH SF.. </t>
  </si>
  <si>
    <t>7,00 Mio.</t>
  </si>
  <si>
    <t xml:space="preserve">3,57 Jahre </t>
  </si>
  <si>
    <t xml:space="preserve">MSCI EM .. </t>
  </si>
  <si>
    <t xml:space="preserve">A1JKRC </t>
  </si>
  <si>
    <t xml:space="preserve">A110Q8 </t>
  </si>
  <si>
    <t xml:space="preserve">DB X-TRACKERS II ITRAXX CROSSOVER.. </t>
  </si>
  <si>
    <t>274,47 Mio.</t>
  </si>
  <si>
    <t xml:space="preserve">DBX0AR </t>
  </si>
  <si>
    <t xml:space="preserve">DB X-TRACKERS ITRAXX® CROSSOVER 5.. </t>
  </si>
  <si>
    <t>21,27 Mio.</t>
  </si>
  <si>
    <t xml:space="preserve">DBX0AU </t>
  </si>
  <si>
    <t xml:space="preserve">EURO STOXX 50 THEAM EASY UCITS ETF </t>
  </si>
  <si>
    <t>610,61 Mio.</t>
  </si>
  <si>
    <t xml:space="preserve">9,59 Jahre </t>
  </si>
  <si>
    <t xml:space="preserve">A0ESW5 </t>
  </si>
  <si>
    <t xml:space="preserve">ISHARES EURO INFLATION LINKED GOV.. </t>
  </si>
  <si>
    <t>793,36 Mio.</t>
  </si>
  <si>
    <t xml:space="preserve">9,46 Jahre </t>
  </si>
  <si>
    <t xml:space="preserve">A0HGV1 </t>
  </si>
  <si>
    <t xml:space="preserve">ISHARES BARCLAYS CAPITAL GBP INDE.. </t>
  </si>
  <si>
    <t>982,40 Mio.</t>
  </si>
  <si>
    <t xml:space="preserve">Renten / Renten Großbritannien </t>
  </si>
  <si>
    <t xml:space="preserve">A0LGP7 </t>
  </si>
  <si>
    <t xml:space="preserve">A0RNKU </t>
  </si>
  <si>
    <t xml:space="preserve">DB X-TRACKERS II IBOXX GLOBAL INF.. </t>
  </si>
  <si>
    <t>459,14 Mio.</t>
  </si>
  <si>
    <t xml:space="preserve">DBX0AL </t>
  </si>
  <si>
    <t xml:space="preserve">DB X-TRACKERS II IBOXX UK GILT IN.. </t>
  </si>
  <si>
    <t>9,53 Mio.</t>
  </si>
  <si>
    <t xml:space="preserve">DBX0AZ </t>
  </si>
  <si>
    <t xml:space="preserve">ISHARES BARCLAYS CAPITAL GLOBAL I.. </t>
  </si>
  <si>
    <t>610,38 Mio.</t>
  </si>
  <si>
    <t xml:space="preserve">A0Q41X </t>
  </si>
  <si>
    <t xml:space="preserve">DB X-TRACKERS GLOBAL SOVEREIGN EU.. </t>
  </si>
  <si>
    <t>298,11 Mio.</t>
  </si>
  <si>
    <t xml:space="preserve">6,53 Jahre </t>
  </si>
  <si>
    <t xml:space="preserve">DBX0A8 </t>
  </si>
  <si>
    <t xml:space="preserve">COMSTAGE NASDAQ-100® UCITS ETF </t>
  </si>
  <si>
    <t>152,00 Mio.</t>
  </si>
  <si>
    <t xml:space="preserve">Aktien / Aktien Nordamerika </t>
  </si>
  <si>
    <t xml:space="preserve">NASDAQ 100 </t>
  </si>
  <si>
    <t xml:space="preserve">ETF011 </t>
  </si>
  <si>
    <t xml:space="preserve">COMSTAGE EURO STOXX ® SELECT DIVI.. </t>
  </si>
  <si>
    <t>56,18 Mio.</t>
  </si>
  <si>
    <t xml:space="preserve">ESTX SEL.. </t>
  </si>
  <si>
    <t xml:space="preserve">ETF051 </t>
  </si>
  <si>
    <t xml:space="preserve">COMSTAGE STOXX ® EUROPE 600 AUTOM.. </t>
  </si>
  <si>
    <t>17,58 Mio.</t>
  </si>
  <si>
    <t xml:space="preserve">STXE 600.. </t>
  </si>
  <si>
    <t xml:space="preserve">ETF061 </t>
  </si>
  <si>
    <t xml:space="preserve">COMSTAGE STOXX ® EUROPE 600 BANKS.. </t>
  </si>
  <si>
    <t>69,90 Mio.</t>
  </si>
  <si>
    <t xml:space="preserve">Branchen / Branche: Finanzwerte Aktien </t>
  </si>
  <si>
    <t xml:space="preserve">ETF062 </t>
  </si>
  <si>
    <t xml:space="preserve">COMSTAGE STOXX ® EUROPE 600 BASIC.. </t>
  </si>
  <si>
    <t>20,50 Mio.</t>
  </si>
  <si>
    <t xml:space="preserve">Branchen / Branche: Rohstoff Aktien </t>
  </si>
  <si>
    <t xml:space="preserve">ETF063 </t>
  </si>
  <si>
    <t xml:space="preserve">COMSTAGE STOXX ® EUROPE 600 CHEMI.. </t>
  </si>
  <si>
    <t>15,87 Mio.</t>
  </si>
  <si>
    <t xml:space="preserve">ETF064 </t>
  </si>
  <si>
    <t xml:space="preserve">COMSTAGE STOXX ® EUROPE 600 CONST.. </t>
  </si>
  <si>
    <t>6,79 Mio.</t>
  </si>
  <si>
    <t xml:space="preserve">ETF065 </t>
  </si>
  <si>
    <t xml:space="preserve">COMSTAGE STOXX ® EUROPE 600 FINAN.. </t>
  </si>
  <si>
    <t>6,15 Mio.</t>
  </si>
  <si>
    <t xml:space="preserve">6,68 Jahre </t>
  </si>
  <si>
    <t xml:space="preserve">ETF066 </t>
  </si>
  <si>
    <t xml:space="preserve">COMSTAGE STOXX ® EUROPE 600 FOOD .. </t>
  </si>
  <si>
    <t>42,30 Mio.</t>
  </si>
  <si>
    <t xml:space="preserve">Branchen / Branche: Nahrungsmittelhersteller Aktien </t>
  </si>
  <si>
    <t xml:space="preserve">ETF067 </t>
  </si>
  <si>
    <t xml:space="preserve">COMSTAGE STOXX ® EUROPE 600 HEALT.. </t>
  </si>
  <si>
    <t>68,67 Mio.</t>
  </si>
  <si>
    <t xml:space="preserve">Branchen / Branche: Gesundheit Aktien </t>
  </si>
  <si>
    <t xml:space="preserve">ETF068 </t>
  </si>
  <si>
    <t xml:space="preserve">COMSTAGE STOXX ® EUROPE 600 INDUS.. </t>
  </si>
  <si>
    <t>9,93 Mio.</t>
  </si>
  <si>
    <t xml:space="preserve">ETF069 </t>
  </si>
  <si>
    <t xml:space="preserve">COMSTAGE STOXX ® EUROPE 600 INSUR.. </t>
  </si>
  <si>
    <t>12,39 Mio.</t>
  </si>
  <si>
    <t xml:space="preserve">ETF070 </t>
  </si>
  <si>
    <t xml:space="preserve">COMSTAGE STOXX ® EUROPE 600 MEDIA.. </t>
  </si>
  <si>
    <t>8,36 Mio.</t>
  </si>
  <si>
    <t xml:space="preserve">Branchen / Branche: Medien Aktien </t>
  </si>
  <si>
    <t xml:space="preserve">ETF071 </t>
  </si>
  <si>
    <t xml:space="preserve">COMSTAGE STOXX ® EUROPE 600 OIL &amp;.. </t>
  </si>
  <si>
    <t>25,39 Mio.</t>
  </si>
  <si>
    <t xml:space="preserve">ETF072 </t>
  </si>
  <si>
    <t xml:space="preserve">COMSTAGE STOXX ® EUROPE 600 PERSO.. </t>
  </si>
  <si>
    <t>11,26 Mio.</t>
  </si>
  <si>
    <t xml:space="preserve">Branchen / Branche: Konsumgüter Aktien </t>
  </si>
  <si>
    <t xml:space="preserve">ETF073 </t>
  </si>
  <si>
    <t xml:space="preserve">COMSTAGE STOXX ® EUROPE 600 REAL .. </t>
  </si>
  <si>
    <t>26,26 Mio.</t>
  </si>
  <si>
    <t xml:space="preserve">Branchen / Branche: Immobilien/Reits Aktien </t>
  </si>
  <si>
    <t xml:space="preserve">6,55 Jahre </t>
  </si>
  <si>
    <t xml:space="preserve">STXE600 .. </t>
  </si>
  <si>
    <t xml:space="preserve">ETF074 </t>
  </si>
  <si>
    <t xml:space="preserve">COMSTAGE STOXX ® EUROPE 600 RETAI.. </t>
  </si>
  <si>
    <t xml:space="preserve">ETF075 </t>
  </si>
  <si>
    <t xml:space="preserve">COMSTAGE STOXX ® EUROPE 600 TECHN.. </t>
  </si>
  <si>
    <t>9,63 Mio.</t>
  </si>
  <si>
    <t xml:space="preserve">Branchen / Branche: Technologie &amp; Telekom Aktien </t>
  </si>
  <si>
    <t xml:space="preserve">ETF076 </t>
  </si>
  <si>
    <t xml:space="preserve">COMSTAGE STOXX ® EUROPE 600 TELEC.. </t>
  </si>
  <si>
    <t>13,15 Mio.</t>
  </si>
  <si>
    <t xml:space="preserve">ETF077 </t>
  </si>
  <si>
    <t xml:space="preserve">COMSTAGE STOXX ® EUROPE 600 TRAVE.. </t>
  </si>
  <si>
    <t>10,51 Mio.</t>
  </si>
  <si>
    <t xml:space="preserve">Branchen / Branche: Freizeitwerte Aktien </t>
  </si>
  <si>
    <t xml:space="preserve">ETF078 </t>
  </si>
  <si>
    <t xml:space="preserve">COMSTAGE STOXX ® EUROPE 600 UTILI.. </t>
  </si>
  <si>
    <t>15,21 Mio.</t>
  </si>
  <si>
    <t xml:space="preserve">Branchen / Branche: Versorger Aktien </t>
  </si>
  <si>
    <t xml:space="preserve">ETF079 </t>
  </si>
  <si>
    <t xml:space="preserve">AMUNDI ETF MSCI FRANCE UCITS ETF </t>
  </si>
  <si>
    <t xml:space="preserve">6,63 Jahre </t>
  </si>
  <si>
    <t xml:space="preserve">A0REJP </t>
  </si>
  <si>
    <t xml:space="preserve">AMUNDI ETF MSCI ITALY UCITS ETF </t>
  </si>
  <si>
    <t xml:space="preserve">Aktien / Aktien Italien </t>
  </si>
  <si>
    <t xml:space="preserve">A0REJS </t>
  </si>
  <si>
    <t xml:space="preserve">AMUNDI ETF MSCI SPAIN UCITS ETF </t>
  </si>
  <si>
    <t xml:space="preserve">Aktien / Aktien Iberische Halbinsel </t>
  </si>
  <si>
    <t xml:space="preserve">MSCI SPA.. </t>
  </si>
  <si>
    <t xml:space="preserve">A0REJT </t>
  </si>
  <si>
    <t xml:space="preserve">COMSTAGE MSCI EUROPE TRN UCITS ETF </t>
  </si>
  <si>
    <t>81,29 Mio.</t>
  </si>
  <si>
    <t xml:space="preserve">6,42 Jahre </t>
  </si>
  <si>
    <t xml:space="preserve">ETF111 </t>
  </si>
  <si>
    <t xml:space="preserve">COMSTAGE MSCI EMU TRN UCITS ETF </t>
  </si>
  <si>
    <t>7,86 Mio.</t>
  </si>
  <si>
    <t xml:space="preserve">ETF112 </t>
  </si>
  <si>
    <t xml:space="preserve">COMSTAGE MSCI NORTH AMERICA TRN U.. </t>
  </si>
  <si>
    <t>284,72 Mio.</t>
  </si>
  <si>
    <t xml:space="preserve">6,41 Jahre </t>
  </si>
  <si>
    <t xml:space="preserve">MSCI NOR.. </t>
  </si>
  <si>
    <t xml:space="preserve">ETF113 </t>
  </si>
  <si>
    <t xml:space="preserve">COMSTAGE MSCI USA TRN UCITS ETF </t>
  </si>
  <si>
    <t>505,00 Mio.</t>
  </si>
  <si>
    <t xml:space="preserve">ETF120 </t>
  </si>
  <si>
    <t xml:space="preserve">COMSTAGE MSCI USA LARGE CAP TRN U.. </t>
  </si>
  <si>
    <t>35,41 Mio.</t>
  </si>
  <si>
    <t xml:space="preserve">USA LARG.. </t>
  </si>
  <si>
    <t xml:space="preserve">ETF121 </t>
  </si>
  <si>
    <t xml:space="preserve">COMSTAGE MSCI EUROPE LARGE CAP TR.. </t>
  </si>
  <si>
    <t>8,16 Mio.</t>
  </si>
  <si>
    <t xml:space="preserve">EUROPE L.. </t>
  </si>
  <si>
    <t xml:space="preserve">ETF124 </t>
  </si>
  <si>
    <t xml:space="preserve">COMSTAGE DOW JONES SWITZERLAND TI.. </t>
  </si>
  <si>
    <t>47,78 Mio.</t>
  </si>
  <si>
    <t xml:space="preserve">Aktien / Aktien Schweiz </t>
  </si>
  <si>
    <t xml:space="preserve">SWISS MA.. </t>
  </si>
  <si>
    <t xml:space="preserve">ETF030 </t>
  </si>
  <si>
    <t xml:space="preserve">COMSTAGE ATX® UCITS ETF </t>
  </si>
  <si>
    <t>17,39 Mio.</t>
  </si>
  <si>
    <t xml:space="preserve">Aktien / Aktien Österreich </t>
  </si>
  <si>
    <t xml:space="preserve">ATX AUST.. </t>
  </si>
  <si>
    <t xml:space="preserve">ETF031 </t>
  </si>
  <si>
    <t xml:space="preserve">AMUNDI ETF MSCI NETHERLANDS UCITS.. </t>
  </si>
  <si>
    <t xml:space="preserve">Aktien / Aktien Niederlande </t>
  </si>
  <si>
    <t xml:space="preserve">A0REJX </t>
  </si>
  <si>
    <t xml:space="preserve">AMUNDI ETF MSCI EUROPE BANKS UCIT.. </t>
  </si>
  <si>
    <t xml:space="preserve">A0REJZ </t>
  </si>
  <si>
    <t xml:space="preserve">AMUNDI ETF MSCI EUROPE CONSUMER S.. </t>
  </si>
  <si>
    <t xml:space="preserve">A0REJ1 </t>
  </si>
  <si>
    <t xml:space="preserve">AMUNDI ETF MSCI EUROPE HEALTHCARE.. </t>
  </si>
  <si>
    <t xml:space="preserve">A0REJ2 </t>
  </si>
  <si>
    <t xml:space="preserve">AMUNDI ETF MSCI EUROPE INDUSTRIAL.. </t>
  </si>
  <si>
    <t xml:space="preserve">A0REJ3 </t>
  </si>
  <si>
    <t xml:space="preserve">AMUNDI ETF S&amp;P GLOBAL LUXURY UCIT.. </t>
  </si>
  <si>
    <t xml:space="preserve">A0REJ4 </t>
  </si>
  <si>
    <t xml:space="preserve">AMUNDI ETF MSCI EUROPE UTILITIES .. </t>
  </si>
  <si>
    <t xml:space="preserve">A0REJ5 </t>
  </si>
  <si>
    <t xml:space="preserve">A0RFED </t>
  </si>
  <si>
    <t xml:space="preserve">AMUNDI ETF MSCI EUROPE MINIMUM VO.. </t>
  </si>
  <si>
    <t xml:space="preserve">6,18 Jahre </t>
  </si>
  <si>
    <t xml:space="preserve">A0RF45 </t>
  </si>
  <si>
    <t xml:space="preserve">AMUNDI ETF MSCI EUROPE TELECOM SE.. </t>
  </si>
  <si>
    <t xml:space="preserve">A0RF46 </t>
  </si>
  <si>
    <t xml:space="preserve">A0RGEM </t>
  </si>
  <si>
    <t xml:space="preserve">ISHARES BARCLAYS CAPITAL EURO AGG.. </t>
  </si>
  <si>
    <t>1,98 Mrd.</t>
  </si>
  <si>
    <t xml:space="preserve">A0RM44 </t>
  </si>
  <si>
    <t xml:space="preserve">UBS ETF - MSCI EMU VALUE UCITS ET.. </t>
  </si>
  <si>
    <t>19,43 Mio.</t>
  </si>
  <si>
    <t xml:space="preserve">A0X97R </t>
  </si>
  <si>
    <t xml:space="preserve">AMUNDI ETF FTSE 100 UCITS ETF - EUR </t>
  </si>
  <si>
    <t xml:space="preserve">5,61 Jahre </t>
  </si>
  <si>
    <t xml:space="preserve">A0X9QT </t>
  </si>
  <si>
    <t xml:space="preserve">AMUNDI ETF MSCI EUROPE MATERIALS .. </t>
  </si>
  <si>
    <t xml:space="preserve">A0X9SL </t>
  </si>
  <si>
    <t xml:space="preserve">COMSTAGE FTSE 100 TR UCITS ETF </t>
  </si>
  <si>
    <t xml:space="preserve">ETF081 </t>
  </si>
  <si>
    <t xml:space="preserve">COMSTAGE DIVDAX® TR UCITS ETF </t>
  </si>
  <si>
    <t>48,06 Mio.</t>
  </si>
  <si>
    <t xml:space="preserve">3,98 Jahre </t>
  </si>
  <si>
    <t xml:space="preserve">DIVDAX P.. </t>
  </si>
  <si>
    <t xml:space="preserve">ETF003 </t>
  </si>
  <si>
    <t xml:space="preserve">VANGUARD FTSE ALL-WORLD UCITS ETF.. </t>
  </si>
  <si>
    <t xml:space="preserve">Aktien / Aktien International Large Caps </t>
  </si>
  <si>
    <t xml:space="preserve">Vanguard.. </t>
  </si>
  <si>
    <t xml:space="preserve">A1JX52 </t>
  </si>
  <si>
    <t xml:space="preserve">DB X-TRACKERS ATX UCITS ETF (DR) 1C </t>
  </si>
  <si>
    <t>279,30 Mio.</t>
  </si>
  <si>
    <t xml:space="preserve">3,47 Jahre </t>
  </si>
  <si>
    <t xml:space="preserve">DBX0KJ </t>
  </si>
  <si>
    <t xml:space="preserve">ISHARES BARCLAYS CAPITAL US AGGRE.. </t>
  </si>
  <si>
    <t>413,93 Mio.</t>
  </si>
  <si>
    <t xml:space="preserve">Renten / Renten USA </t>
  </si>
  <si>
    <t xml:space="preserve">3,63 Jahre </t>
  </si>
  <si>
    <t xml:space="preserve">A1JKDK </t>
  </si>
  <si>
    <t xml:space="preserve">DB X-TRACKERS II GLOBAL SOVEREIGN.. </t>
  </si>
  <si>
    <t>441,83 Mio.</t>
  </si>
  <si>
    <t xml:space="preserve">3,44 Jahre </t>
  </si>
  <si>
    <t xml:space="preserve">DBX0MF </t>
  </si>
  <si>
    <t xml:space="preserve">3,29 Jahre </t>
  </si>
  <si>
    <t xml:space="preserve">A1JNCQ </t>
  </si>
  <si>
    <t xml:space="preserve">ISHS BARCLAYS CAP EUR COR BOND IN.. </t>
  </si>
  <si>
    <t>661,92 Mio.</t>
  </si>
  <si>
    <t xml:space="preserve">2,52 Jahre </t>
  </si>
  <si>
    <t xml:space="preserve">A1J5ST </t>
  </si>
  <si>
    <t xml:space="preserve">ISHARES BARCLAYS EURO CORPORATE B.. </t>
  </si>
  <si>
    <t xml:space="preserve">A1J7CL </t>
  </si>
  <si>
    <t xml:space="preserve">SPDR MSCI EMU UCITS ETF </t>
  </si>
  <si>
    <t>260,35 Mio.</t>
  </si>
  <si>
    <t xml:space="preserve">A1KBQ3 </t>
  </si>
  <si>
    <t xml:space="preserve">ISHARES MSCI EUROPE MINIMUM VOLAT.. </t>
  </si>
  <si>
    <t>372,12 Mio.</t>
  </si>
  <si>
    <t xml:space="preserve">2,22 Jahre </t>
  </si>
  <si>
    <t xml:space="preserve">A1KB2C </t>
  </si>
  <si>
    <t>5,81 Mio.</t>
  </si>
  <si>
    <t xml:space="preserve">DBX0NN </t>
  </si>
  <si>
    <t xml:space="preserve">ISHARES $ CORPORATE BOND INTEREST.. </t>
  </si>
  <si>
    <t>62,17 Mio.</t>
  </si>
  <si>
    <t xml:space="preserve">1,61 Jahre </t>
  </si>
  <si>
    <t xml:space="preserve">A1W37Y </t>
  </si>
  <si>
    <t xml:space="preserve">UBS ETF - FTSE 250 UCITS ETF (GBP.. </t>
  </si>
  <si>
    <t>21,30 Mio.</t>
  </si>
  <si>
    <t xml:space="preserve">A110P3 </t>
  </si>
  <si>
    <t xml:space="preserve">DB X-TRACKERS S&amp;P 500 EQUAL WEIGH.. </t>
  </si>
  <si>
    <t>336,26 Mio.</t>
  </si>
  <si>
    <t xml:space="preserve">Concept .. </t>
  </si>
  <si>
    <t xml:space="preserve">0,89 Jahre </t>
  </si>
  <si>
    <t xml:space="preserve">A1106A </t>
  </si>
  <si>
    <t xml:space="preserve">SPDR RUSSELL 3000 US TOTAL MARKET.. </t>
  </si>
  <si>
    <t>5,99 Mio.</t>
  </si>
  <si>
    <t xml:space="preserve">0,84 Jahre </t>
  </si>
  <si>
    <t xml:space="preserve">A112AU </t>
  </si>
  <si>
    <t xml:space="preserve">UBS ETF (IE) MSCI EMU CYCLICAL UC.. </t>
  </si>
  <si>
    <t>30,15 Mio.</t>
  </si>
  <si>
    <t xml:space="preserve">0,66 Jahre </t>
  </si>
  <si>
    <t xml:space="preserve">A11473 </t>
  </si>
  <si>
    <t xml:space="preserve">UBS ETF (IE) MSCI EMU DEFENSIVE U.. </t>
  </si>
  <si>
    <t>6,95 Mio.</t>
  </si>
  <si>
    <t xml:space="preserve">A11475 </t>
  </si>
  <si>
    <t xml:space="preserve">A0LGP8 </t>
  </si>
  <si>
    <t>860,26 Mio.</t>
  </si>
  <si>
    <t xml:space="preserve">Aktien / Aktien Asien </t>
  </si>
  <si>
    <t xml:space="preserve">0,62 Jahre </t>
  </si>
  <si>
    <t xml:space="preserve">LYX0SM </t>
  </si>
  <si>
    <t>240,10 Mio.</t>
  </si>
  <si>
    <t xml:space="preserve">0,24 Jahre </t>
  </si>
  <si>
    <t xml:space="preserve">A12HSP </t>
  </si>
  <si>
    <t xml:space="preserve">A12HUB </t>
  </si>
  <si>
    <t>58,80 Mio.</t>
  </si>
  <si>
    <t xml:space="preserve">MSCI CAN.. </t>
  </si>
  <si>
    <t xml:space="preserve">A1JJCG </t>
  </si>
  <si>
    <t>2,90 Mio.</t>
  </si>
  <si>
    <t xml:space="preserve">DBX0JK </t>
  </si>
  <si>
    <t>1,31 Mio.</t>
  </si>
  <si>
    <t xml:space="preserve">DBX0JM </t>
  </si>
  <si>
    <t>26,37 Mio.</t>
  </si>
  <si>
    <t xml:space="preserve">3,71 Jahre </t>
  </si>
  <si>
    <t xml:space="preserve">A1JA1T </t>
  </si>
  <si>
    <t xml:space="preserve">1,95 Jahre </t>
  </si>
  <si>
    <t xml:space="preserve">A1T8FV </t>
  </si>
  <si>
    <t xml:space="preserve">WisdomTr.. </t>
  </si>
  <si>
    <t xml:space="preserve">0,52 Jahre </t>
  </si>
  <si>
    <t xml:space="preserve">A14ND1 </t>
  </si>
  <si>
    <t xml:space="preserve">A14ND3 </t>
  </si>
  <si>
    <t xml:space="preserve">13,22 Jahre </t>
  </si>
  <si>
    <t xml:space="preserve">NASDAQ 1.. </t>
  </si>
  <si>
    <t>254,20 Mio.</t>
  </si>
  <si>
    <t xml:space="preserve">11,74 Jahre </t>
  </si>
  <si>
    <t xml:space="preserve">A0BK6R </t>
  </si>
  <si>
    <t>265,09 Mio.</t>
  </si>
  <si>
    <t xml:space="preserve">AMSTERDA.. </t>
  </si>
  <si>
    <t xml:space="preserve">A0HGWF </t>
  </si>
  <si>
    <t>974,58 Mio.</t>
  </si>
  <si>
    <t xml:space="preserve">9,15 Jahre </t>
  </si>
  <si>
    <t xml:space="preserve">A0JMFG </t>
  </si>
  <si>
    <t>63,53 Mio.</t>
  </si>
  <si>
    <t xml:space="preserve">8,71 Jahre </t>
  </si>
  <si>
    <t xml:space="preserve">LYX0AN </t>
  </si>
  <si>
    <t>45,40 Mio.</t>
  </si>
  <si>
    <t xml:space="preserve">LYX0A4 </t>
  </si>
  <si>
    <t>155,68 Mio.</t>
  </si>
  <si>
    <t xml:space="preserve">LYX0AR </t>
  </si>
  <si>
    <t>221,84 Mio.</t>
  </si>
  <si>
    <t xml:space="preserve">LYX0AS </t>
  </si>
  <si>
    <t>78,46 Mio.</t>
  </si>
  <si>
    <t xml:space="preserve">LYX0AT </t>
  </si>
  <si>
    <t xml:space="preserve">ISHARES - $ TIPS UCITS ETF </t>
  </si>
  <si>
    <t xml:space="preserve">LYXOR UCITS ETF JPX-NIKKEI 400 </t>
  </si>
  <si>
    <t xml:space="preserve">ISHARES EURO CORPORATE BOND BBB-B.. </t>
  </si>
  <si>
    <t xml:space="preserve">UBS ETFS PLC - MSCI CANADA SF UCI.. </t>
  </si>
  <si>
    <t xml:space="preserve">DB X-TRACKERS II ITRAXX® EUROPE 5.. </t>
  </si>
  <si>
    <t xml:space="preserve">UBS ETF - MSCI EUROPE &amp; MIDDLE EA.. </t>
  </si>
  <si>
    <t xml:space="preserve">VANGUARD FTSE ALL-WORLD HIGH DIVI.. </t>
  </si>
  <si>
    <t xml:space="preserve">WISDOMTREE US EQUITY INCOME UCITS.. </t>
  </si>
  <si>
    <t xml:space="preserve">WISDOMTREE EUROPE EQUITY INCOME U.. </t>
  </si>
  <si>
    <t xml:space="preserve">POWERSHARES EQQQ NASDAQ-100 UCITS.. </t>
  </si>
  <si>
    <t xml:space="preserve">LYXOR UCITS ETF MSCI EMU EUR </t>
  </si>
  <si>
    <t xml:space="preserve">ISHARES AEX UCITS ETF </t>
  </si>
  <si>
    <t xml:space="preserve">LYXOR UCITS ETF MSCI USA D-EUR </t>
  </si>
  <si>
    <t xml:space="preserve">LYXOR UCITS ETF STOXX EUROPE 600 .. </t>
  </si>
  <si>
    <t>80,22 Mio.</t>
  </si>
  <si>
    <t xml:space="preserve">LYX0AQ </t>
  </si>
  <si>
    <t>24,48 Mio.</t>
  </si>
  <si>
    <t xml:space="preserve">LYX0AU </t>
  </si>
  <si>
    <t>30,06 Mio.</t>
  </si>
  <si>
    <t xml:space="preserve">LYX0AV </t>
  </si>
  <si>
    <t>44,28 Mio.</t>
  </si>
  <si>
    <t xml:space="preserve">LYX0AW </t>
  </si>
  <si>
    <t>964,04 Mio.</t>
  </si>
  <si>
    <t xml:space="preserve">8,69 Jahre </t>
  </si>
  <si>
    <t xml:space="preserve">LYX0AP </t>
  </si>
  <si>
    <t>138,45 Mio.</t>
  </si>
  <si>
    <t xml:space="preserve">LYX0AX </t>
  </si>
  <si>
    <t>31,76 Mio.</t>
  </si>
  <si>
    <t xml:space="preserve">LYX0AY </t>
  </si>
  <si>
    <t xml:space="preserve">LYX0AZ </t>
  </si>
  <si>
    <t>46,61 Mio.</t>
  </si>
  <si>
    <t xml:space="preserve">LYX0A0 </t>
  </si>
  <si>
    <t>89,23 Mio.</t>
  </si>
  <si>
    <t xml:space="preserve">LYX0A1 </t>
  </si>
  <si>
    <t>22,67 Mio.</t>
  </si>
  <si>
    <t xml:space="preserve">LYX0A2 </t>
  </si>
  <si>
    <t>56,58 Mio.</t>
  </si>
  <si>
    <t xml:space="preserve">LYX0A3 </t>
  </si>
  <si>
    <t xml:space="preserve">DB X-TRACKERS MSCI EUROPE INDEX U.. </t>
  </si>
  <si>
    <t>2,44 Mrd.</t>
  </si>
  <si>
    <t xml:space="preserve">DBX1ME </t>
  </si>
  <si>
    <t xml:space="preserve">8,32 Jahre </t>
  </si>
  <si>
    <t xml:space="preserve">DBX1MU </t>
  </si>
  <si>
    <t xml:space="preserve">DB X-TRACKERS FTSE MIB UCITS ETF .. </t>
  </si>
  <si>
    <t>299,87 Mio.</t>
  </si>
  <si>
    <t xml:space="preserve">FTSE MIB.. </t>
  </si>
  <si>
    <t xml:space="preserve">DBX1MB </t>
  </si>
  <si>
    <t xml:space="preserve">DB X-TRACKERS SMI® UCITS ETF (DR).. </t>
  </si>
  <si>
    <t>714,65 Mio.</t>
  </si>
  <si>
    <t xml:space="preserve">8,28 Jahre </t>
  </si>
  <si>
    <t xml:space="preserve">DBX1SM </t>
  </si>
  <si>
    <t>216,15 Mio.</t>
  </si>
  <si>
    <t xml:space="preserve">8,52 Jahre </t>
  </si>
  <si>
    <t xml:space="preserve">LYX0A9 </t>
  </si>
  <si>
    <t xml:space="preserve">LYXOR UCITS ETF STOXX EUROPE SELE.. </t>
  </si>
  <si>
    <t>156,56 Mio.</t>
  </si>
  <si>
    <t xml:space="preserve">Aktien / Aktien Dividendenstrategie </t>
  </si>
  <si>
    <t xml:space="preserve">LYX0BB </t>
  </si>
  <si>
    <t xml:space="preserve">DB X-TRACKERS EURO STOXX SELECT D.. </t>
  </si>
  <si>
    <t>165,50 Mio.</t>
  </si>
  <si>
    <t xml:space="preserve">7,89 Jahre </t>
  </si>
  <si>
    <t xml:space="preserve">DBX1D3 </t>
  </si>
  <si>
    <t xml:space="preserve">DB X-TRACKERS DJ STOXX 600 TECHNO.. </t>
  </si>
  <si>
    <t>48,09 Mio.</t>
  </si>
  <si>
    <t xml:space="preserve">7,81 Jahre </t>
  </si>
  <si>
    <t xml:space="preserve">DBX1TE </t>
  </si>
  <si>
    <t>26,94 Mio.</t>
  </si>
  <si>
    <t xml:space="preserve">DBX1SU </t>
  </si>
  <si>
    <t>28,55 Mio.</t>
  </si>
  <si>
    <t xml:space="preserve">DBX1SN </t>
  </si>
  <si>
    <t>89,96 Mio.</t>
  </si>
  <si>
    <t xml:space="preserve">DBX1FB </t>
  </si>
  <si>
    <t>19,65 Mio.</t>
  </si>
  <si>
    <t xml:space="preserve">DBX1F0 </t>
  </si>
  <si>
    <t>319,70 Mio.</t>
  </si>
  <si>
    <t xml:space="preserve">DBX1F1 </t>
  </si>
  <si>
    <t>46,65 Mio.</t>
  </si>
  <si>
    <t xml:space="preserve">DBX1SB </t>
  </si>
  <si>
    <t>74,19 Mio.</t>
  </si>
  <si>
    <t xml:space="preserve">DBX1SG </t>
  </si>
  <si>
    <t>194,01 Mio.</t>
  </si>
  <si>
    <t xml:space="preserve">DBX1SH </t>
  </si>
  <si>
    <t>163,26 Mio.</t>
  </si>
  <si>
    <t xml:space="preserve">DBX1SF </t>
  </si>
  <si>
    <t>19,63 Mio.</t>
  </si>
  <si>
    <t xml:space="preserve">7,84 Jahre </t>
  </si>
  <si>
    <t xml:space="preserve">DBX1ST </t>
  </si>
  <si>
    <t>1,10 Mrd.</t>
  </si>
  <si>
    <t xml:space="preserve">6,85 Jahre </t>
  </si>
  <si>
    <t xml:space="preserve">A0NCFR </t>
  </si>
  <si>
    <t xml:space="preserve">ETFL07 </t>
  </si>
  <si>
    <t xml:space="preserve">1,62 Jahre </t>
  </si>
  <si>
    <t xml:space="preserve">A1W37K </t>
  </si>
  <si>
    <t xml:space="preserve">6,72 Jahre </t>
  </si>
  <si>
    <t xml:space="preserve">ETFL08 </t>
  </si>
  <si>
    <t xml:space="preserve">ETFL09 </t>
  </si>
  <si>
    <t xml:space="preserve">6,60 Jahre </t>
  </si>
  <si>
    <t xml:space="preserve">A0RA1P </t>
  </si>
  <si>
    <t>204,37 Mio.</t>
  </si>
  <si>
    <t xml:space="preserve">MSCI PAN.. </t>
  </si>
  <si>
    <t xml:space="preserve">DBX0B7 </t>
  </si>
  <si>
    <t xml:space="preserve">A0RF42 </t>
  </si>
  <si>
    <t xml:space="preserve">DAXPLUS .. </t>
  </si>
  <si>
    <t xml:space="preserve">ETFL23 </t>
  </si>
  <si>
    <t>6,82 Mio.</t>
  </si>
  <si>
    <t xml:space="preserve">FRANCE C.. </t>
  </si>
  <si>
    <t xml:space="preserve">ETF042 </t>
  </si>
  <si>
    <t xml:space="preserve">DB X-TRACKERS STOXX 600 UTILITIES.. </t>
  </si>
  <si>
    <t xml:space="preserve">DB X-TRACKERS STOXX 600 INSURANCE.. </t>
  </si>
  <si>
    <t xml:space="preserve">DB X-TRACKERS STOXX 600 FOOD &amp; BE.. </t>
  </si>
  <si>
    <t xml:space="preserve">DB X-TRACKERS STOXX 600 INDUSTRIA.. </t>
  </si>
  <si>
    <t xml:space="preserve">DB X-TRACKERS FTSE 100 ETF 1D </t>
  </si>
  <si>
    <t xml:space="preserve">DB X-TRACKERS STOXX 600 BASIC RES.. </t>
  </si>
  <si>
    <t xml:space="preserve">DB X-TRACKERS STOXX 600 OIL &amp; GAS.. </t>
  </si>
  <si>
    <t xml:space="preserve">DB X-TRACKERS STOXX 600 HEALTH CA.. </t>
  </si>
  <si>
    <t xml:space="preserve">DB X-TRACKERS STOXX 600 BANKS ETF.. </t>
  </si>
  <si>
    <t xml:space="preserve">DB X-TRACKERS STOXX 600 TELECOMMU.. </t>
  </si>
  <si>
    <t xml:space="preserve">UBS ETF - MSCI WORLD UCITS ETF (U.. </t>
  </si>
  <si>
    <t xml:space="preserve">DEKA EURO STOXX SELECT DIVIDEND 3.. </t>
  </si>
  <si>
    <t xml:space="preserve">STOXX EUROPE 600 THEAM EASY UCITS.. </t>
  </si>
  <si>
    <t xml:space="preserve">DEKA MSCI EUROPE LC UCITS ETF </t>
  </si>
  <si>
    <t xml:space="preserve">DEKA MSCI USA LC UCITS ETF </t>
  </si>
  <si>
    <t xml:space="preserve">AMUNDI FUNDS INDEX EQUITY NORTH A.. </t>
  </si>
  <si>
    <t xml:space="preserve">DB X-TRACKERS MSCI PAN-EURO TRN I.. </t>
  </si>
  <si>
    <t xml:space="preserve">AMUNDI ETF MSCI EMU HIGH DIVIDEND.. </t>
  </si>
  <si>
    <t xml:space="preserve">DEKA DAXPLUS MAXIMUM DIVIDEND UCI.. </t>
  </si>
  <si>
    <t xml:space="preserve">COMSTAGE CAC 40 LEVERAGE UCITS ETF </t>
  </si>
  <si>
    <t xml:space="preserve">COMSTAGE COMMERZBANK COMMODITY EX.. </t>
  </si>
  <si>
    <t>357,85 Mio.</t>
  </si>
  <si>
    <t xml:space="preserve">Alternative Investments / Commodities </t>
  </si>
  <si>
    <t xml:space="preserve">5,95 Jahre </t>
  </si>
  <si>
    <t xml:space="preserve">Coba Com.. </t>
  </si>
  <si>
    <t xml:space="preserve">ETF090 </t>
  </si>
  <si>
    <t xml:space="preserve">DEKA MSCI USA UCITS ETF </t>
  </si>
  <si>
    <t xml:space="preserve">5,90 Jahre </t>
  </si>
  <si>
    <t xml:space="preserve">ETFL26 </t>
  </si>
  <si>
    <t xml:space="preserve">DEKA MSCI USA MC UCITS ETF </t>
  </si>
  <si>
    <t xml:space="preserve">Aktien / Aktien USA "Mid/Small Caps" </t>
  </si>
  <si>
    <t xml:space="preserve">USA MID .. </t>
  </si>
  <si>
    <t xml:space="preserve">ETFL27 </t>
  </si>
  <si>
    <t xml:space="preserve">DEKA MSCI EUROPE UCITS ETF </t>
  </si>
  <si>
    <t xml:space="preserve">ETFL28 </t>
  </si>
  <si>
    <t xml:space="preserve">DEKA MSCI EUROPE MC UCITS ETF </t>
  </si>
  <si>
    <t xml:space="preserve">EUROPE M.. </t>
  </si>
  <si>
    <t xml:space="preserve">ETFL29 </t>
  </si>
  <si>
    <t xml:space="preserve">UBS ETF - MSCI PACIFIC (EX JAPAN).. </t>
  </si>
  <si>
    <t>172,68 Mio.</t>
  </si>
  <si>
    <t xml:space="preserve">Aktien / Aktien Pazifik ex. Japan </t>
  </si>
  <si>
    <t xml:space="preserve">5,58 Jahre </t>
  </si>
  <si>
    <t xml:space="preserve">MSCI PAC.. </t>
  </si>
  <si>
    <t xml:space="preserve">A0X97T </t>
  </si>
  <si>
    <t xml:space="preserve">MATERIALS S&amp;P US SELECT SECTOR SO.. </t>
  </si>
  <si>
    <t xml:space="preserve">A0YHML </t>
  </si>
  <si>
    <t xml:space="preserve">DB X-TRACKERS S&amp;P 500 UCITS ETF 3.. </t>
  </si>
  <si>
    <t xml:space="preserve">4,32 Jahre </t>
  </si>
  <si>
    <t xml:space="preserve">DBX0F4 </t>
  </si>
  <si>
    <t xml:space="preserve">NOMURA VOLTAGE MID-TERM SOURCE ET.. </t>
  </si>
  <si>
    <t xml:space="preserve">Sonstige ETFs / Absolute Return </t>
  </si>
  <si>
    <t xml:space="preserve">4,04 Jahre </t>
  </si>
  <si>
    <t xml:space="preserve">A1H8S2 </t>
  </si>
  <si>
    <t xml:space="preserve">HSBC MSCI EUROPE ETF </t>
  </si>
  <si>
    <t xml:space="preserve">4,92 Jahre </t>
  </si>
  <si>
    <t xml:space="preserve">A1CY17 </t>
  </si>
  <si>
    <t xml:space="preserve">HSBC MSCI USA ETF DIS USD </t>
  </si>
  <si>
    <t>408,95 Mio.</t>
  </si>
  <si>
    <t xml:space="preserve">A1C22K </t>
  </si>
  <si>
    <t xml:space="preserve">HSBC MSCI EUROPE ETF DIS EUR </t>
  </si>
  <si>
    <t>182,65 Mio.</t>
  </si>
  <si>
    <t xml:space="preserve">A1C22L </t>
  </si>
  <si>
    <t xml:space="preserve">LYXOR UCITS ETF IBOXX $ LIQUID EM.. </t>
  </si>
  <si>
    <t>131,38 Mio.</t>
  </si>
  <si>
    <t xml:space="preserve">Aktien / Aktien Emerging Markets </t>
  </si>
  <si>
    <t xml:space="preserve">4,40 Jahre </t>
  </si>
  <si>
    <t xml:space="preserve">LYX0L0 </t>
  </si>
  <si>
    <t xml:space="preserve">COMSTAGE SHORTDAX® TR UCITS ETF </t>
  </si>
  <si>
    <t>51,56 Mio.</t>
  </si>
  <si>
    <t xml:space="preserve">SHORTDAX.. </t>
  </si>
  <si>
    <t xml:space="preserve">ETF004 </t>
  </si>
  <si>
    <t xml:space="preserve">DB X-TRACKERS MSCI WORLD TRN INDE.. </t>
  </si>
  <si>
    <t>170,34 Mio.</t>
  </si>
  <si>
    <t xml:space="preserve">DBX0J1 </t>
  </si>
  <si>
    <t xml:space="preserve">DB X-TRACKERS II EUROZONE SOVEREI.. </t>
  </si>
  <si>
    <t>1,39 Mio.</t>
  </si>
  <si>
    <t xml:space="preserve">DBX0LM </t>
  </si>
  <si>
    <t xml:space="preserve">SPDR S&amp;P 400 US MID CAP UCITS ETF </t>
  </si>
  <si>
    <t>576,66 Mio.</t>
  </si>
  <si>
    <t xml:space="preserve">3,25 Jahre </t>
  </si>
  <si>
    <t xml:space="preserve">S&amp;P 400 </t>
  </si>
  <si>
    <t xml:space="preserve">A1JSHV </t>
  </si>
  <si>
    <t xml:space="preserve">4,06 Jahre </t>
  </si>
  <si>
    <t xml:space="preserve">A1JQQZ </t>
  </si>
  <si>
    <t xml:space="preserve">SPDR S&amp;P EURO DIVIDEND ARISTOCRAT.. </t>
  </si>
  <si>
    <t>619,20 Mio.</t>
  </si>
  <si>
    <t xml:space="preserve">S&amp;P EURO.. </t>
  </si>
  <si>
    <t xml:space="preserve">A1JT1B </t>
  </si>
  <si>
    <t xml:space="preserve">SPDR S&amp;P UK DIVIDEND ARISTOCRATS .. </t>
  </si>
  <si>
    <t>119,06 Mio.</t>
  </si>
  <si>
    <t xml:space="preserve">S&amp;P UK H.. </t>
  </si>
  <si>
    <t xml:space="preserve">A1JT1C </t>
  </si>
  <si>
    <t xml:space="preserve">UBS (IRL) ETF PLC - MSCI WORLD UC.. </t>
  </si>
  <si>
    <t>40,05 Mio.</t>
  </si>
  <si>
    <t xml:space="preserve">A1JVCA </t>
  </si>
  <si>
    <t xml:space="preserve">ISHARES MSCI WORLD MINIMUM VOLATI.. </t>
  </si>
  <si>
    <t>775,98 Mio.</t>
  </si>
  <si>
    <t xml:space="preserve">A1J781 </t>
  </si>
  <si>
    <t xml:space="preserve">AMUNDI ETF MSCI EUROPE EX FINANCI.. </t>
  </si>
  <si>
    <t xml:space="preserve">2,27 Jahre </t>
  </si>
  <si>
    <t xml:space="preserve">A1KARR </t>
  </si>
  <si>
    <t xml:space="preserve">A1KB2D </t>
  </si>
  <si>
    <t xml:space="preserve">DB X-TRACKERS MSCI NORDIC INDEX U.. </t>
  </si>
  <si>
    <t>24,53 Mio.</t>
  </si>
  <si>
    <t xml:space="preserve">Aktien / Aktien Skandinavien </t>
  </si>
  <si>
    <t xml:space="preserve">1,66 Jahre </t>
  </si>
  <si>
    <t xml:space="preserve">A1T791 </t>
  </si>
  <si>
    <t xml:space="preserve">UBS ETF - MSCI UNITED KINGDOM 100.. </t>
  </si>
  <si>
    <t>232,26 Mio.</t>
  </si>
  <si>
    <t xml:space="preserve">A1W3AF </t>
  </si>
  <si>
    <t xml:space="preserve">UBS (IRL) ETF PLC - MSCI USA 100%.. </t>
  </si>
  <si>
    <t>360,50 Mio.</t>
  </si>
  <si>
    <t xml:space="preserve">1,58 Jahre </t>
  </si>
  <si>
    <t xml:space="preserve">A1W5DE </t>
  </si>
  <si>
    <t xml:space="preserve">SPDR EURO STOXX LOW VOLATILITY UC.. </t>
  </si>
  <si>
    <t>12,93 Mio.</t>
  </si>
  <si>
    <t xml:space="preserve">1,11 Jahre </t>
  </si>
  <si>
    <t xml:space="preserve">A1W8WD </t>
  </si>
  <si>
    <t xml:space="preserve">SPDR RUSSELL 2000 US SMALL CAP UC.. </t>
  </si>
  <si>
    <t>18,23 Mio.</t>
  </si>
  <si>
    <t xml:space="preserve">A1XFN1 </t>
  </si>
  <si>
    <t xml:space="preserve">COMSTAGE MDAX TR UCITS ETF </t>
  </si>
  <si>
    <t>25,44 Mio.</t>
  </si>
  <si>
    <t xml:space="preserve">Aktien / Aktien Deutschland "Mid/Small Caps" </t>
  </si>
  <si>
    <t xml:space="preserve">MDAX PER.. </t>
  </si>
  <si>
    <t xml:space="preserve">ETF007 </t>
  </si>
  <si>
    <t xml:space="preserve">COMSTAGE S&amp;P 500 EURO DAILY HEDGE.. </t>
  </si>
  <si>
    <t>5,53 Mio.</t>
  </si>
  <si>
    <t xml:space="preserve">0,81 Jahre </t>
  </si>
  <si>
    <t xml:space="preserve">S&amp;P 500 .. </t>
  </si>
  <si>
    <t xml:space="preserve">ETF014 </t>
  </si>
  <si>
    <t xml:space="preserve">SOURCE MORGAN STANLEY EUROPE MEMO.. </t>
  </si>
  <si>
    <t xml:space="preserve">0,61 Jahre </t>
  </si>
  <si>
    <t xml:space="preserve">A1XFCF </t>
  </si>
  <si>
    <t xml:space="preserve">SPDR MSCI EUROPE TECHNOLOGY UCITS.. </t>
  </si>
  <si>
    <t>7,73 Mio.</t>
  </si>
  <si>
    <t xml:space="preserve">0,40 Jahre </t>
  </si>
  <si>
    <t xml:space="preserve">A1191U </t>
  </si>
  <si>
    <t xml:space="preserve">SPDR MSCI EUROPE MATERIALS UCITS .. </t>
  </si>
  <si>
    <t>20,45 Mio.</t>
  </si>
  <si>
    <t xml:space="preserve">A1191V </t>
  </si>
  <si>
    <t xml:space="preserve">SPDR AEX UCITS ETF (ACC) - EUR </t>
  </si>
  <si>
    <t>55,33 Mio.</t>
  </si>
  <si>
    <t xml:space="preserve">A12C8N </t>
  </si>
  <si>
    <t xml:space="preserve">UBS ETF (IE) DJ GLOBAL SELECT DIV.. </t>
  </si>
  <si>
    <t>19,45 Mio.</t>
  </si>
  <si>
    <t xml:space="preserve">A11471 </t>
  </si>
  <si>
    <t xml:space="preserve">ISHARES MSCI WORLD SIZE FACTOR UC.. </t>
  </si>
  <si>
    <t>12,09 Mio.</t>
  </si>
  <si>
    <t xml:space="preserve">0,58 Jahre </t>
  </si>
  <si>
    <t xml:space="preserve">A12BHH </t>
  </si>
  <si>
    <t xml:space="preserve">DEKA MSCI EUROPE EX EMU UCITS ETF </t>
  </si>
  <si>
    <t xml:space="preserve">0,22 Jahre </t>
  </si>
  <si>
    <t xml:space="preserve">ETFL45 </t>
  </si>
  <si>
    <t xml:space="preserve">ISHARES DIVDAX® UCITS ETF (DE) </t>
  </si>
  <si>
    <t>577,98 Mio.</t>
  </si>
  <si>
    <t xml:space="preserve">ISHARES EURO STOXX SELECT DIVIDEN.. </t>
  </si>
  <si>
    <t>550,99 Mio.</t>
  </si>
  <si>
    <t xml:space="preserve">ISHARES ATX UCITS ETF (DE) </t>
  </si>
  <si>
    <t>64,45 Mio.</t>
  </si>
  <si>
    <t xml:space="preserve">9,75 Jahre </t>
  </si>
  <si>
    <t xml:space="preserve">A0D8Q2 </t>
  </si>
  <si>
    <t xml:space="preserve">ISHARES DOW JONES U.S. SELECT DIV.. </t>
  </si>
  <si>
    <t>251,26 Mio.</t>
  </si>
  <si>
    <t xml:space="preserve">A0D8Q4 </t>
  </si>
  <si>
    <t xml:space="preserve">ISHARES NASDAQ-100® UCITS ETF (DE) </t>
  </si>
  <si>
    <t>860,03 Mio.</t>
  </si>
  <si>
    <t xml:space="preserve">9,10 Jahre </t>
  </si>
  <si>
    <t xml:space="preserve">A0F5UF </t>
  </si>
  <si>
    <t xml:space="preserve">ISHARES STOXX EUROPE SELECT DIVID.. </t>
  </si>
  <si>
    <t>430,48 Mio.</t>
  </si>
  <si>
    <t xml:space="preserve">STXE SEL.. </t>
  </si>
  <si>
    <t xml:space="preserve">ISHARES DOW JONES ASIA PACIFIC SE.. </t>
  </si>
  <si>
    <t>199,71 Mio.</t>
  </si>
  <si>
    <t xml:space="preserve">A0H074 </t>
  </si>
  <si>
    <t xml:space="preserve">UBS ETF - MSCI CANADA UCITS ETF (.. </t>
  </si>
  <si>
    <t>229,06 Mio.</t>
  </si>
  <si>
    <t xml:space="preserve">A0X97V </t>
  </si>
  <si>
    <t xml:space="preserve">ISHARES DOW JONES INDUSTRIAL AVER.. </t>
  </si>
  <si>
    <t>224,82 Mio.</t>
  </si>
  <si>
    <t xml:space="preserve">A0YEDK </t>
  </si>
  <si>
    <t xml:space="preserve">ISHARES NASDAQ 100 UCITS ETF </t>
  </si>
  <si>
    <t>686,21 Mio.</t>
  </si>
  <si>
    <t xml:space="preserve">A0YEDL </t>
  </si>
  <si>
    <t xml:space="preserve">ISHARES FTSE MIB UCITS ETF (ACC) </t>
  </si>
  <si>
    <t>236,76 Mio.</t>
  </si>
  <si>
    <t xml:space="preserve">A0YEDP </t>
  </si>
  <si>
    <t xml:space="preserve">ISHARES MSCI UK UCITS ETF </t>
  </si>
  <si>
    <t>156,21 Mio.</t>
  </si>
  <si>
    <t xml:space="preserve">MSCI UNI.. </t>
  </si>
  <si>
    <t xml:space="preserve">A0YEDT </t>
  </si>
  <si>
    <t xml:space="preserve">ISHARES MSCI USA  B UCITS ETF </t>
  </si>
  <si>
    <t>415,79 Mio.</t>
  </si>
  <si>
    <t xml:space="preserve">A0YEDU </t>
  </si>
  <si>
    <t xml:space="preserve">ISHARES MSCI EMU UCITS ETF </t>
  </si>
  <si>
    <t>1,43 Mrd.</t>
  </si>
  <si>
    <t xml:space="preserve">A0YEDX </t>
  </si>
  <si>
    <t xml:space="preserve">UBS ETFS PLC - MSCI JAPAN SF UCIT.. </t>
  </si>
  <si>
    <t>26,79 Mio.</t>
  </si>
  <si>
    <t xml:space="preserve">MSCI JAP.. </t>
  </si>
  <si>
    <t xml:space="preserve">A1JJCJ </t>
  </si>
  <si>
    <t xml:space="preserve">UBS ETF - MSCI NORTH AMERICA SOCI.. </t>
  </si>
  <si>
    <t>139,66 Mio.</t>
  </si>
  <si>
    <t xml:space="preserve">A1JA1S </t>
  </si>
  <si>
    <t xml:space="preserve">UBS ETF - MSCI EMU SMALL CAP UCIT.. </t>
  </si>
  <si>
    <t>28,51 Mio.</t>
  </si>
  <si>
    <t xml:space="preserve">3,54 Jahre </t>
  </si>
  <si>
    <t xml:space="preserve">A1JHNE </t>
  </si>
  <si>
    <t xml:space="preserve">UBS (IRL) ETF PLC - SOLACTIVE GLO.. </t>
  </si>
  <si>
    <t>8,87 Mio.</t>
  </si>
  <si>
    <t xml:space="preserve">A1JVYJ </t>
  </si>
  <si>
    <t xml:space="preserve">UBS ETF - MSCI EMU 100% HEDGED TO.. </t>
  </si>
  <si>
    <t>418,25 Mio.</t>
  </si>
  <si>
    <t xml:space="preserve">A1W3AZ </t>
  </si>
  <si>
    <t>1,48 Mrd.</t>
  </si>
  <si>
    <t xml:space="preserve">1,74 Jahre </t>
  </si>
  <si>
    <t xml:space="preserve">A1W290 </t>
  </si>
  <si>
    <t xml:space="preserve">AMUNDI ETF SHORT MSCI USA DAILY U.. </t>
  </si>
  <si>
    <t xml:space="preserve">A0X9PC </t>
  </si>
  <si>
    <t xml:space="preserve">DB X-TRACKERS II ITRAXX® CROSSOVE.. </t>
  </si>
  <si>
    <t>7,21 Mio.</t>
  </si>
  <si>
    <t xml:space="preserve">DBX0JL </t>
  </si>
  <si>
    <t>3,47 Mio.</t>
  </si>
  <si>
    <t xml:space="preserve">DBX0JN </t>
  </si>
  <si>
    <t xml:space="preserve">ISHARES STOXX EUROPE 50 </t>
  </si>
  <si>
    <t>839,98 Mio.</t>
  </si>
  <si>
    <t xml:space="preserve">15,09 Jahre </t>
  </si>
  <si>
    <t xml:space="preserve">ISHARES EURO STOXX 50 </t>
  </si>
  <si>
    <t>6,61 Mrd.</t>
  </si>
  <si>
    <t xml:space="preserve">15,02 Jahre </t>
  </si>
  <si>
    <t xml:space="preserve">UBS ETF - MSCI JAPAN UCITS ETF (J.. </t>
  </si>
  <si>
    <t>820,90 Mio.</t>
  </si>
  <si>
    <t xml:space="preserve">AMUNDI ETF S&amp;P EURO UCITS ETF (C) </t>
  </si>
  <si>
    <t xml:space="preserve">13,43 Jahre </t>
  </si>
  <si>
    <t xml:space="preserve">LYXOR UCITS ETF FTSE MIB EUR </t>
  </si>
  <si>
    <t>1,11 Mrd.</t>
  </si>
  <si>
    <t xml:space="preserve">13,75 Jahre </t>
  </si>
  <si>
    <t xml:space="preserve">A0BLNG </t>
  </si>
  <si>
    <t xml:space="preserve">SPDR KBW BANK ETF </t>
  </si>
  <si>
    <t xml:space="preserve">9,48 Jahre </t>
  </si>
  <si>
    <t xml:space="preserve">KBW Bank.. </t>
  </si>
  <si>
    <t xml:space="preserve">A0MYHJ </t>
  </si>
  <si>
    <t xml:space="preserve">LYXOR UCITS ETF MSCI EUROPE D-EUR </t>
  </si>
  <si>
    <t>1,87 Mrd.</t>
  </si>
  <si>
    <t xml:space="preserve">9,31 Jahre </t>
  </si>
  <si>
    <t xml:space="preserve">A0JDGC </t>
  </si>
  <si>
    <t xml:space="preserve">LYXOR UCITS ETF COMMODITIES THOMS.. </t>
  </si>
  <si>
    <t>754,96 Mio.</t>
  </si>
  <si>
    <t xml:space="preserve">9,27 Jahre </t>
  </si>
  <si>
    <t xml:space="preserve">A0JC8F </t>
  </si>
  <si>
    <t xml:space="preserve">SPDR S&amp;P SEMICONDUCTOR ETF </t>
  </si>
  <si>
    <t xml:space="preserve">SSgA Sta.. </t>
  </si>
  <si>
    <t xml:space="preserve">9,25 Jahre </t>
  </si>
  <si>
    <t xml:space="preserve">S&amp;P SEMI.. </t>
  </si>
  <si>
    <t xml:space="preserve">A0MYHC </t>
  </si>
  <si>
    <t xml:space="preserve">8,75 Jahre </t>
  </si>
  <si>
    <t xml:space="preserve">LYX0AL </t>
  </si>
  <si>
    <t xml:space="preserve">DB X-TRACKERS FTSE 250 ETF 1D </t>
  </si>
  <si>
    <t>172,84 Mio.</t>
  </si>
  <si>
    <t xml:space="preserve">Aktien / Aktien Großbritannien "Mid/Small Caps" </t>
  </si>
  <si>
    <t xml:space="preserve">7,82 Jahre </t>
  </si>
  <si>
    <t xml:space="preserve">FTSE 250.. </t>
  </si>
  <si>
    <t xml:space="preserve">DBX1F2 </t>
  </si>
  <si>
    <t xml:space="preserve">ISHARES FTSE MIB </t>
  </si>
  <si>
    <t xml:space="preserve">A0MZWP </t>
  </si>
  <si>
    <t xml:space="preserve">ISHARES MSCI EUROPE UCITS ETF (DI.. </t>
  </si>
  <si>
    <t>5,58 Mrd.</t>
  </si>
  <si>
    <t xml:space="preserve">7,83 Jahre </t>
  </si>
  <si>
    <t xml:space="preserve">A0MZWQ </t>
  </si>
  <si>
    <t xml:space="preserve">DB X-TRACKERS SLI® ETF 1D </t>
  </si>
  <si>
    <t>39,91 Mio.</t>
  </si>
  <si>
    <t xml:space="preserve">7,24 Jahre </t>
  </si>
  <si>
    <t xml:space="preserve">SWISS LE.. </t>
  </si>
  <si>
    <t xml:space="preserve">DBX1AA </t>
  </si>
  <si>
    <t xml:space="preserve">RUSSELL 1000 THEAM EASY UCITS ETF </t>
  </si>
  <si>
    <t>131,63 Mio.</t>
  </si>
  <si>
    <t xml:space="preserve">THEAM </t>
  </si>
  <si>
    <t xml:space="preserve">6,89 Jahre </t>
  </si>
  <si>
    <t xml:space="preserve">RUSSELL .. </t>
  </si>
  <si>
    <t xml:space="preserve">A0Q9UX </t>
  </si>
  <si>
    <t xml:space="preserve">COMSTAGE MSCI USA MID CAP TRN UCI.. </t>
  </si>
  <si>
    <t>35,58 Mio.</t>
  </si>
  <si>
    <t xml:space="preserve">ETF122 </t>
  </si>
  <si>
    <t xml:space="preserve">COMSTAGE MSCI USA SMALL CAP TRN U.. </t>
  </si>
  <si>
    <t>73,64 Mio.</t>
  </si>
  <si>
    <t xml:space="preserve">ETF123 </t>
  </si>
  <si>
    <t xml:space="preserve">COMSTAGE MSCI EUROPE MID CAP TRN .. </t>
  </si>
  <si>
    <t>15,38 Mio.</t>
  </si>
  <si>
    <t xml:space="preserve">ETF125 </t>
  </si>
  <si>
    <t xml:space="preserve">COMSTAGE MSCI EUROPE SMALL CAP TR.. </t>
  </si>
  <si>
    <t>33,62 Mio.</t>
  </si>
  <si>
    <t xml:space="preserve">ETF126 </t>
  </si>
  <si>
    <t xml:space="preserve">COMSTAGE EURO STOXX 50 ® DAILY SH.. </t>
  </si>
  <si>
    <t>9,74 Mio.</t>
  </si>
  <si>
    <t xml:space="preserve">ESTX 50 .. </t>
  </si>
  <si>
    <t xml:space="preserve">ETF052 </t>
  </si>
  <si>
    <t xml:space="preserve">COMSTAGE EURO STOXX 50 ® DAILY LE.. </t>
  </si>
  <si>
    <t>11,10 Mio.</t>
  </si>
  <si>
    <t xml:space="preserve">ETF053 </t>
  </si>
  <si>
    <t xml:space="preserve">DB X-TRACKERS LEVDAX DAILY ETF 1C </t>
  </si>
  <si>
    <t>58,59 Mio.</t>
  </si>
  <si>
    <t xml:space="preserve">5,12 Jahre </t>
  </si>
  <si>
    <t xml:space="preserve">LEVDAX X.. </t>
  </si>
  <si>
    <t xml:space="preserve">DBX0BZ </t>
  </si>
  <si>
    <t xml:space="preserve">COMSTAGE CAC 40 SHORT GR UCITS ETF </t>
  </si>
  <si>
    <t>3,30 Mio.</t>
  </si>
  <si>
    <t xml:space="preserve">ETF041 </t>
  </si>
  <si>
    <t xml:space="preserve">ISHARES MSCI EUROPE (ACC) </t>
  </si>
  <si>
    <t>656,54 Mio.</t>
  </si>
  <si>
    <t xml:space="preserve">A0RPWG </t>
  </si>
  <si>
    <t xml:space="preserve">COMSTAGE PSI 20 UCITS ETF I </t>
  </si>
  <si>
    <t>94,97 Mio.</t>
  </si>
  <si>
    <t xml:space="preserve">4,69 Jahre </t>
  </si>
  <si>
    <t xml:space="preserve">PSI 20 I.. </t>
  </si>
  <si>
    <t xml:space="preserve">ETF047 </t>
  </si>
  <si>
    <t xml:space="preserve">COMSTAGE PSI 20 LEVERAGE UCITS ETF </t>
  </si>
  <si>
    <t>29,23 Mio.</t>
  </si>
  <si>
    <t xml:space="preserve">4,68 Jahre </t>
  </si>
  <si>
    <t xml:space="preserve">PORTUGAL.. </t>
  </si>
  <si>
    <t xml:space="preserve">ETF048 </t>
  </si>
  <si>
    <t xml:space="preserve">DB X-TRACKERS MSCI CANADA TRN IND.. </t>
  </si>
  <si>
    <t>50,80 Mio.</t>
  </si>
  <si>
    <t xml:space="preserve">DBX0ET </t>
  </si>
  <si>
    <t xml:space="preserve">HSBC FTSE 250 UCITS ETF REGISTERE.. </t>
  </si>
  <si>
    <t xml:space="preserve">5,69 Jahre </t>
  </si>
  <si>
    <t xml:space="preserve">A1C196 </t>
  </si>
  <si>
    <t xml:space="preserve">HSBC FTSE 100 ETF DIS GBP </t>
  </si>
  <si>
    <t>316,10 Mio.</t>
  </si>
  <si>
    <t xml:space="preserve">A1C0BC </t>
  </si>
  <si>
    <t xml:space="preserve">AMUNDI ETF NASDAQ-100 EUR HEDGED .. </t>
  </si>
  <si>
    <t xml:space="preserve">Aktien / Aktien Ethik, Nachhaltigkeit </t>
  </si>
  <si>
    <t xml:space="preserve">A1C8QD </t>
  </si>
  <si>
    <t xml:space="preserve">HSBC MSCI WORLD UCITS ETF </t>
  </si>
  <si>
    <t>387,19 Mio.</t>
  </si>
  <si>
    <t xml:space="preserve">A1C9KL </t>
  </si>
  <si>
    <t xml:space="preserve">DB X-TRACKERS RUSSELL MIDCAP INDE.. </t>
  </si>
  <si>
    <t>156,99 Mio.</t>
  </si>
  <si>
    <t xml:space="preserve">DBX0JB </t>
  </si>
  <si>
    <t xml:space="preserve">HSBC MSCI CANADA UCITS ETF </t>
  </si>
  <si>
    <t>27,27 Mio.</t>
  </si>
  <si>
    <t xml:space="preserve">4,19 Jahre </t>
  </si>
  <si>
    <t xml:space="preserve">A1JF7N </t>
  </si>
  <si>
    <t xml:space="preserve">DB X-TRACKERS RUSSELL 2000 ETF 2C.. </t>
  </si>
  <si>
    <t>3,15 Mio.</t>
  </si>
  <si>
    <t xml:space="preserve">DBX0JZ </t>
  </si>
  <si>
    <t xml:space="preserve">SPDR S&amp;P US DIVIDEND ARISTOCRATS .. </t>
  </si>
  <si>
    <t>470,17 Mio.</t>
  </si>
  <si>
    <t xml:space="preserve">3,55 Jahre </t>
  </si>
  <si>
    <t xml:space="preserve">A1JKS0 </t>
  </si>
  <si>
    <t xml:space="preserve">SPDR S&amp;P 500 LOW VOLATILITY UCITS.. </t>
  </si>
  <si>
    <t>73,20 Mio.</t>
  </si>
  <si>
    <t xml:space="preserve">3,14 Jahre </t>
  </si>
  <si>
    <t xml:space="preserve">A1J3PA </t>
  </si>
  <si>
    <t>3,51 Mio.</t>
  </si>
  <si>
    <t xml:space="preserve">DBX0NM </t>
  </si>
  <si>
    <t xml:space="preserve">AMUNDI ETF MSCI WORLD UCITS ETF -.. </t>
  </si>
  <si>
    <t xml:space="preserve">5,88 Jahre </t>
  </si>
  <si>
    <t xml:space="preserve">A0X8ZX </t>
  </si>
  <si>
    <t xml:space="preserve">UBS ETF - MSCI WORLD SOCIALLY RES.. </t>
  </si>
  <si>
    <t>87,13 Mio.</t>
  </si>
  <si>
    <t xml:space="preserve">A1JA1R </t>
  </si>
  <si>
    <t xml:space="preserve">WISDOMTREE US SMALLCAP DIVIDEND U.. </t>
  </si>
  <si>
    <t xml:space="preserve">0,45 Jahre </t>
  </si>
  <si>
    <t xml:space="preserve">A14ND2 </t>
  </si>
  <si>
    <t xml:space="preserve">WISDOMTREE EUROPE SMALLCAP DIVIDE.. </t>
  </si>
  <si>
    <t xml:space="preserve">A14ND4 </t>
  </si>
  <si>
    <t xml:space="preserve">POWERSHARES FTSE RAFI US 1000 UCI.. </t>
  </si>
  <si>
    <t xml:space="preserve">7,39 Jahre </t>
  </si>
  <si>
    <t xml:space="preserve">FTSE RAF.. </t>
  </si>
  <si>
    <t xml:space="preserve">A0M2EA </t>
  </si>
  <si>
    <t xml:space="preserve">ISHARES S&amp;P 500 </t>
  </si>
  <si>
    <t>10,86 Mrd.</t>
  </si>
  <si>
    <t xml:space="preserve">13,13 Jahre </t>
  </si>
  <si>
    <t xml:space="preserve">ISHARES FTSEUROFIRST 80 </t>
  </si>
  <si>
    <t>37,96 Mio.</t>
  </si>
  <si>
    <t xml:space="preserve">14,38 Jahre </t>
  </si>
  <si>
    <t xml:space="preserve">FTSEUROF.. </t>
  </si>
  <si>
    <t xml:space="preserve">A0DPM0 </t>
  </si>
  <si>
    <t xml:space="preserve">ISHARES FTSEUROFIRST 100 </t>
  </si>
  <si>
    <t>53,84 Mio.</t>
  </si>
  <si>
    <t xml:space="preserve">13,53 Jahre </t>
  </si>
  <si>
    <t xml:space="preserve">A0DPM1 </t>
  </si>
  <si>
    <t xml:space="preserve">ISHARES EURO STOXX MID </t>
  </si>
  <si>
    <t>291,90 Mio.</t>
  </si>
  <si>
    <t xml:space="preserve">10,51 Jahre </t>
  </si>
  <si>
    <t xml:space="preserve">ESTX MID.. </t>
  </si>
  <si>
    <t xml:space="preserve">A0DPMX </t>
  </si>
  <si>
    <t xml:space="preserve">ISHARES EURO STOXX SMALL </t>
  </si>
  <si>
    <t>415,71 Mio.</t>
  </si>
  <si>
    <t xml:space="preserve">ESTX SMA.. </t>
  </si>
  <si>
    <t xml:space="preserve">A0DPMZ </t>
  </si>
  <si>
    <t xml:space="preserve">LYXOR UCITS ETF MSCI EMU SMALL CA.. </t>
  </si>
  <si>
    <t>263,49 Mio.</t>
  </si>
  <si>
    <t xml:space="preserve">10,09 Jahre </t>
  </si>
  <si>
    <t xml:space="preserve">A0F420 </t>
  </si>
  <si>
    <t xml:space="preserve">ISHARES EURO STOXX TOTAL MARKET V.. </t>
  </si>
  <si>
    <t>139,30 Mio.</t>
  </si>
  <si>
    <t xml:space="preserve">9,19 Jahre </t>
  </si>
  <si>
    <t xml:space="preserve">ESTX TM .. </t>
  </si>
  <si>
    <t xml:space="preserve">A0HG2N </t>
  </si>
  <si>
    <t>841,52 Mio.</t>
  </si>
  <si>
    <t xml:space="preserve">A0HG2P </t>
  </si>
  <si>
    <t xml:space="preserve">ISHARES FTSE/EPRA EUROPEAN PROPER.. </t>
  </si>
  <si>
    <t>1,60 Mrd.</t>
  </si>
  <si>
    <t xml:space="preserve">FTSE EPR.. </t>
  </si>
  <si>
    <t xml:space="preserve">A0HG2Q </t>
  </si>
  <si>
    <t xml:space="preserve">ISHARES FTSE UK DIVIDEND PLUS </t>
  </si>
  <si>
    <t xml:space="preserve">FTSE UK .. </t>
  </si>
  <si>
    <t xml:space="preserve">A0HG2R </t>
  </si>
  <si>
    <t xml:space="preserve">ISHARES EURO STOXX TOTAL MARKET G.. </t>
  </si>
  <si>
    <t>234,10 Mio.</t>
  </si>
  <si>
    <t xml:space="preserve">A0HG3L </t>
  </si>
  <si>
    <t xml:space="preserve">ISHARES MSCI EUROPE EX-UK </t>
  </si>
  <si>
    <t>1,90 Mrd.</t>
  </si>
  <si>
    <t xml:space="preserve">A0J204 </t>
  </si>
  <si>
    <t xml:space="preserve">A0J209 </t>
  </si>
  <si>
    <t xml:space="preserve">LYXOR UCITS ETF DAILY LEVDAX EUR </t>
  </si>
  <si>
    <t>247,61 Mio.</t>
  </si>
  <si>
    <t xml:space="preserve">LYX0AD </t>
  </si>
  <si>
    <t xml:space="preserve">ISHARES FTSE EPRA/NAREIT US PROPE.. </t>
  </si>
  <si>
    <t>705,59 Mio.</t>
  </si>
  <si>
    <t xml:space="preserve">8,54 Jahre </t>
  </si>
  <si>
    <t xml:space="preserve">EPRA/NAR.. </t>
  </si>
  <si>
    <t xml:space="preserve">A0LEW6 </t>
  </si>
  <si>
    <t xml:space="preserve">8,50 Jahre </t>
  </si>
  <si>
    <t xml:space="preserve">A0LGQK </t>
  </si>
  <si>
    <t xml:space="preserve">DB X-TRACKERS SHORTDAX® DAILY ETF.. </t>
  </si>
  <si>
    <t>421,94 Mio.</t>
  </si>
  <si>
    <t xml:space="preserve">DBX1DS </t>
  </si>
  <si>
    <t xml:space="preserve">DB X-TRACKERS EURO STOXX 50® SHOR.. </t>
  </si>
  <si>
    <t>406,97 Mio.</t>
  </si>
  <si>
    <t xml:space="preserve">DBX1SS </t>
  </si>
  <si>
    <t xml:space="preserve">DB X-TRACKERS FTSE ALL-SHARE ETF 1D </t>
  </si>
  <si>
    <t>210,32 Mio.</t>
  </si>
  <si>
    <t xml:space="preserve">FTSE AIM.. </t>
  </si>
  <si>
    <t xml:space="preserve">DBX1FA </t>
  </si>
  <si>
    <t xml:space="preserve">ISHARES FTSE EPRA/NAREIT UK PROPE.. </t>
  </si>
  <si>
    <t xml:space="preserve">8,13 Jahre </t>
  </si>
  <si>
    <t xml:space="preserve">EPRA UK .. </t>
  </si>
  <si>
    <t xml:space="preserve">A0MZWN </t>
  </si>
  <si>
    <t xml:space="preserve">LYXOR UCITS ETF EURO STOXX 50 DAI.. </t>
  </si>
  <si>
    <t>28,57 Mio.</t>
  </si>
  <si>
    <t xml:space="preserve">8,08 Jahre </t>
  </si>
  <si>
    <t xml:space="preserve">A0MNT8 </t>
  </si>
  <si>
    <t>221,14 Mio.</t>
  </si>
  <si>
    <t xml:space="preserve">7,91 Jahre </t>
  </si>
  <si>
    <t xml:space="preserve">LYX0BZ </t>
  </si>
  <si>
    <t xml:space="preserve">DB X-TRACKERS MSCI EUROPE MID CAP.. </t>
  </si>
  <si>
    <t>32,45 Mio.</t>
  </si>
  <si>
    <t xml:space="preserve">7,23 Jahre </t>
  </si>
  <si>
    <t xml:space="preserve">DBX1AT </t>
  </si>
  <si>
    <t xml:space="preserve">DB X-TRACKERS MSCI EUROPE SMALL C.. </t>
  </si>
  <si>
    <t>380,39 Mio.</t>
  </si>
  <si>
    <t xml:space="preserve">DBX1AU </t>
  </si>
  <si>
    <t xml:space="preserve">DB X-TRACKERS FTSE ALL-WORLD EX U.. </t>
  </si>
  <si>
    <t>46,87 Mio.</t>
  </si>
  <si>
    <t xml:space="preserve">7,29 Jahre </t>
  </si>
  <si>
    <t xml:space="preserve">FTSE ALL.. </t>
  </si>
  <si>
    <t xml:space="preserve">DBX1AQ </t>
  </si>
  <si>
    <t xml:space="preserve">ISHARES S&amp;P SMALLCAP 600 </t>
  </si>
  <si>
    <t>318,37 Mio.</t>
  </si>
  <si>
    <t xml:space="preserve">6,98 Jahre </t>
  </si>
  <si>
    <t xml:space="preserve">S&amp;PSMALL.. </t>
  </si>
  <si>
    <t xml:space="preserve">A0Q1YY </t>
  </si>
  <si>
    <t xml:space="preserve">SPDR GOLD TRUST GOLD SHARES </t>
  </si>
  <si>
    <t xml:space="preserve">10,47 Jahre </t>
  </si>
  <si>
    <t xml:space="preserve">A0Q27V </t>
  </si>
  <si>
    <t xml:space="preserve">AMUNDI ETF MSCI EUROPE MID CAP UC.. </t>
  </si>
  <si>
    <t xml:space="preserve">6,90 Jahre </t>
  </si>
  <si>
    <t xml:space="preserve">A0REJK </t>
  </si>
  <si>
    <t xml:space="preserve">COMSTAGE MSCI WORLD TRN UCITS ETF </t>
  </si>
  <si>
    <t>589,48 Mio.</t>
  </si>
  <si>
    <t xml:space="preserve">6,43 Jahre </t>
  </si>
  <si>
    <t xml:space="preserve">MSCI Wor.. </t>
  </si>
  <si>
    <t xml:space="preserve">ETF110 </t>
  </si>
  <si>
    <t xml:space="preserve">A0RFEB </t>
  </si>
  <si>
    <t xml:space="preserve">ETFS DAX DAILY 2X LONG GO UCITS E.. </t>
  </si>
  <si>
    <t>41,89 Mio.</t>
  </si>
  <si>
    <t xml:space="preserve">ETF Secu.. </t>
  </si>
  <si>
    <t xml:space="preserve">A0X899 </t>
  </si>
  <si>
    <t xml:space="preserve">DEKA EURO STOXX 50 DAILY SHORT UC.. </t>
  </si>
  <si>
    <t xml:space="preserve">5,41 Jahre </t>
  </si>
  <si>
    <t xml:space="preserve">ETFL33 </t>
  </si>
  <si>
    <t xml:space="preserve">DB X-TRACKERS MSCI EUROPE VALUE T.. </t>
  </si>
  <si>
    <t>30,75 Mio.</t>
  </si>
  <si>
    <t xml:space="preserve">DBX0FK </t>
  </si>
  <si>
    <t xml:space="preserve">DB X-TRACKERS FTSE EPRA/NAREIT DE.. </t>
  </si>
  <si>
    <t>281,82 Mio.</t>
  </si>
  <si>
    <t xml:space="preserve">5,11 Jahre </t>
  </si>
  <si>
    <t xml:space="preserve">DBX0F1 </t>
  </si>
  <si>
    <t xml:space="preserve">HSBC MSCI JAPAN ETF </t>
  </si>
  <si>
    <t xml:space="preserve">A1CXGS </t>
  </si>
  <si>
    <t xml:space="preserve">LYXOR UCITS ETF CANADA (S&amp;P/TSX 6.. </t>
  </si>
  <si>
    <t>94,79 Mio.</t>
  </si>
  <si>
    <t xml:space="preserve">S&amp;P TORO.. </t>
  </si>
  <si>
    <t xml:space="preserve">LYX0FT </t>
  </si>
  <si>
    <t xml:space="preserve">HSBC MSCI JAPAN ETF DIS USD </t>
  </si>
  <si>
    <t>207,70 Mio.</t>
  </si>
  <si>
    <t xml:space="preserve">A1C0BD </t>
  </si>
  <si>
    <t xml:space="preserve">HSBC MSCI PACIFIC EX JAPAN ETF </t>
  </si>
  <si>
    <t xml:space="preserve">4,65 Jahre </t>
  </si>
  <si>
    <t xml:space="preserve">A1C22H </t>
  </si>
  <si>
    <t xml:space="preserve">HSBC MSCI PACIFIC EX JAPAN ETF DI.. </t>
  </si>
  <si>
    <t>142,89 Mio.</t>
  </si>
  <si>
    <t xml:space="preserve">4,66 Jahre </t>
  </si>
  <si>
    <t xml:space="preserve">A1C22P </t>
  </si>
  <si>
    <t xml:space="preserve">COMSTAGE SPI® TR UCITS ETF </t>
  </si>
  <si>
    <t>16,52 Mio.</t>
  </si>
  <si>
    <t xml:space="preserve">SWISS PE.. </t>
  </si>
  <si>
    <t xml:space="preserve">ETF029 </t>
  </si>
  <si>
    <t>4,59 Mio.</t>
  </si>
  <si>
    <t xml:space="preserve">DBX0J0 </t>
  </si>
  <si>
    <t>6,84 Mio.</t>
  </si>
  <si>
    <t xml:space="preserve">DBX0J4 </t>
  </si>
  <si>
    <t xml:space="preserve">SPDR MSCI ACWI UCITS ETF </t>
  </si>
  <si>
    <t>371,71 Mio.</t>
  </si>
  <si>
    <t xml:space="preserve">3,97 Jahre </t>
  </si>
  <si>
    <t xml:space="preserve">A1JJTC </t>
  </si>
  <si>
    <t xml:space="preserve">SPDR MSCI ACWI IMI UCITS ETF </t>
  </si>
  <si>
    <t>21,08 Mio.</t>
  </si>
  <si>
    <t xml:space="preserve">A1JJTD </t>
  </si>
  <si>
    <t xml:space="preserve">HSBC FTSE EPRA/NAREIT DEVELOPED E.. </t>
  </si>
  <si>
    <t>124,00 Mio.</t>
  </si>
  <si>
    <t xml:space="preserve">3,86 Jahre </t>
  </si>
  <si>
    <t xml:space="preserve">A1JCM0 </t>
  </si>
  <si>
    <t xml:space="preserve">SPDR BARCLAYS EURO HIGH YIELD BON.. </t>
  </si>
  <si>
    <t>161,38 Mio.</t>
  </si>
  <si>
    <t xml:space="preserve">A1JKSU </t>
  </si>
  <si>
    <t xml:space="preserve">HSBC FTSE EPRA/NAREIT DEVELOPED U.. </t>
  </si>
  <si>
    <t xml:space="preserve">3,87 Jahre </t>
  </si>
  <si>
    <t xml:space="preserve">A1JXC7 </t>
  </si>
  <si>
    <t xml:space="preserve">SPDR DOW JONES GLOBAL REAL ESTATE.. </t>
  </si>
  <si>
    <t>37,63 Mio.</t>
  </si>
  <si>
    <t xml:space="preserve">A1J3PB </t>
  </si>
  <si>
    <t xml:space="preserve">LYXOR UCITS ETF DYNAMIC SHORT VIX.. </t>
  </si>
  <si>
    <t xml:space="preserve">Sonstige ETFs / Gemischte Fonds International </t>
  </si>
  <si>
    <t xml:space="preserve">2,25 Jahre </t>
  </si>
  <si>
    <t xml:space="preserve">LYX0P4 </t>
  </si>
  <si>
    <t xml:space="preserve">SPDR BARCLAYS 0-5 YEAR US HIGH YI.. </t>
  </si>
  <si>
    <t>129,81 Mio.</t>
  </si>
  <si>
    <t xml:space="preserve">A1W3VZ </t>
  </si>
  <si>
    <t xml:space="preserve">DB X-TRACKERS MITTELSTAND &amp; MIDCA.. </t>
  </si>
  <si>
    <t>22,50 Mio.</t>
  </si>
  <si>
    <t xml:space="preserve">1,31 Jahre </t>
  </si>
  <si>
    <t xml:space="preserve">A1T795 </t>
  </si>
  <si>
    <t xml:space="preserve">COMSTAGE FTSE CHINA A50 UCITS ETF </t>
  </si>
  <si>
    <t>23,74 Mio.</t>
  </si>
  <si>
    <t xml:space="preserve">ETF024 </t>
  </si>
  <si>
    <t xml:space="preserve">LYXOR UCITS ETF GERMANY MID-CAP M.. </t>
  </si>
  <si>
    <t xml:space="preserve">0,96 Jahre </t>
  </si>
  <si>
    <t xml:space="preserve">LYX0R1 </t>
  </si>
  <si>
    <t xml:space="preserve">ISHARES MSCI NORTH AMERICA UCITS .. </t>
  </si>
  <si>
    <t>2,61 Mrd.</t>
  </si>
  <si>
    <t xml:space="preserve">A0J206 </t>
  </si>
  <si>
    <t xml:space="preserve">ISHARES DOW JONES EUROZONE SUSTAI.. </t>
  </si>
  <si>
    <t>134,13 Mio.</t>
  </si>
  <si>
    <t xml:space="preserve">A0F5UG </t>
  </si>
  <si>
    <t xml:space="preserve">UBS ETF - MSCI PACIFIC SOCIALLY R.. </t>
  </si>
  <si>
    <t>16,34 Mio.</t>
  </si>
  <si>
    <t xml:space="preserve">A1JA1U </t>
  </si>
  <si>
    <t xml:space="preserve">SPDR MSCI EMERGING MARKETS UCITS .. </t>
  </si>
  <si>
    <t>181,72 Mio.</t>
  </si>
  <si>
    <t xml:space="preserve">A1JJTE </t>
  </si>
  <si>
    <t xml:space="preserve">SPDR BOFA MERRILL LYNCH 0-5 YEAR .. </t>
  </si>
  <si>
    <t>29,54 Mio.</t>
  </si>
  <si>
    <t xml:space="preserve">Renten / Renten Emerging Markets </t>
  </si>
  <si>
    <t xml:space="preserve">0,46 Jahre </t>
  </si>
  <si>
    <t xml:space="preserve">A119P6 </t>
  </si>
  <si>
    <t xml:space="preserve">ISHARES MSCI USA SMALL CAP UCITS .. </t>
  </si>
  <si>
    <t>394,55 Mio.</t>
  </si>
  <si>
    <t xml:space="preserve">A0X8SB </t>
  </si>
  <si>
    <t xml:space="preserve">UBS ETF - MSCI TURKEY UCITS ETF (.. </t>
  </si>
  <si>
    <t>6,67 Mio.</t>
  </si>
  <si>
    <t xml:space="preserve">Aktien / Aktien Türkei </t>
  </si>
  <si>
    <t xml:space="preserve">MSCI TUR.. </t>
  </si>
  <si>
    <t xml:space="preserve">A1JA1P </t>
  </si>
  <si>
    <t>11,07 Mio.</t>
  </si>
  <si>
    <t xml:space="preserve">Branchen / Branche: Edelmetalle Aktien </t>
  </si>
  <si>
    <t xml:space="preserve">2,46 Jahre </t>
  </si>
  <si>
    <t xml:space="preserve">A1JVYP </t>
  </si>
  <si>
    <t xml:space="preserve">UBS (IRL) ETF PLC - MSCI BRAZIL U.. </t>
  </si>
  <si>
    <t>2,08 Mio.</t>
  </si>
  <si>
    <t xml:space="preserve">Aktien / Aktien Brasilien </t>
  </si>
  <si>
    <t xml:space="preserve">2,79 Jahre </t>
  </si>
  <si>
    <t xml:space="preserve">MSCI BRA.. </t>
  </si>
  <si>
    <t xml:space="preserve">A1JZ8J </t>
  </si>
  <si>
    <t xml:space="preserve">LYXOR UCITS ETF JAPAN (TOPIX) D-EUR </t>
  </si>
  <si>
    <t>1,07 Mrd.</t>
  </si>
  <si>
    <t xml:space="preserve">TOPIX IN.. </t>
  </si>
  <si>
    <t xml:space="preserve">A0ESMK </t>
  </si>
  <si>
    <t xml:space="preserve">LYXOR UCITS ETF MSCI WORLD D-EUR </t>
  </si>
  <si>
    <t>1,53 Mrd.</t>
  </si>
  <si>
    <t xml:space="preserve">9,02 Jahre </t>
  </si>
  <si>
    <t xml:space="preserve">LYX0AG </t>
  </si>
  <si>
    <t xml:space="preserve">DB X-TRACKERS MSCI WORLD INDEX UC.. </t>
  </si>
  <si>
    <t>2,16 Mrd.</t>
  </si>
  <si>
    <t xml:space="preserve">8,37 Jahre </t>
  </si>
  <si>
    <t xml:space="preserve">DBX1MW </t>
  </si>
  <si>
    <t xml:space="preserve">LYXOR UCITS ETF FTSE ATHEX LARGE .. </t>
  </si>
  <si>
    <t>189,69 Mio.</t>
  </si>
  <si>
    <t xml:space="preserve">Aktien / Aktien Griechenland </t>
  </si>
  <si>
    <t xml:space="preserve">FTSE/ATH.. </t>
  </si>
  <si>
    <t xml:space="preserve">LYX0BF </t>
  </si>
  <si>
    <t xml:space="preserve">DB X-TRACKERS RUSSELL 2000 UCITS .. </t>
  </si>
  <si>
    <t>348,67 Mio.</t>
  </si>
  <si>
    <t xml:space="preserve">DBX1AB </t>
  </si>
  <si>
    <t xml:space="preserve">ISHARES JPMORGAN USD EMERGING MAR.. </t>
  </si>
  <si>
    <t>3,93 Mrd.</t>
  </si>
  <si>
    <t xml:space="preserve">7,21 Jahre </t>
  </si>
  <si>
    <t xml:space="preserve">A0NECU </t>
  </si>
  <si>
    <t xml:space="preserve">LYXOR UCITS ETF THAILAND (SET50 N.. </t>
  </si>
  <si>
    <t>22,75 Mio.</t>
  </si>
  <si>
    <t xml:space="preserve">Aktien / Aktien Thailand </t>
  </si>
  <si>
    <t xml:space="preserve">3,83 Jahre </t>
  </si>
  <si>
    <t xml:space="preserve">MSCI THA.. </t>
  </si>
  <si>
    <t xml:space="preserve">LYX0MD </t>
  </si>
  <si>
    <t xml:space="preserve">COMSTAGE DOW JONES INDUSTRIAL AVE.. </t>
  </si>
  <si>
    <t>68,81 Mio.</t>
  </si>
  <si>
    <t xml:space="preserve">ETF010 </t>
  </si>
  <si>
    <t xml:space="preserve">COMSTAGE NIKKEI 225® UCITS ETF </t>
  </si>
  <si>
    <t>45,91 Mio.</t>
  </si>
  <si>
    <t xml:space="preserve">NIKKEI 2.. </t>
  </si>
  <si>
    <t xml:space="preserve">ETF020 </t>
  </si>
  <si>
    <t xml:space="preserve">COMSTAGE MSCI PACIFIC TRN UCITS ETF </t>
  </si>
  <si>
    <t>56,11 Mio.</t>
  </si>
  <si>
    <t xml:space="preserve">Aktien / Aktien Pazifik inkl. Japan </t>
  </si>
  <si>
    <t xml:space="preserve">MSCI Ind.. </t>
  </si>
  <si>
    <t xml:space="preserve">ETF114 </t>
  </si>
  <si>
    <t xml:space="preserve">COMSTAGE MSCI PACIFIC EX JAPAN TR.. </t>
  </si>
  <si>
    <t>21,47 Mio.</t>
  </si>
  <si>
    <t xml:space="preserve">ETF115 </t>
  </si>
  <si>
    <t xml:space="preserve">COMSTAGE MSCI JAPAN TRN UCITS ETF </t>
  </si>
  <si>
    <t>10,77 Mio.</t>
  </si>
  <si>
    <t xml:space="preserve">ETF117 </t>
  </si>
  <si>
    <t xml:space="preserve">COMSTAGE TOPIX ® UCITS ETF </t>
  </si>
  <si>
    <t>21,71 Mio.</t>
  </si>
  <si>
    <t xml:space="preserve">TOPIX 100 </t>
  </si>
  <si>
    <t xml:space="preserve">ETF021 </t>
  </si>
  <si>
    <t xml:space="preserve">A0RFFT </t>
  </si>
  <si>
    <t xml:space="preserve">MSCI WORLD CONSUMER DISCRETIONARY.. </t>
  </si>
  <si>
    <t>54,41 Mio.</t>
  </si>
  <si>
    <t xml:space="preserve">4,44 Jahre </t>
  </si>
  <si>
    <t xml:space="preserve">DBX0G5 </t>
  </si>
  <si>
    <t>56,05 Mio.</t>
  </si>
  <si>
    <t xml:space="preserve">DBX0G6 </t>
  </si>
  <si>
    <t>18,27 Mio.</t>
  </si>
  <si>
    <t xml:space="preserve">DBX0G7 </t>
  </si>
  <si>
    <t>182,14 Mio.</t>
  </si>
  <si>
    <t xml:space="preserve">DBX0G8 </t>
  </si>
  <si>
    <t>115,86 Mio.</t>
  </si>
  <si>
    <t xml:space="preserve">DBX0G9 </t>
  </si>
  <si>
    <t>7,01 Mio.</t>
  </si>
  <si>
    <t xml:space="preserve">DBX0HA </t>
  </si>
  <si>
    <t>5,28 Mio.</t>
  </si>
  <si>
    <t xml:space="preserve">DBX0HB </t>
  </si>
  <si>
    <t>41,63 Mio.</t>
  </si>
  <si>
    <t xml:space="preserve">Branchen / Branche: Energie Aktien </t>
  </si>
  <si>
    <t xml:space="preserve">DBX0HC </t>
  </si>
  <si>
    <t>9,52 Mio.</t>
  </si>
  <si>
    <t xml:space="preserve">DBX0HD </t>
  </si>
  <si>
    <t>28,09 Mio.</t>
  </si>
  <si>
    <t xml:space="preserve">DBX0HE </t>
  </si>
  <si>
    <t>440,48 Mio.</t>
  </si>
  <si>
    <t xml:space="preserve">4,37 Jahre </t>
  </si>
  <si>
    <t xml:space="preserve">A1C79N </t>
  </si>
  <si>
    <t>339,71 Mio.</t>
  </si>
  <si>
    <t xml:space="preserve">LYX0LY </t>
  </si>
  <si>
    <t xml:space="preserve">4,59 Jahre </t>
  </si>
  <si>
    <t xml:space="preserve">A1H53N </t>
  </si>
  <si>
    <t>159,32 Mio.</t>
  </si>
  <si>
    <t xml:space="preserve">A1H7ZS </t>
  </si>
  <si>
    <t xml:space="preserve">A1H918 </t>
  </si>
  <si>
    <t xml:space="preserve">Aktien / Aktien Lateinamerika </t>
  </si>
  <si>
    <t xml:space="preserve">A1H917 </t>
  </si>
  <si>
    <t xml:space="preserve">A1JX51 </t>
  </si>
  <si>
    <t xml:space="preserve">4,18 Jahre </t>
  </si>
  <si>
    <t xml:space="preserve">A1JB4N </t>
  </si>
  <si>
    <t>327,70 Mio.</t>
  </si>
  <si>
    <t xml:space="preserve">4,47 Jahre </t>
  </si>
  <si>
    <t xml:space="preserve">UB42AA </t>
  </si>
  <si>
    <t>118,09 Mio.</t>
  </si>
  <si>
    <t xml:space="preserve">1,97 Jahre </t>
  </si>
  <si>
    <t xml:space="preserve">A1T8GD </t>
  </si>
  <si>
    <t>124,75 Mio.</t>
  </si>
  <si>
    <t xml:space="preserve">A1W3B7 </t>
  </si>
  <si>
    <t xml:space="preserve">MSCI WORLD CONSUMER STAPLES TRN I.. </t>
  </si>
  <si>
    <t xml:space="preserve">MSCI WORLD FINANCIALS TRN INDEX E.. </t>
  </si>
  <si>
    <t xml:space="preserve">MSCI WORLD HEALTH CARE TRN INDEX .. </t>
  </si>
  <si>
    <t xml:space="preserve">MSCI WORLD INFORMATION TECHNOLOGY.. </t>
  </si>
  <si>
    <t xml:space="preserve">MSCI WORLD TELECOMMUNICATION SERV.. </t>
  </si>
  <si>
    <t xml:space="preserve">MSCI WORLD UTILITIES TRN INDEX ET.. </t>
  </si>
  <si>
    <t xml:space="preserve">MSCI WORLD ENERGY TRN INDEX ETF 1C </t>
  </si>
  <si>
    <t xml:space="preserve">MSCI WORLD MATERIALS TRN INDEX ET.. </t>
  </si>
  <si>
    <t xml:space="preserve">DB X-TRACKERS MSCI WORLD INDUSTRI.. </t>
  </si>
  <si>
    <t xml:space="preserve">UBS ETFS PLC - CMCI COMPOSITE SF .. </t>
  </si>
  <si>
    <t xml:space="preserve">LYXOR UCITS ETF IBOXX EUR LIQUID .. </t>
  </si>
  <si>
    <t xml:space="preserve">ISHARES S&amp;P 500 MONTHLY EUR HEDGED </t>
  </si>
  <si>
    <t xml:space="preserve">ISHARES DOW JONES EUROPE SUSTAINA.. </t>
  </si>
  <si>
    <t xml:space="preserve">AMUNDI ETF MSCI EM ASIA UCITS ETF.. </t>
  </si>
  <si>
    <t xml:space="preserve">AMUNDI ETF MSCI EM LATIN AMERICA .. </t>
  </si>
  <si>
    <t xml:space="preserve">VANGUARD FTSE EMERGING MARKETS ETF </t>
  </si>
  <si>
    <t xml:space="preserve">UBS ETF - MSCI EMERGING MARKETS U.. </t>
  </si>
  <si>
    <t xml:space="preserve">SPDR S&amp;P GLOBAL DIVIDEND ARISTOCR.. </t>
  </si>
  <si>
    <t xml:space="preserve">UBS ETF - MSCI JAPAN 100% HEDGED .. </t>
  </si>
  <si>
    <t xml:space="preserve">SPDR MSCI WORLD SMALL CAP UCITS ETF </t>
  </si>
  <si>
    <t>20,64 Mio.</t>
  </si>
  <si>
    <t xml:space="preserve">Aktien / Aktien International "Mid/Small Caps" </t>
  </si>
  <si>
    <t xml:space="preserve">1,43 Jahre </t>
  </si>
  <si>
    <t xml:space="preserve">A1W56P </t>
  </si>
  <si>
    <t xml:space="preserve">ISHARES $ SHORT DURATION HIGH YIE.. </t>
  </si>
  <si>
    <t>203,09 Mio.</t>
  </si>
  <si>
    <t xml:space="preserve">A1W373 </t>
  </si>
  <si>
    <t xml:space="preserve">COMSTAGE MSCI JAPAN 100% DAILY HE.. </t>
  </si>
  <si>
    <t>9,09 Mio.</t>
  </si>
  <si>
    <t xml:space="preserve">ETF025 </t>
  </si>
  <si>
    <t xml:space="preserve">ETFS US ENERGY INFRASTRUCTURE MLP.. </t>
  </si>
  <si>
    <t>90,82 Mio.</t>
  </si>
  <si>
    <t xml:space="preserve">0,95 Jahre </t>
  </si>
  <si>
    <t xml:space="preserve">A1XE2Q </t>
  </si>
  <si>
    <t xml:space="preserve">ISHARES DIVERS COMMODITY SWAP UCI.. </t>
  </si>
  <si>
    <t xml:space="preserve">7,74 Jahre </t>
  </si>
  <si>
    <t xml:space="preserve">A0H072 </t>
  </si>
  <si>
    <t xml:space="preserve">ISHARES STOXX GLOBAL SELECT DIVID.. </t>
  </si>
  <si>
    <t>999,41 Mio.</t>
  </si>
  <si>
    <t xml:space="preserve">STX Glob.. </t>
  </si>
  <si>
    <t xml:space="preserve">A0F5UH </t>
  </si>
  <si>
    <t xml:space="preserve">ISHARES STOXX EUROPE 600 BASIC RE.. </t>
  </si>
  <si>
    <t>133,83 Mio.</t>
  </si>
  <si>
    <t xml:space="preserve">12,82 Jahre </t>
  </si>
  <si>
    <t xml:space="preserve">A0F5UK </t>
  </si>
  <si>
    <t xml:space="preserve">ISHARES STOXX EUROPE 600 CONSTRUC.. </t>
  </si>
  <si>
    <t>44,79 Mio.</t>
  </si>
  <si>
    <t xml:space="preserve">A0H08F </t>
  </si>
  <si>
    <t xml:space="preserve">ISHARES STOXX EUROPE 600 FOOD &amp; B.. </t>
  </si>
  <si>
    <t>129,07 Mio.</t>
  </si>
  <si>
    <t xml:space="preserve">A0H08H </t>
  </si>
  <si>
    <t xml:space="preserve">ISHARES STOXX EUROPE 600 INDUSTRI.. </t>
  </si>
  <si>
    <t>64,81 Mio.</t>
  </si>
  <si>
    <t xml:space="preserve">3,92 Jahre </t>
  </si>
  <si>
    <t xml:space="preserve">A0H08J </t>
  </si>
  <si>
    <t xml:space="preserve">ISHARES STOXX EUROPE 600 INSURANC.. </t>
  </si>
  <si>
    <t>72,86 Mio.</t>
  </si>
  <si>
    <t xml:space="preserve">A0H08K </t>
  </si>
  <si>
    <t xml:space="preserve">ISHARES STOXX EUROPE 600 MEDIA (DE) </t>
  </si>
  <si>
    <t>36,16 Mio.</t>
  </si>
  <si>
    <t xml:space="preserve">A0H08L </t>
  </si>
  <si>
    <t xml:space="preserve">ISHARES STOXX EUROPE 600 OIL &amp; GA.. </t>
  </si>
  <si>
    <t>488,97 Mio.</t>
  </si>
  <si>
    <t xml:space="preserve">A0H08M </t>
  </si>
  <si>
    <t xml:space="preserve">ISHARES STOXX EUROPE 600 TECHNOLO.. </t>
  </si>
  <si>
    <t>52,54 Mio.</t>
  </si>
  <si>
    <t xml:space="preserve">A0H08Q </t>
  </si>
  <si>
    <t xml:space="preserve">ISHARES STOXX EUROPE 600 TELECOMM.. </t>
  </si>
  <si>
    <t>141,01 Mio.</t>
  </si>
  <si>
    <t xml:space="preserve">A0H08R </t>
  </si>
  <si>
    <t xml:space="preserve">ISHARES STOXX EUROPE 600 TRAVEL &amp;.. </t>
  </si>
  <si>
    <t>41,95 Mio.</t>
  </si>
  <si>
    <t xml:space="preserve">A0H08S </t>
  </si>
  <si>
    <t xml:space="preserve">ISHARES STOXX EUROPE 600 UTILITIE.. </t>
  </si>
  <si>
    <t>186,19 Mio.</t>
  </si>
  <si>
    <t xml:space="preserve">A0Q4R0 </t>
  </si>
  <si>
    <t xml:space="preserve">ISHARES STOXX EUROPE 600 AUTOMOBI.. </t>
  </si>
  <si>
    <t>97,44 Mio.</t>
  </si>
  <si>
    <t xml:space="preserve">1,81 Jahre </t>
  </si>
  <si>
    <t xml:space="preserve">A0Q4R2 </t>
  </si>
  <si>
    <t xml:space="preserve">ISHARES STOXX EUROPE 600 HEALTH C.. </t>
  </si>
  <si>
    <t>580,01 Mio.</t>
  </si>
  <si>
    <t xml:space="preserve">A0Q4R3 </t>
  </si>
  <si>
    <t xml:space="preserve">WISDOMTREE EMERGING MARKETS EQUIT.. </t>
  </si>
  <si>
    <t xml:space="preserve">A14NDZ </t>
  </si>
  <si>
    <t xml:space="preserve">A0H08G </t>
  </si>
  <si>
    <t>19,87 Mio.</t>
  </si>
  <si>
    <t xml:space="preserve">A0H08P </t>
  </si>
  <si>
    <t>120,23 Mio.</t>
  </si>
  <si>
    <t xml:space="preserve">A0Q4R4 </t>
  </si>
  <si>
    <t>21,12 Mio.</t>
  </si>
  <si>
    <t xml:space="preserve">UNITED K.. </t>
  </si>
  <si>
    <t xml:space="preserve">A0X8R8 </t>
  </si>
  <si>
    <t>320,28 Mio.</t>
  </si>
  <si>
    <t xml:space="preserve">5,27 Jahre </t>
  </si>
  <si>
    <t xml:space="preserve">A0YEDQ </t>
  </si>
  <si>
    <t>114,86 Mio.</t>
  </si>
  <si>
    <t xml:space="preserve">5,31 Jahre </t>
  </si>
  <si>
    <t xml:space="preserve">A0YEDR </t>
  </si>
  <si>
    <t>503,21 Mio.</t>
  </si>
  <si>
    <t xml:space="preserve">A0YEDS </t>
  </si>
  <si>
    <t>791,51 Mio.</t>
  </si>
  <si>
    <t xml:space="preserve">A0YEDV </t>
  </si>
  <si>
    <t>1,14 Mio.</t>
  </si>
  <si>
    <t xml:space="preserve">2,44 Jahre </t>
  </si>
  <si>
    <t xml:space="preserve">A1JVYK </t>
  </si>
  <si>
    <t xml:space="preserve">Aktien / Aktien Sonstige Länder </t>
  </si>
  <si>
    <t xml:space="preserve">7,34 Jahre </t>
  </si>
  <si>
    <t xml:space="preserve">MSCI MAL.. </t>
  </si>
  <si>
    <t xml:space="preserve">U </t>
  </si>
  <si>
    <t xml:space="preserve">Aktien / Aktien Asien ex Japan </t>
  </si>
  <si>
    <t xml:space="preserve">7,45 Jahre </t>
  </si>
  <si>
    <t xml:space="preserve">A0M2EJ </t>
  </si>
  <si>
    <t>449,43 Mio.</t>
  </si>
  <si>
    <t xml:space="preserve">4,02 Jahre </t>
  </si>
  <si>
    <t xml:space="preserve">A0F5UJ </t>
  </si>
  <si>
    <t>71,96 Mio.</t>
  </si>
  <si>
    <t xml:space="preserve">A0H08E </t>
  </si>
  <si>
    <t>546,78 Mio.</t>
  </si>
  <si>
    <t xml:space="preserve">14,08 Jahre </t>
  </si>
  <si>
    <t>214,41 Mio.</t>
  </si>
  <si>
    <t xml:space="preserve">Aktien / Aktien Osteuropa </t>
  </si>
  <si>
    <t xml:space="preserve">9,83 Jahre </t>
  </si>
  <si>
    <t xml:space="preserve">CECE EUR </t>
  </si>
  <si>
    <t xml:space="preserve">A0F6BV </t>
  </si>
  <si>
    <t>6,73 Mrd.</t>
  </si>
  <si>
    <t xml:space="preserve">9,52 Jahre </t>
  </si>
  <si>
    <t xml:space="preserve">A0HGV0 </t>
  </si>
  <si>
    <t xml:space="preserve">DBX1MJ </t>
  </si>
  <si>
    <t>693,25 Mio.</t>
  </si>
  <si>
    <t xml:space="preserve">7,92 Jahre </t>
  </si>
  <si>
    <t xml:space="preserve">DBX1DG </t>
  </si>
  <si>
    <t>51,84 Mio.</t>
  </si>
  <si>
    <t xml:space="preserve">DBX1AK </t>
  </si>
  <si>
    <t>300,98 Mio.</t>
  </si>
  <si>
    <t xml:space="preserve">DBX1AC </t>
  </si>
  <si>
    <t xml:space="preserve">ISHARES STOXX EUROPE 600 FINANCIA.. </t>
  </si>
  <si>
    <t xml:space="preserve">ISHARES STOXX EUROPE 600 RETAIL (.. </t>
  </si>
  <si>
    <t xml:space="preserve">ISHARES STOXX EUROPE 600 REAL EST.. </t>
  </si>
  <si>
    <t xml:space="preserve">ISHARES MSCI UK LARGE CAP UCITS ETF </t>
  </si>
  <si>
    <t xml:space="preserve">ISHARES NIKKEI 225 UCITS ETF </t>
  </si>
  <si>
    <t xml:space="preserve">ISHARES MSCI PACIFIC EX JAPAN UCI.. </t>
  </si>
  <si>
    <t xml:space="preserve">ISHARES MSCI CANADA - UCITS ETF </t>
  </si>
  <si>
    <t xml:space="preserve">ISHARES MSCI JAPAN - B UCITS ETF .. </t>
  </si>
  <si>
    <t xml:space="preserve">ISHARES MSCI MALAYSIA ETF </t>
  </si>
  <si>
    <t xml:space="preserve">POWERSHARES FTSE RAFI ASIA PACIFI.. </t>
  </si>
  <si>
    <t xml:space="preserve">ISHARES STOXX EUROPE 600 BANKS (DE) </t>
  </si>
  <si>
    <t xml:space="preserve">ISHARES STOXX EUROPE 600 CHEMICAL.. </t>
  </si>
  <si>
    <t xml:space="preserve">LYXOR UCITS ETF DOW JONES INDUSTR.. </t>
  </si>
  <si>
    <t xml:space="preserve">LYXOR UCITS ETF EASTERN EUROPE (C.. </t>
  </si>
  <si>
    <t xml:space="preserve">ISHARES MSCI WORLD UCITS ETF (DIST) </t>
  </si>
  <si>
    <t xml:space="preserve">DB X-TRACKERS MSCI JAPAN TRN INDE.. </t>
  </si>
  <si>
    <t xml:space="preserve">DB X-TRACKERS STOXX GLOBAL SELECT.. </t>
  </si>
  <si>
    <t xml:space="preserve">DB X-TRACKERS STOXX® 600 OIL &amp; GA.. </t>
  </si>
  <si>
    <t xml:space="preserve">DB X-TRACKERS S&amp;P 500 INVERSE DAI.. </t>
  </si>
  <si>
    <t>20,65 Mio.</t>
  </si>
  <si>
    <t xml:space="preserve">DBX1AH </t>
  </si>
  <si>
    <t>1,51 Mio.</t>
  </si>
  <si>
    <t xml:space="preserve">DBX1AJ </t>
  </si>
  <si>
    <t xml:space="preserve">8,14 Jahre </t>
  </si>
  <si>
    <t xml:space="preserve">A0M2EB </t>
  </si>
  <si>
    <t xml:space="preserve">A0M2EC </t>
  </si>
  <si>
    <t xml:space="preserve">A0M2ED </t>
  </si>
  <si>
    <t>87,14 Mio.</t>
  </si>
  <si>
    <t xml:space="preserve">Aktien / Aktien Australien </t>
  </si>
  <si>
    <t xml:space="preserve">S&amp;P/ASX .. </t>
  </si>
  <si>
    <t xml:space="preserve">DBX1A2 </t>
  </si>
  <si>
    <t>18,93 Mio.</t>
  </si>
  <si>
    <t xml:space="preserve">Aktien / Aktien Arabische Länder (Naher Osten) </t>
  </si>
  <si>
    <t xml:space="preserve">6,82 Jahre </t>
  </si>
  <si>
    <t xml:space="preserve">DBX1A6 </t>
  </si>
  <si>
    <t>31,20 Mio.</t>
  </si>
  <si>
    <t xml:space="preserve">DBX1AV </t>
  </si>
  <si>
    <t>37,95 Mio.</t>
  </si>
  <si>
    <t xml:space="preserve">7,40 Jahre </t>
  </si>
  <si>
    <t xml:space="preserve">USA ISLA.. </t>
  </si>
  <si>
    <t xml:space="preserve">A0NA48 </t>
  </si>
  <si>
    <t xml:space="preserve">A0NA0N </t>
  </si>
  <si>
    <t xml:space="preserve">JAPAN LA.. </t>
  </si>
  <si>
    <t xml:space="preserve">ETFL10 </t>
  </si>
  <si>
    <t>3,18 Mio.</t>
  </si>
  <si>
    <t xml:space="preserve">5,70 Jahre </t>
  </si>
  <si>
    <t xml:space="preserve">DBX0B8 </t>
  </si>
  <si>
    <t>2,79 Mio.</t>
  </si>
  <si>
    <t xml:space="preserve">DBX0CA </t>
  </si>
  <si>
    <t xml:space="preserve">ETFL30 </t>
  </si>
  <si>
    <t xml:space="preserve">Aktien / Aktien Japan "Mid/Small Caps" </t>
  </si>
  <si>
    <t xml:space="preserve">JAPAN MI.. </t>
  </si>
  <si>
    <t xml:space="preserve">ETFL31 </t>
  </si>
  <si>
    <t xml:space="preserve">A1C1S0 </t>
  </si>
  <si>
    <t>28,13 Mio.</t>
  </si>
  <si>
    <t xml:space="preserve">A0YJ6H </t>
  </si>
  <si>
    <t>575,66 Mio.</t>
  </si>
  <si>
    <t xml:space="preserve">MSCI AUS.. </t>
  </si>
  <si>
    <t xml:space="preserve">A0YJ80 </t>
  </si>
  <si>
    <t>24,37 Mio.</t>
  </si>
  <si>
    <t xml:space="preserve">4,86 Jahre </t>
  </si>
  <si>
    <t xml:space="preserve">DBX0GW </t>
  </si>
  <si>
    <t>51,65 Mio.</t>
  </si>
  <si>
    <t xml:space="preserve">THAILAND.. </t>
  </si>
  <si>
    <t xml:space="preserve">DBX0GY </t>
  </si>
  <si>
    <t xml:space="preserve">DB X-TRACKERS STOXX® 600 BANKS SH.. </t>
  </si>
  <si>
    <t xml:space="preserve">DB X-TRACKERS STOXX® 600 HEALTH C.. </t>
  </si>
  <si>
    <t xml:space="preserve">POWERSHARES FTSE RAFI DEVELOPED 1.. </t>
  </si>
  <si>
    <t xml:space="preserve">POWERSHARES FTSE RAFI EUROPE UCIT.. </t>
  </si>
  <si>
    <t xml:space="preserve">POWERSHARES FTSE RAFI EUROPE MID-.. </t>
  </si>
  <si>
    <t xml:space="preserve">DB X-TRACKERS S&amp;P/ASX 200 UCITS E.. </t>
  </si>
  <si>
    <t xml:space="preserve">DB X-TRACKERS DJ ISLAMIC MARKET T.. </t>
  </si>
  <si>
    <t xml:space="preserve">DB X-TRACKERS FTSE 100 SHORT DAIL.. </t>
  </si>
  <si>
    <t xml:space="preserve">ISHARES MSCI USA ISLAMIC </t>
  </si>
  <si>
    <t xml:space="preserve">DEKA MSCI JAPAN LC UCITS ETF </t>
  </si>
  <si>
    <t xml:space="preserve">DEKA MSCI JAPAN UCITS ETF </t>
  </si>
  <si>
    <t xml:space="preserve">DEKA MSCI JAPAN MC UCITS ETF </t>
  </si>
  <si>
    <t xml:space="preserve">ETFS FTSE 100® LEVERAGED (DAILY 2.. </t>
  </si>
  <si>
    <t xml:space="preserve">ETFS FTSE 100® SUPER SHORT STRATE.. </t>
  </si>
  <si>
    <t xml:space="preserve">ISHARES MSCI AUSTRALIA UCITS ETF </t>
  </si>
  <si>
    <t xml:space="preserve">DB X-TRACKERS MSCI MALAYSIA TRN I.. </t>
  </si>
  <si>
    <t xml:space="preserve">DB X-TRACKERS MSCI THAILAND TRN I.. </t>
  </si>
  <si>
    <t xml:space="preserve">ISHARES MSCI AUSTRALIA  B UCITS .. </t>
  </si>
  <si>
    <t>41,42 Mio.</t>
  </si>
  <si>
    <t xml:space="preserve">A1C1H6 </t>
  </si>
  <si>
    <t xml:space="preserve">ISHARES EURO HIGH YIELD CORPORATE.. </t>
  </si>
  <si>
    <t xml:space="preserve">iBoxx.EU.. </t>
  </si>
  <si>
    <t xml:space="preserve">A1C3NE </t>
  </si>
  <si>
    <t xml:space="preserve">RBS MARKET ACCESS TOPIX EUR HEDGE.. </t>
  </si>
  <si>
    <t xml:space="preserve">RBS (Lux.. </t>
  </si>
  <si>
    <t xml:space="preserve">3,93 Jahre </t>
  </si>
  <si>
    <t xml:space="preserve">A1H6JD </t>
  </si>
  <si>
    <t xml:space="preserve">ISHARES USD HIGH YIELD CORPORATE .. </t>
  </si>
  <si>
    <t>1,86 Mrd.</t>
  </si>
  <si>
    <t xml:space="preserve">A1H5UN </t>
  </si>
  <si>
    <t xml:space="preserve">ISHARES STOXX EUROPE 600 PERSONAL.. </t>
  </si>
  <si>
    <t>37,20 Mio.</t>
  </si>
  <si>
    <t xml:space="preserve">A0H08N </t>
  </si>
  <si>
    <t>209,56 Mio.</t>
  </si>
  <si>
    <t xml:space="preserve">DBX0J2 </t>
  </si>
  <si>
    <t xml:space="preserve">ISHARES EMERGING MARKETS LOCAL GO.. </t>
  </si>
  <si>
    <t>1,64 Mrd.</t>
  </si>
  <si>
    <t xml:space="preserve">A1JADV </t>
  </si>
  <si>
    <t xml:space="preserve">COMSTAGE MSCI EMERGING MARKETS TR.. </t>
  </si>
  <si>
    <t>59,94 Mio.</t>
  </si>
  <si>
    <t xml:space="preserve">ETF127 </t>
  </si>
  <si>
    <t xml:space="preserve">A1JB4Q </t>
  </si>
  <si>
    <t xml:space="preserve">SPDR CITI ASIA LOCAL GOVERNMENT B.. </t>
  </si>
  <si>
    <t>10,21 Mio.</t>
  </si>
  <si>
    <t xml:space="preserve">2,65 Jahre </t>
  </si>
  <si>
    <t xml:space="preserve">A1JV42 </t>
  </si>
  <si>
    <t xml:space="preserve">ISHARES BARCLAYS CAPITAL EM ASIA .. </t>
  </si>
  <si>
    <t xml:space="preserve">Renten / Renten Asien </t>
  </si>
  <si>
    <t xml:space="preserve">3,16 Jahre </t>
  </si>
  <si>
    <t xml:space="preserve">A1JTNB </t>
  </si>
  <si>
    <t xml:space="preserve">ISHARES MORNINGSTAR $ EMERGING MA.. </t>
  </si>
  <si>
    <t>141,04 Mio.</t>
  </si>
  <si>
    <t xml:space="preserve">3,04 Jahre </t>
  </si>
  <si>
    <t xml:space="preserve">A1JWS3 </t>
  </si>
  <si>
    <t xml:space="preserve">DB X-TRACKERS CSI300 UCITS ETF 1C </t>
  </si>
  <si>
    <t>670,68 Mio.</t>
  </si>
  <si>
    <t xml:space="preserve">Aktien / Aktien Hong Kong &amp; China </t>
  </si>
  <si>
    <t xml:space="preserve">2,84 Jahre </t>
  </si>
  <si>
    <t xml:space="preserve">DBX0M2 </t>
  </si>
  <si>
    <t xml:space="preserve">SPDR BOFA MERRILL LYNCH EMERGING .. </t>
  </si>
  <si>
    <t>16,70 Mio.</t>
  </si>
  <si>
    <t xml:space="preserve">2,45 Jahre </t>
  </si>
  <si>
    <t xml:space="preserve">A1JXYR </t>
  </si>
  <si>
    <t xml:space="preserve">DB X-TRACKERS CSI300 BANKS INDEX .. </t>
  </si>
  <si>
    <t>5,84 Mio.</t>
  </si>
  <si>
    <t xml:space="preserve">2,31 Jahre </t>
  </si>
  <si>
    <t xml:space="preserve">DBX0M6 </t>
  </si>
  <si>
    <t xml:space="preserve">DB X-TRACKERS CSI300 CONSUMER DIS.. </t>
  </si>
  <si>
    <t>16,04 Mio.</t>
  </si>
  <si>
    <t xml:space="preserve">DBX0M7 </t>
  </si>
  <si>
    <t xml:space="preserve">DB X-TRACKERS CSI300 REAL ESTATE .. </t>
  </si>
  <si>
    <t>3,55 Mio.</t>
  </si>
  <si>
    <t xml:space="preserve">DBX0M8 </t>
  </si>
  <si>
    <t xml:space="preserve">DB X-TRACKERS CSI300 HEALTH CARE .. </t>
  </si>
  <si>
    <t>6,09 Mio.</t>
  </si>
  <si>
    <t xml:space="preserve">DBX0NA </t>
  </si>
  <si>
    <t xml:space="preserve">ISHARES MORNINGSTAR EMERGING MARK.. </t>
  </si>
  <si>
    <t xml:space="preserve">A1J0BJ </t>
  </si>
  <si>
    <t xml:space="preserve">ISHARES BARCAP EM ASIA LOCAL GOVT.. </t>
  </si>
  <si>
    <t xml:space="preserve">A1J0ZB </t>
  </si>
  <si>
    <t xml:space="preserve">ISHARES GLOBAL HIGH YIELD CORP BO.. </t>
  </si>
  <si>
    <t>310,78 Mio.</t>
  </si>
  <si>
    <t xml:space="preserve">A1KB2A </t>
  </si>
  <si>
    <t xml:space="preserve">ISHARES VI-JPM USD EM BD EO HD RE.. </t>
  </si>
  <si>
    <t>482,20 Mio.</t>
  </si>
  <si>
    <t xml:space="preserve">A1W0MQ </t>
  </si>
  <si>
    <t xml:space="preserve">COMSTAGE MSCI WORLD WITH EM EXPOS.. </t>
  </si>
  <si>
    <t>4,26 Mio.</t>
  </si>
  <si>
    <t xml:space="preserve">ETF130 </t>
  </si>
  <si>
    <t xml:space="preserve">DB X-TRACKERS MSCI AC WORLD INDEX.. </t>
  </si>
  <si>
    <t>307,22 Mio.</t>
  </si>
  <si>
    <t xml:space="preserve">1,22 Jahre </t>
  </si>
  <si>
    <t xml:space="preserve">A1W8SB </t>
  </si>
  <si>
    <t xml:space="preserve">SPDR THOMSON REUTERS GLOBAL CONVE.. </t>
  </si>
  <si>
    <t>273,42 Mio.</t>
  </si>
  <si>
    <t xml:space="preserve">Renten / Renten Wandel- und Optionsanleihen </t>
  </si>
  <si>
    <t xml:space="preserve">0,55 Jahre </t>
  </si>
  <si>
    <t xml:space="preserve">A12CZS </t>
  </si>
  <si>
    <t xml:space="preserve">ISHARES STOXX EUROPE 50 UCITS ETF.. </t>
  </si>
  <si>
    <t>530,90 Mio.</t>
  </si>
  <si>
    <t xml:space="preserve">ISHARES MDAX® UCITS ETF (DE) </t>
  </si>
  <si>
    <t>1,56 Mrd.</t>
  </si>
  <si>
    <t xml:space="preserve">14,04 Jahre </t>
  </si>
  <si>
    <t xml:space="preserve">ISHARES SLI UCITS ETF (DE) </t>
  </si>
  <si>
    <t>217,06 Mio.</t>
  </si>
  <si>
    <t xml:space="preserve">14,12 Jahre </t>
  </si>
  <si>
    <t xml:space="preserve">ISHARES TECDAX (DE) </t>
  </si>
  <si>
    <t>184,14 Mio.</t>
  </si>
  <si>
    <t xml:space="preserve">TECDAX P.. </t>
  </si>
  <si>
    <t xml:space="preserve">ISHARES EURO STOXX TELECOMMUNICAT.. </t>
  </si>
  <si>
    <t>79,93 Mio.</t>
  </si>
  <si>
    <t xml:space="preserve">14,00 Jahre </t>
  </si>
  <si>
    <t xml:space="preserve">ESTX TEL.. </t>
  </si>
  <si>
    <t xml:space="preserve">ISHARES EURO STOXX BANKS (DE) </t>
  </si>
  <si>
    <t>1,46 Mrd.</t>
  </si>
  <si>
    <t xml:space="preserve">ESTX BAN.. </t>
  </si>
  <si>
    <t xml:space="preserve">ISHARES DOW JONES GLOBAL TITANS 5.. </t>
  </si>
  <si>
    <t>151,43 Mio.</t>
  </si>
  <si>
    <t xml:space="preserve">13,71 Jahre </t>
  </si>
  <si>
    <t>224,94 Mio.</t>
  </si>
  <si>
    <t xml:space="preserve">13,61 Jahre </t>
  </si>
  <si>
    <t xml:space="preserve">ISHARES NIKKEI 225 (DE) </t>
  </si>
  <si>
    <t>172,89 Mio.</t>
  </si>
  <si>
    <t xml:space="preserve">8,83 Jahre </t>
  </si>
  <si>
    <t xml:space="preserve">A0H08D </t>
  </si>
  <si>
    <t>30,54 Mio.</t>
  </si>
  <si>
    <t xml:space="preserve">DBX0KQ </t>
  </si>
  <si>
    <t xml:space="preserve">MARKET VECTORS GOLD MINERS ETF </t>
  </si>
  <si>
    <t xml:space="preserve">Van Eck </t>
  </si>
  <si>
    <t xml:space="preserve">8,97 Jahre </t>
  </si>
  <si>
    <t xml:space="preserve">A0J25R </t>
  </si>
  <si>
    <t xml:space="preserve">UBS ETF (LU) MSCI EMERGING MARKET.. </t>
  </si>
  <si>
    <t>11,44 Mio.</t>
  </si>
  <si>
    <t xml:space="preserve">A110QD </t>
  </si>
  <si>
    <t xml:space="preserve">WISDOMTREE EMERGING MARKETS SMALL.. </t>
  </si>
  <si>
    <t xml:space="preserve">A14ND0 </t>
  </si>
  <si>
    <t xml:space="preserve">DB X-TRACKERS DBLCI - OY BALANCED.. </t>
  </si>
  <si>
    <t>484,58 Mio.</t>
  </si>
  <si>
    <t xml:space="preserve">DBX1LC </t>
  </si>
  <si>
    <t xml:space="preserve">LYXOR UCITS ETF MSCI EMERGING MAR.. </t>
  </si>
  <si>
    <t>1,32 Mrd.</t>
  </si>
  <si>
    <t xml:space="preserve">8,04 Jahre </t>
  </si>
  <si>
    <t xml:space="preserve">LYX0BX </t>
  </si>
  <si>
    <t xml:space="preserve">DB X-TRACKERS II EMERGING MARKETS.. </t>
  </si>
  <si>
    <t>340,17 Mio.</t>
  </si>
  <si>
    <t xml:space="preserve">EMERGING.. </t>
  </si>
  <si>
    <t xml:space="preserve">DBX0AV </t>
  </si>
  <si>
    <t xml:space="preserve">8,03 Jahre </t>
  </si>
  <si>
    <t xml:space="preserve">EM (EMER.. </t>
  </si>
  <si>
    <t xml:space="preserve">LYX0CV </t>
  </si>
  <si>
    <t>109,37 Mio.</t>
  </si>
  <si>
    <t xml:space="preserve">DBX0DZ </t>
  </si>
  <si>
    <t xml:space="preserve">COMSTAGE HSI UCITS ETF </t>
  </si>
  <si>
    <t xml:space="preserve">HKD </t>
  </si>
  <si>
    <t>29,99 Mio.</t>
  </si>
  <si>
    <t xml:space="preserve">HANG SEN.. </t>
  </si>
  <si>
    <t xml:space="preserve">ETF022 </t>
  </si>
  <si>
    <t xml:space="preserve">COMSTAGE HSCEI UCITS ETF </t>
  </si>
  <si>
    <t>28,80 Mio.</t>
  </si>
  <si>
    <t xml:space="preserve">ETF023 </t>
  </si>
  <si>
    <t xml:space="preserve">ETFS LONGER DATED ALL COMMODITIES.. </t>
  </si>
  <si>
    <t>97,30 Mio.</t>
  </si>
  <si>
    <t xml:space="preserve">ETFS Fun.. </t>
  </si>
  <si>
    <t xml:space="preserve">5,13 Jahre </t>
  </si>
  <si>
    <t xml:space="preserve">A1CXBV </t>
  </si>
  <si>
    <t xml:space="preserve">ISHARES MSCI WORLD MONTHLY EUR HE.. </t>
  </si>
  <si>
    <t>678,63 Mio.</t>
  </si>
  <si>
    <t xml:space="preserve">A1H53Q </t>
  </si>
  <si>
    <t xml:space="preserve">SPDR MSCI EMERGING MARKETS SMALL .. </t>
  </si>
  <si>
    <t>26,41 Mio.</t>
  </si>
  <si>
    <t xml:space="preserve">A1JJTF </t>
  </si>
  <si>
    <t xml:space="preserve">SPDR MSCI EM ASIA UCITS ETF </t>
  </si>
  <si>
    <t>205,74 Mio.</t>
  </si>
  <si>
    <t xml:space="preserve">A1JJTG </t>
  </si>
  <si>
    <t xml:space="preserve">SPDR MSCI EM LATIN AMERICA UCITS .. </t>
  </si>
  <si>
    <t>4,44 Mio.</t>
  </si>
  <si>
    <t xml:space="preserve">3,96 Jahre </t>
  </si>
  <si>
    <t xml:space="preserve">A1JJTH </t>
  </si>
  <si>
    <t xml:space="preserve">SPDR MSCI EM EUROPE UCITS ETF </t>
  </si>
  <si>
    <t xml:space="preserve">A1JJTJ </t>
  </si>
  <si>
    <t xml:space="preserve">SPDR BARCLAYS EMERGING MARKETS LO.. </t>
  </si>
  <si>
    <t>536,18 Mio.</t>
  </si>
  <si>
    <t xml:space="preserve">A1JJTV </t>
  </si>
  <si>
    <t xml:space="preserve">ISHARES OIL &amp; GAS EXPLORATION &amp; P.. </t>
  </si>
  <si>
    <t>117,82 Mio.</t>
  </si>
  <si>
    <t xml:space="preserve">A1JKQL </t>
  </si>
  <si>
    <t xml:space="preserve">ISHARES GOLD PRODUCERS UCITS ETF </t>
  </si>
  <si>
    <t>277,53 Mio.</t>
  </si>
  <si>
    <t xml:space="preserve">A1JKQJ </t>
  </si>
  <si>
    <t xml:space="preserve">ISHARES S&amp;P COMMODITY PRODUCERS A.. </t>
  </si>
  <si>
    <t>34,78 Mio.</t>
  </si>
  <si>
    <t xml:space="preserve">A1JKQK </t>
  </si>
  <si>
    <t xml:space="preserve">SPDR S&amp;P EMERGING MARKETS DIVIDEN.. </t>
  </si>
  <si>
    <t>61,86 Mio.</t>
  </si>
  <si>
    <t xml:space="preserve">S&amp;P EMER.. </t>
  </si>
  <si>
    <t xml:space="preserve">A1JKSZ </t>
  </si>
  <si>
    <t xml:space="preserve">3,08 Jahre </t>
  </si>
  <si>
    <t xml:space="preserve">A1JS9B </t>
  </si>
  <si>
    <t xml:space="preserve">ISHARES S&amp;P COMMODITY PRODUCERS O.. </t>
  </si>
  <si>
    <t xml:space="preserve">A1JS9C </t>
  </si>
  <si>
    <t xml:space="preserve">A1JS9D </t>
  </si>
  <si>
    <t xml:space="preserve">PIMCO SHORT-TERM HIGH YIELD CORPO.. </t>
  </si>
  <si>
    <t>813,91 Mio.</t>
  </si>
  <si>
    <t xml:space="preserve">PIMCO Fi.. </t>
  </si>
  <si>
    <t xml:space="preserve">3,13 Jahre </t>
  </si>
  <si>
    <t xml:space="preserve">A1JU1K </t>
  </si>
  <si>
    <t>42,87 Mio.</t>
  </si>
  <si>
    <t xml:space="preserve">2,02 Jahre </t>
  </si>
  <si>
    <t xml:space="preserve">A1JLNG </t>
  </si>
  <si>
    <t>37,44 Mio.</t>
  </si>
  <si>
    <t xml:space="preserve">A1T8GC </t>
  </si>
  <si>
    <t>7,14 Mio.</t>
  </si>
  <si>
    <t xml:space="preserve">1,89 Jahre </t>
  </si>
  <si>
    <t xml:space="preserve">A1W56N </t>
  </si>
  <si>
    <t xml:space="preserve">5,48 Jahre </t>
  </si>
  <si>
    <t xml:space="preserve">A1W1LD </t>
  </si>
  <si>
    <t xml:space="preserve">4,51 Jahre </t>
  </si>
  <si>
    <t xml:space="preserve">A1W1LA </t>
  </si>
  <si>
    <t>55,05 Mio.</t>
  </si>
  <si>
    <t xml:space="preserve">A0X8R9 </t>
  </si>
  <si>
    <t>418,36 Mio.</t>
  </si>
  <si>
    <t xml:space="preserve">A0X8SE </t>
  </si>
  <si>
    <t>2,30 Mrd.</t>
  </si>
  <si>
    <t xml:space="preserve">10,59 Jahre </t>
  </si>
  <si>
    <t xml:space="preserve">A0DPMW </t>
  </si>
  <si>
    <t>399,06 Mio.</t>
  </si>
  <si>
    <t xml:space="preserve">A0J203 </t>
  </si>
  <si>
    <t xml:space="preserve">DJ ASIA/.. </t>
  </si>
  <si>
    <t xml:space="preserve">A0J208 </t>
  </si>
  <si>
    <t>224,41 Mio.</t>
  </si>
  <si>
    <t xml:space="preserve">A0LEQL </t>
  </si>
  <si>
    <t xml:space="preserve">A0LGQJ </t>
  </si>
  <si>
    <t>2,79 Mrd.</t>
  </si>
  <si>
    <t xml:space="preserve">A0LGQL </t>
  </si>
  <si>
    <t>212,29 Mio.</t>
  </si>
  <si>
    <t xml:space="preserve">A0Q1YX </t>
  </si>
  <si>
    <t>994,00 Mio.</t>
  </si>
  <si>
    <t xml:space="preserve">A0YBR5 </t>
  </si>
  <si>
    <t xml:space="preserve">12,01 Jahre </t>
  </si>
  <si>
    <t xml:space="preserve">DYNAMIC .. </t>
  </si>
  <si>
    <t xml:space="preserve">A0BL74 </t>
  </si>
  <si>
    <t xml:space="preserve">A0BK90 </t>
  </si>
  <si>
    <t xml:space="preserve">10,40 Jahre </t>
  </si>
  <si>
    <t xml:space="preserve">MERGENTD.. </t>
  </si>
  <si>
    <t xml:space="preserve">A0DPWN </t>
  </si>
  <si>
    <t xml:space="preserve">HALTE RU.. </t>
  </si>
  <si>
    <t xml:space="preserve">A0DPWP </t>
  </si>
  <si>
    <t xml:space="preserve">Branchen / Branche: Ökologie / Umwelttechnologie Aktien </t>
  </si>
  <si>
    <t xml:space="preserve">10,17 Jahre </t>
  </si>
  <si>
    <t xml:space="preserve">THE WILD.. </t>
  </si>
  <si>
    <t xml:space="preserve">A0EADF </t>
  </si>
  <si>
    <t xml:space="preserve">SPDR BARCLAYS EM INFLATION LINKED.. </t>
  </si>
  <si>
    <t xml:space="preserve">SPDR S&amp;P PAN ASIA DIVIDEND ARISTO.. </t>
  </si>
  <si>
    <t xml:space="preserve">SPDR MSCI EM BEYOND BRIC UCITS ETF </t>
  </si>
  <si>
    <t xml:space="preserve">MARKET VECTORS JUNIOR GOLD MINERS.. </t>
  </si>
  <si>
    <t xml:space="preserve">MAN AHL DIVERSIFIED MARKETS EU </t>
  </si>
  <si>
    <t xml:space="preserve">ISHARES MSCI UK SMALL CAP UCITS ETF </t>
  </si>
  <si>
    <t xml:space="preserve">ISHARES MSCI EMU SMALL CAP UCITS .. </t>
  </si>
  <si>
    <t xml:space="preserve">ISHARES MSCI JAPAN </t>
  </si>
  <si>
    <t xml:space="preserve">ISHARES DJ ASIA/PACIFIC SELECT DI.. </t>
  </si>
  <si>
    <t xml:space="preserve">ISHARES FTSE EPRA/NAREIT ASIA PRO.. </t>
  </si>
  <si>
    <t xml:space="preserve">ISHARES FTSE EPRA/NAREIT DEVELOPE.. </t>
  </si>
  <si>
    <t xml:space="preserve">ISHARES MSCI JAPAN SMALLCAP </t>
  </si>
  <si>
    <t xml:space="preserve">ISHARES MSCI JAPAN (ACC) </t>
  </si>
  <si>
    <t xml:space="preserve">POWERSHARES DYNAMIC MARKET PORTFO.. </t>
  </si>
  <si>
    <t xml:space="preserve">POWERSHARES HIGH YIELD EQUITY DIV.. </t>
  </si>
  <si>
    <t xml:space="preserve">POWERSHARES GOLDEN DRAGON HALTER .. </t>
  </si>
  <si>
    <t xml:space="preserve">POWERSHARES WILDERHILL CLEAN ENER.. </t>
  </si>
  <si>
    <t xml:space="preserve">POWERSHARES DYNAMIC LARGE CAP GRO.. </t>
  </si>
  <si>
    <t xml:space="preserve">A0F6AY </t>
  </si>
  <si>
    <t xml:space="preserve">POWERSHARES DYNAMIC MID CAP GROWT.. </t>
  </si>
  <si>
    <t xml:space="preserve">A0F6A2 </t>
  </si>
  <si>
    <t xml:space="preserve">POWERSHARES DYNAMIC MID CAP VALUE.. </t>
  </si>
  <si>
    <t xml:space="preserve">A0F56R </t>
  </si>
  <si>
    <t xml:space="preserve">POWERSHARES DYNAMIC SMALL CAP GRO.. </t>
  </si>
  <si>
    <t xml:space="preserve">A0F56U </t>
  </si>
  <si>
    <t xml:space="preserve">POWERSHARES DYNAMIC LARGE CAP VAL.. </t>
  </si>
  <si>
    <t xml:space="preserve">A0F6AZ </t>
  </si>
  <si>
    <t xml:space="preserve">POWERSHARES DYNAMIC SMALL CAP POR.. </t>
  </si>
  <si>
    <t xml:space="preserve">A0F56V </t>
  </si>
  <si>
    <t xml:space="preserve">POWERSHARES DYNAMIC FOOD &amp; BEVERA.. </t>
  </si>
  <si>
    <t xml:space="preserve">8,56 Jahre </t>
  </si>
  <si>
    <t xml:space="preserve">A0F6AX </t>
  </si>
  <si>
    <t xml:space="preserve">POWERSHARES DYNAMIC MEDIA PORTFOLIO </t>
  </si>
  <si>
    <t xml:space="preserve">9,86 Jahre </t>
  </si>
  <si>
    <t xml:space="preserve">A0F6A1 </t>
  </si>
  <si>
    <t xml:space="preserve">POWERSHARES DYNAMIC LEISURE AND E.. </t>
  </si>
  <si>
    <t xml:space="preserve">A0F6A0 </t>
  </si>
  <si>
    <t xml:space="preserve">POWERSHARES DYNAMIC PHARMACEUTICA.. </t>
  </si>
  <si>
    <t xml:space="preserve">A0F56T </t>
  </si>
  <si>
    <t xml:space="preserve">POWERSHARES DYNAMIC SEMICONDUCTOR.. </t>
  </si>
  <si>
    <t xml:space="preserve">A0F45A </t>
  </si>
  <si>
    <t xml:space="preserve">POWERSHARES DYNAMIC SOFTWARE PORT.. </t>
  </si>
  <si>
    <t xml:space="preserve">A0F56W </t>
  </si>
  <si>
    <t xml:space="preserve">POWERSHARES DYNAMIC NETWORKING PO.. </t>
  </si>
  <si>
    <t xml:space="preserve">Branchen / Branche: Internet Aktien </t>
  </si>
  <si>
    <t xml:space="preserve">A0F56S </t>
  </si>
  <si>
    <t xml:space="preserve">POWERSHARES DYNAMIC BIOTECHNOLOGY.. </t>
  </si>
  <si>
    <t xml:space="preserve">Branchen / Branche: Biotechnologie Aktien </t>
  </si>
  <si>
    <t xml:space="preserve">A0F4WV </t>
  </si>
  <si>
    <t xml:space="preserve">POWERSHARES ZACKS MICRO CAP PORTF.. </t>
  </si>
  <si>
    <t xml:space="preserve">9,71 Jahre </t>
  </si>
  <si>
    <t xml:space="preserve">ZACKS MI.. </t>
  </si>
  <si>
    <t xml:space="preserve">A0F559 </t>
  </si>
  <si>
    <t xml:space="preserve">RBS MARKET ACCESS DOW JONES TURKE.. </t>
  </si>
  <si>
    <t xml:space="preserve">7,49 Jahre </t>
  </si>
  <si>
    <t xml:space="preserve">DJ TURKE.. </t>
  </si>
  <si>
    <t xml:space="preserve">A0MSJG </t>
  </si>
  <si>
    <t xml:space="preserve">LYXOR UCITS ETF FTSE RAFI EUROPE .. </t>
  </si>
  <si>
    <t>8,58 Mio.</t>
  </si>
  <si>
    <t xml:space="preserve">8,27 Jahre </t>
  </si>
  <si>
    <t xml:space="preserve">FTSE EUR.. </t>
  </si>
  <si>
    <t xml:space="preserve">LYX0BM </t>
  </si>
  <si>
    <t xml:space="preserve">LYXOR UCITS ETF FTSE RAFI US 1000.. </t>
  </si>
  <si>
    <t>33,54 Mio.</t>
  </si>
  <si>
    <t xml:space="preserve">LYX0BN </t>
  </si>
  <si>
    <t xml:space="preserve">RBS MARKET ACCESS RICI METALS IND.. </t>
  </si>
  <si>
    <t xml:space="preserve">ROGERS I.. </t>
  </si>
  <si>
    <t xml:space="preserve">A0MMBH </t>
  </si>
  <si>
    <t xml:space="preserve">DB X-TRACKERS FTSE CHINA 25 ETF 1C </t>
  </si>
  <si>
    <t>241,17 Mio.</t>
  </si>
  <si>
    <t xml:space="preserve">FTSE CHI.. </t>
  </si>
  <si>
    <t xml:space="preserve">DBX1FX </t>
  </si>
  <si>
    <t>64,74 Mio.</t>
  </si>
  <si>
    <t xml:space="preserve">A0MNT7 </t>
  </si>
  <si>
    <t xml:space="preserve">DB X-TRACKERS S&amp;P GLOBAL INFRASTR.. </t>
  </si>
  <si>
    <t>106,65 Mio.</t>
  </si>
  <si>
    <t xml:space="preserve">Branchen / Branche: Infrastruktur Aktien </t>
  </si>
  <si>
    <t xml:space="preserve">S&amp;P GLOB.. </t>
  </si>
  <si>
    <t xml:space="preserve">DBX1AP </t>
  </si>
  <si>
    <t xml:space="preserve">LYXOR UCITS ETF WORLD WATER D-EUR </t>
  </si>
  <si>
    <t>220,65 Mio.</t>
  </si>
  <si>
    <t xml:space="preserve">WORLD WA.. </t>
  </si>
  <si>
    <t xml:space="preserve">LYX0CA </t>
  </si>
  <si>
    <t xml:space="preserve">ISHARES MSCI WORLD ISLAMIC </t>
  </si>
  <si>
    <t>85,85 Mio.</t>
  </si>
  <si>
    <t xml:space="preserve">WORLD IS.. </t>
  </si>
  <si>
    <t xml:space="preserve">A0NA46 </t>
  </si>
  <si>
    <t xml:space="preserve">A0NA0L </t>
  </si>
  <si>
    <t xml:space="preserve">COMSTAGE MSCI EM EASTERN EUROPE T.. </t>
  </si>
  <si>
    <t>14,87 Mio.</t>
  </si>
  <si>
    <t xml:space="preserve">ETF116 </t>
  </si>
  <si>
    <t xml:space="preserve">COMSTAGE MSCI RUSSIA 30 % CAPPED .. </t>
  </si>
  <si>
    <t xml:space="preserve">Aktien / Aktien Russland </t>
  </si>
  <si>
    <t xml:space="preserve">6,38 Jahre </t>
  </si>
  <si>
    <t xml:space="preserve">ETF118 </t>
  </si>
  <si>
    <t xml:space="preserve">COMSTAGE MSCI TAIWAN TRN UCITS ETF </t>
  </si>
  <si>
    <t>19,20 Mio.</t>
  </si>
  <si>
    <t xml:space="preserve">Aktien / Aktien Taiwan </t>
  </si>
  <si>
    <t xml:space="preserve">MSCI Tai.. </t>
  </si>
  <si>
    <t xml:space="preserve">ETF119 </t>
  </si>
  <si>
    <t xml:space="preserve">DB X-TRACKERS SHORTDAX X2 DAILY E.. </t>
  </si>
  <si>
    <t>103,28 Mio.</t>
  </si>
  <si>
    <t xml:space="preserve">DBX0BY </t>
  </si>
  <si>
    <t xml:space="preserve">DB X-TRACKERS S&amp;P 500 2X LEVERAGE.. </t>
  </si>
  <si>
    <t>55,17 Mio.</t>
  </si>
  <si>
    <t xml:space="preserve">DBX0B5 </t>
  </si>
  <si>
    <t xml:space="preserve">ETFX DAX 2X SHORT FUND (DT. ZERT.) </t>
  </si>
  <si>
    <t>84,52 Mio.</t>
  </si>
  <si>
    <t xml:space="preserve">A0X9AA </t>
  </si>
  <si>
    <t xml:space="preserve">ISHARES MSCI PACIFIC EX-JAPAN </t>
  </si>
  <si>
    <t>415,52 Mio.</t>
  </si>
  <si>
    <t xml:space="preserve">A0YBR1 </t>
  </si>
  <si>
    <t xml:space="preserve">DB FTSE EPRA/NAREIT GLOBAL REAL E.. </t>
  </si>
  <si>
    <t>8,50 Mio.</t>
  </si>
  <si>
    <t xml:space="preserve">4,29 Jahre </t>
  </si>
  <si>
    <t xml:space="preserve">DBX0FZ </t>
  </si>
  <si>
    <t xml:space="preserve">HSBC MSCI BRAZIL ETF </t>
  </si>
  <si>
    <t xml:space="preserve">4,80 Jahre </t>
  </si>
  <si>
    <t xml:space="preserve">A1C195 </t>
  </si>
  <si>
    <t xml:space="preserve">HSBC MSCI EM FAR EAST ETF </t>
  </si>
  <si>
    <t xml:space="preserve">A1C22J </t>
  </si>
  <si>
    <t xml:space="preserve">HSBC MSCI BRAZIL ETF DIS USD </t>
  </si>
  <si>
    <t>6,98 Mio.</t>
  </si>
  <si>
    <t xml:space="preserve">4,81 Jahre </t>
  </si>
  <si>
    <t xml:space="preserve">A1C22N </t>
  </si>
  <si>
    <t xml:space="preserve">HSBC MSCI EM FAR EAST ETF DIS USD </t>
  </si>
  <si>
    <t>28,20 Mio.</t>
  </si>
  <si>
    <t xml:space="preserve">4,60 Jahre </t>
  </si>
  <si>
    <t xml:space="preserve">A1C22Q </t>
  </si>
  <si>
    <t xml:space="preserve">UBS ETFS PLC - HFRX GLOBAL HEDGE .. </t>
  </si>
  <si>
    <t>44,04 Mio.</t>
  </si>
  <si>
    <t xml:space="preserve">Alternative Investments / Hedgefonds </t>
  </si>
  <si>
    <t xml:space="preserve">4,53 Jahre </t>
  </si>
  <si>
    <t xml:space="preserve">HFRX GLO.. </t>
  </si>
  <si>
    <t xml:space="preserve">A1C3UQ </t>
  </si>
  <si>
    <t xml:space="preserve">HSBC MSCI TURKEY UCITS ETF </t>
  </si>
  <si>
    <t>8,04 Mio.</t>
  </si>
  <si>
    <t xml:space="preserve">A1H49V </t>
  </si>
  <si>
    <t xml:space="preserve">ISHARES DOW JONES GLOBAL SUSTAINA.. </t>
  </si>
  <si>
    <t>165,29 Mio.</t>
  </si>
  <si>
    <t xml:space="preserve">A1H7ZT </t>
  </si>
  <si>
    <t xml:space="preserve">HSBC MSCI TAIWAN ETF USD </t>
  </si>
  <si>
    <t>5,80 Mio.</t>
  </si>
  <si>
    <t xml:space="preserve">4,09 Jahre </t>
  </si>
  <si>
    <t xml:space="preserve">MSCI TAI.. </t>
  </si>
  <si>
    <t xml:space="preserve">A1H8BP </t>
  </si>
  <si>
    <t xml:space="preserve">HSBC MSCI MALAYSIA ETF USD </t>
  </si>
  <si>
    <t>5,17 Mio.</t>
  </si>
  <si>
    <t xml:space="preserve">A1H8BQ </t>
  </si>
  <si>
    <t xml:space="preserve">HSBC MSCI INDONESIA ETF USD </t>
  </si>
  <si>
    <t>23,17 Mio.</t>
  </si>
  <si>
    <t xml:space="preserve">MSCI IND.. </t>
  </si>
  <si>
    <t xml:space="preserve">A1H8BN </t>
  </si>
  <si>
    <t xml:space="preserve">HSBC S&amp;P BRIC 40 UCITS ETF </t>
  </si>
  <si>
    <t>9,59 Mio.</t>
  </si>
  <si>
    <t xml:space="preserve">Aktien / Aktien BRIC </t>
  </si>
  <si>
    <t xml:space="preserve">S&amp;P BRIC.. </t>
  </si>
  <si>
    <t xml:space="preserve">A1JF7K </t>
  </si>
  <si>
    <t xml:space="preserve">HSBC MSCI CHINA UCITS ETF </t>
  </si>
  <si>
    <t>185,36 Mio.</t>
  </si>
  <si>
    <t xml:space="preserve">4,26 Jahre </t>
  </si>
  <si>
    <t xml:space="preserve">MSCI CHI.. </t>
  </si>
  <si>
    <t xml:space="preserve">A1JF7L </t>
  </si>
  <si>
    <t xml:space="preserve">HSBC MSCI SOUTH AFRICA UCITS ETF </t>
  </si>
  <si>
    <t>3,83 Mio.</t>
  </si>
  <si>
    <t xml:space="preserve">Aktien / Aktien Afrika </t>
  </si>
  <si>
    <t xml:space="preserve">4,21 Jahre </t>
  </si>
  <si>
    <t xml:space="preserve">MSCI SOU.. </t>
  </si>
  <si>
    <t xml:space="preserve">A1JF7M </t>
  </si>
  <si>
    <t xml:space="preserve">HSBC MSCI MEXICO CAPPED UCITS ETF </t>
  </si>
  <si>
    <t xml:space="preserve">MSCI MEX.. </t>
  </si>
  <si>
    <t xml:space="preserve">A1JF7P </t>
  </si>
  <si>
    <t xml:space="preserve">HSBC MSCI INDONESIA UCITS ETF </t>
  </si>
  <si>
    <t xml:space="preserve">4,10 Jahre </t>
  </si>
  <si>
    <t xml:space="preserve">A1JF7Q </t>
  </si>
  <si>
    <t xml:space="preserve">HSBC MSCI TAIWAN UCITS ETF </t>
  </si>
  <si>
    <t xml:space="preserve">A1JF7R </t>
  </si>
  <si>
    <t xml:space="preserve">HSBC MSCI MALAYSIA UCITS ETF </t>
  </si>
  <si>
    <t xml:space="preserve">A1JF7S </t>
  </si>
  <si>
    <t xml:space="preserve">HSBC MSCI EM LATIN AMERICA UCITS .. </t>
  </si>
  <si>
    <t>9,49 Mio.</t>
  </si>
  <si>
    <t xml:space="preserve">4,15 Jahre </t>
  </si>
  <si>
    <t xml:space="preserve">A1JF7T </t>
  </si>
  <si>
    <t xml:space="preserve">HSBC MSCI KOREA ETF USD </t>
  </si>
  <si>
    <t>7,42 Mio.</t>
  </si>
  <si>
    <t xml:space="preserve">Aktien / Aktien Korea </t>
  </si>
  <si>
    <t xml:space="preserve">4,07 Jahre </t>
  </si>
  <si>
    <t xml:space="preserve">MSCI KOR.. </t>
  </si>
  <si>
    <t xml:space="preserve">A1JJU5 </t>
  </si>
  <si>
    <t xml:space="preserve">HSBC MSCI RUSSIA CAPPED ETF USD </t>
  </si>
  <si>
    <t>43,88 Mio.</t>
  </si>
  <si>
    <t xml:space="preserve">3,82 Jahre </t>
  </si>
  <si>
    <t xml:space="preserve">MSCI RUS.. </t>
  </si>
  <si>
    <t xml:space="preserve">A1JCM1 </t>
  </si>
  <si>
    <t xml:space="preserve">HSBC MSCI EMERGING MARKETS ETF USD </t>
  </si>
  <si>
    <t>291,53 Mio.</t>
  </si>
  <si>
    <t xml:space="preserve">3,65 Jahre </t>
  </si>
  <si>
    <t xml:space="preserve">A1JCMZ </t>
  </si>
  <si>
    <t xml:space="preserve">PIMCO EM ADVANTAGE LOCAL BOND IND.. </t>
  </si>
  <si>
    <t>194,37 Mio.</t>
  </si>
  <si>
    <t xml:space="preserve">A1JJ9J </t>
  </si>
  <si>
    <t xml:space="preserve">ISHARES DJ GLOBAL SUSTAINABILITY .. </t>
  </si>
  <si>
    <t xml:space="preserve">A1JB4P </t>
  </si>
  <si>
    <t xml:space="preserve">DB X-TRACKERS MSCI JAPAN INDEX UC.. </t>
  </si>
  <si>
    <t xml:space="preserve">DBX0KT </t>
  </si>
  <si>
    <t xml:space="preserve">ISHARES MSCI ACWI </t>
  </si>
  <si>
    <t>360,11 Mio.</t>
  </si>
  <si>
    <t xml:space="preserve">3,53 Jahre </t>
  </si>
  <si>
    <t xml:space="preserve">MSCI AC .. </t>
  </si>
  <si>
    <t xml:space="preserve">A1JS9A </t>
  </si>
  <si>
    <t xml:space="preserve">HSBC MSCI KOREA UCITS ETF </t>
  </si>
  <si>
    <t xml:space="preserve">4,08 Jahre </t>
  </si>
  <si>
    <t xml:space="preserve">A1JXC6 </t>
  </si>
  <si>
    <t xml:space="preserve">HSBC MSCI RUSSIA CAPPED UCITS ETF </t>
  </si>
  <si>
    <t xml:space="preserve">A1JXC8 </t>
  </si>
  <si>
    <t xml:space="preserve">HSBC MSCI EMERGING MARKETS UCITS .. </t>
  </si>
  <si>
    <t xml:space="preserve">A1JXC9 </t>
  </si>
  <si>
    <t xml:space="preserve">LYXOR UCITS ETF S&amp;P 500 VIX FUTUR.. </t>
  </si>
  <si>
    <t>35,42 Mio.</t>
  </si>
  <si>
    <t xml:space="preserve">LYX0PM </t>
  </si>
  <si>
    <t xml:space="preserve">COMSTAGE S&amp;P SMIT 40 INDEX TRN UC.. </t>
  </si>
  <si>
    <t>11,38 Mio.</t>
  </si>
  <si>
    <t xml:space="preserve">ETF129 </t>
  </si>
  <si>
    <t xml:space="preserve">HSBC MSCI AC FAR EAST EX JAPAN UC.. </t>
  </si>
  <si>
    <t>115,35 Mio.</t>
  </si>
  <si>
    <t xml:space="preserve">Renten / Renten Japan </t>
  </si>
  <si>
    <t xml:space="preserve">1,60 Jahre </t>
  </si>
  <si>
    <t xml:space="preserve">A1W2EK </t>
  </si>
  <si>
    <t xml:space="preserve">A1W6DH </t>
  </si>
  <si>
    <t xml:space="preserve">ISHARES DOW JONES CHINA OFFSHORE .. </t>
  </si>
  <si>
    <t>68,12 Mio.</t>
  </si>
  <si>
    <t xml:space="preserve">A0F5UE </t>
  </si>
  <si>
    <t xml:space="preserve">ISHARES MSCI JAPAN EUR HEDGED UCI.. </t>
  </si>
  <si>
    <t>4,14 Mrd.</t>
  </si>
  <si>
    <t xml:space="preserve">A1C5E6 </t>
  </si>
  <si>
    <t xml:space="preserve">A1H53P </t>
  </si>
  <si>
    <t xml:space="preserve">ISHARES MSCI JAPAN CHF HEDGED UCI.. </t>
  </si>
  <si>
    <t xml:space="preserve">A1J78Y </t>
  </si>
  <si>
    <t xml:space="preserve">LYXOR UCITS ETF CHINA ENTERPRISE .. </t>
  </si>
  <si>
    <t xml:space="preserve">A0F5BW </t>
  </si>
  <si>
    <t xml:space="preserve">LYXOR UCITS ETF MSCI AC ASIA PACI.. </t>
  </si>
  <si>
    <t>438,69 Mio.</t>
  </si>
  <si>
    <t xml:space="preserve">LYX0AB </t>
  </si>
  <si>
    <t xml:space="preserve">LYXOR UCITS ETF RUSSIA (DOW JONES.. </t>
  </si>
  <si>
    <t>336,52 Mio.</t>
  </si>
  <si>
    <t xml:space="preserve">8,87 Jahre </t>
  </si>
  <si>
    <t xml:space="preserve">LYX0AF </t>
  </si>
  <si>
    <t xml:space="preserve">LYXOR UCITS ETF TURKEY (DJ TURKEY.. </t>
  </si>
  <si>
    <t>164,62 Mio.</t>
  </si>
  <si>
    <t xml:space="preserve">8,73 Jahre </t>
  </si>
  <si>
    <t xml:space="preserve">LYX0AK </t>
  </si>
  <si>
    <t xml:space="preserve">LYXOR UCITS ETF HONG KONG (HSI) D.. </t>
  </si>
  <si>
    <t>230,38 Mio.</t>
  </si>
  <si>
    <t xml:space="preserve">8,60 Jahre </t>
  </si>
  <si>
    <t xml:space="preserve">LYX0A7 </t>
  </si>
  <si>
    <t xml:space="preserve">LYXOR UCITS ETF MSCI KOREA C-EUR </t>
  </si>
  <si>
    <t>92,05 Mio.</t>
  </si>
  <si>
    <t xml:space="preserve">LYX0A8 </t>
  </si>
  <si>
    <t xml:space="preserve">ISHARES FTSE/MACQUARIE GLOBAL INF.. </t>
  </si>
  <si>
    <t>377,26 Mio.</t>
  </si>
  <si>
    <t xml:space="preserve">MACQUARI.. </t>
  </si>
  <si>
    <t xml:space="preserve">A0LEW9 </t>
  </si>
  <si>
    <t xml:space="preserve">A0LGQM </t>
  </si>
  <si>
    <t xml:space="preserve">LYXOR UCITS ETF BRAZIL (IBOVESPA).. </t>
  </si>
  <si>
    <t>250,38 Mio.</t>
  </si>
  <si>
    <t xml:space="preserve">IBOVESPA.. </t>
  </si>
  <si>
    <t xml:space="preserve">LYX0BE </t>
  </si>
  <si>
    <t xml:space="preserve">RBS MARKET ACCESS NYSE ARCA GOLD .. </t>
  </si>
  <si>
    <t xml:space="preserve">A0MMBG </t>
  </si>
  <si>
    <t xml:space="preserve">DB X-TRACKERS MSCI EMERGING MARKE.. </t>
  </si>
  <si>
    <t>2,08 Mrd.</t>
  </si>
  <si>
    <t xml:space="preserve">7,86 Jahre </t>
  </si>
  <si>
    <t xml:space="preserve">DBX1EM </t>
  </si>
  <si>
    <t xml:space="preserve">DB X-TRACKERS MSCI KOREA TRN ETF 1C </t>
  </si>
  <si>
    <t>277,69 Mio.</t>
  </si>
  <si>
    <t xml:space="preserve">DBX1K2 </t>
  </si>
  <si>
    <t xml:space="preserve">DB X-TRACKERS MSCI EM ASIA TRN IN.. </t>
  </si>
  <si>
    <t>780,82 Mio.</t>
  </si>
  <si>
    <t xml:space="preserve">DBX1MA </t>
  </si>
  <si>
    <t xml:space="preserve">DB X-TRACKERS MSCI EM LATAM INDEX.. </t>
  </si>
  <si>
    <t>99,19 Mio.</t>
  </si>
  <si>
    <t xml:space="preserve">DBX1ML </t>
  </si>
  <si>
    <t xml:space="preserve">DB X-TRACKERS MSCI EM EMEA TRN IN.. </t>
  </si>
  <si>
    <t>69,62 Mio.</t>
  </si>
  <si>
    <t xml:space="preserve">DBX1EA </t>
  </si>
  <si>
    <t xml:space="preserve">DB X-TRACKERS MSCI TAIWAN TRN IND.. </t>
  </si>
  <si>
    <t>249,26 Mio.</t>
  </si>
  <si>
    <t xml:space="preserve">DBX1MT </t>
  </si>
  <si>
    <t xml:space="preserve">DB X-TRACKERS MSCI BRAZIL INDEX U.. </t>
  </si>
  <si>
    <t>108,22 Mio.</t>
  </si>
  <si>
    <t xml:space="preserve">DBX1MR </t>
  </si>
  <si>
    <t xml:space="preserve">LYX0BV </t>
  </si>
  <si>
    <t xml:space="preserve">ISHARES S&amp;P GLOBAL WATER </t>
  </si>
  <si>
    <t>338,17 Mio.</t>
  </si>
  <si>
    <t xml:space="preserve">A0MM0S </t>
  </si>
  <si>
    <t xml:space="preserve">S&amp;P Glob.. </t>
  </si>
  <si>
    <t xml:space="preserve">A0MSAG </t>
  </si>
  <si>
    <t xml:space="preserve">LYXOR UCITS ETF SOUTH AFRICA (FTS.. </t>
  </si>
  <si>
    <t>60,05 Mio.</t>
  </si>
  <si>
    <t xml:space="preserve">FTSE/JSE.. </t>
  </si>
  <si>
    <t xml:space="preserve">LYX0BY </t>
  </si>
  <si>
    <t xml:space="preserve">LYXOR UCITS ETF MSCI EM LATIN AME.. </t>
  </si>
  <si>
    <t>69,70 Mio.</t>
  </si>
  <si>
    <t xml:space="preserve">7,97 Jahre </t>
  </si>
  <si>
    <t xml:space="preserve">LYX0B0 </t>
  </si>
  <si>
    <t xml:space="preserve">DB X-TRACKERS MSCI AC ASIA EX JAP.. </t>
  </si>
  <si>
    <t>987,56 Mio.</t>
  </si>
  <si>
    <t xml:space="preserve">DBX1AE </t>
  </si>
  <si>
    <t xml:space="preserve">DB X-TRACKERS MSCI RUSSIA CAPPED .. </t>
  </si>
  <si>
    <t>163,90 Mio.</t>
  </si>
  <si>
    <t xml:space="preserve">DBX1RC </t>
  </si>
  <si>
    <t xml:space="preserve">POWERSHARES FTSE RAFI EMERGING MA.. </t>
  </si>
  <si>
    <t xml:space="preserve">A0M2EK </t>
  </si>
  <si>
    <t xml:space="preserve">ISHARES S&amp;P GLOBAL TIMBER &amp; FORES.. </t>
  </si>
  <si>
    <t>72,23 Mio.</t>
  </si>
  <si>
    <t xml:space="preserve">7,55 Jahre </t>
  </si>
  <si>
    <t xml:space="preserve">A0M59G </t>
  </si>
  <si>
    <t xml:space="preserve">ISHARES S&amp;P GLOBAL CLEAN ENERGY </t>
  </si>
  <si>
    <t>123,26 Mio.</t>
  </si>
  <si>
    <t xml:space="preserve">A0M5X1 </t>
  </si>
  <si>
    <t xml:space="preserve">A0NA0H </t>
  </si>
  <si>
    <t xml:space="preserve">DEKA STOXX EUROPE STRONG GROWTH 2.. </t>
  </si>
  <si>
    <t xml:space="preserve">ESTX STR.. </t>
  </si>
  <si>
    <t xml:space="preserve">ETFL03 </t>
  </si>
  <si>
    <t xml:space="preserve">DEKA STOXX EUROPE STRONG VALUE 20.. </t>
  </si>
  <si>
    <t xml:space="preserve">ETFL04 </t>
  </si>
  <si>
    <t xml:space="preserve">DEKA STOXX EUROPE STRONG STYLE CO.. </t>
  </si>
  <si>
    <t xml:space="preserve">ETFL05 </t>
  </si>
  <si>
    <t xml:space="preserve">LYXOR UCITS ETF MSCI MALAYSIA C-EUR </t>
  </si>
  <si>
    <t xml:space="preserve">LYX0CW </t>
  </si>
  <si>
    <t xml:space="preserve">LYXOR UCITS ETF MSCI TAIWAN C-EUR </t>
  </si>
  <si>
    <t>34,57 Mio.</t>
  </si>
  <si>
    <t xml:space="preserve">8,10 Jahre </t>
  </si>
  <si>
    <t xml:space="preserve">LYX0CT </t>
  </si>
  <si>
    <t xml:space="preserve">LYXOR ETF CHINA ENTERPISE (HSCEI) E </t>
  </si>
  <si>
    <t xml:space="preserve">LYX0DE </t>
  </si>
  <si>
    <t xml:space="preserve">ETFS S-NETWORK GLOBAL AGRI BUSINE.. </t>
  </si>
  <si>
    <t xml:space="preserve">6,39 Jahre </t>
  </si>
  <si>
    <t xml:space="preserve">S NET IT.. </t>
  </si>
  <si>
    <t xml:space="preserve">A0Q8NA </t>
  </si>
  <si>
    <t xml:space="preserve">ETFS DAXGLOBAL GOLD MINING GO UCI.. </t>
  </si>
  <si>
    <t>51,50 Mio.</t>
  </si>
  <si>
    <t xml:space="preserve">A0Q8NC </t>
  </si>
  <si>
    <t xml:space="preserve">DEKA MSCI CHINA UCITS ETF </t>
  </si>
  <si>
    <t xml:space="preserve">4,78 Jahre </t>
  </si>
  <si>
    <t xml:space="preserve">ETFL32 </t>
  </si>
  <si>
    <t xml:space="preserve">DEKA MSCI EMERGING MARKETS UCITS .. </t>
  </si>
  <si>
    <t xml:space="preserve">ETFL34 </t>
  </si>
  <si>
    <t xml:space="preserve">DB X-TRACKERS MSCI MEXICO INDEX U.. </t>
  </si>
  <si>
    <t>88,57 Mio.</t>
  </si>
  <si>
    <t xml:space="preserve">DBX0ES </t>
  </si>
  <si>
    <t xml:space="preserve">DB X -TRACKERS MSCI INDONESIA TRN.. </t>
  </si>
  <si>
    <t>92,97 Mio.</t>
  </si>
  <si>
    <t xml:space="preserve">5,17 Jahre </t>
  </si>
  <si>
    <t xml:space="preserve">DBX0EU </t>
  </si>
  <si>
    <t xml:space="preserve">GLOBAL X CHINA MATERIALS ETF </t>
  </si>
  <si>
    <t>6,35 Mio.</t>
  </si>
  <si>
    <t xml:space="preserve">Global X.. </t>
  </si>
  <si>
    <t xml:space="preserve">4,42 Jahre </t>
  </si>
  <si>
    <t xml:space="preserve">A1T968 </t>
  </si>
  <si>
    <t xml:space="preserve">COMSTAGE NYSE ARCA GOLD BUGS UCIT.. </t>
  </si>
  <si>
    <t>186,68 Mio.</t>
  </si>
  <si>
    <t xml:space="preserve">NYSE ARC.. </t>
  </si>
  <si>
    <t xml:space="preserve">ETF091 </t>
  </si>
  <si>
    <t xml:space="preserve">ISHARES MSCI SOUTH AFRICA - B UCI.. </t>
  </si>
  <si>
    <t>12,67 Mio.</t>
  </si>
  <si>
    <t xml:space="preserve">A1C1HW </t>
  </si>
  <si>
    <t xml:space="preserve">DB X-TRACKERS MSCI CHINA INDEX UC.. </t>
  </si>
  <si>
    <t>244,20 Mio.</t>
  </si>
  <si>
    <t xml:space="preserve">DBX0G2 </t>
  </si>
  <si>
    <t xml:space="preserve">ISHARES MSCI BRAZIL UCITS ETF (ACC) </t>
  </si>
  <si>
    <t>86,00 Mio.</t>
  </si>
  <si>
    <t xml:space="preserve">A1C1HY </t>
  </si>
  <si>
    <t xml:space="preserve">ISHARES MSCI EM LATIN AMERICA UCI.. </t>
  </si>
  <si>
    <t>10,19 Mio.</t>
  </si>
  <si>
    <t xml:space="preserve">A1C1HX </t>
  </si>
  <si>
    <t xml:space="preserve">ISHARES MSCI EM ASIA UCITS ETF </t>
  </si>
  <si>
    <t>214,74 Mio.</t>
  </si>
  <si>
    <t xml:space="preserve">4,74 Jahre </t>
  </si>
  <si>
    <t xml:space="preserve">A1C1H5 </t>
  </si>
  <si>
    <t xml:space="preserve">ISHARES MSCI CHILE UCITS ETF </t>
  </si>
  <si>
    <t>21,78 Mio.</t>
  </si>
  <si>
    <t xml:space="preserve">4,56 Jahre </t>
  </si>
  <si>
    <t xml:space="preserve">A1C1HZ </t>
  </si>
  <si>
    <t xml:space="preserve">ISHARES MSCI RUSSIA ADR/GDR UCITS.. </t>
  </si>
  <si>
    <t>299,55 Mio.</t>
  </si>
  <si>
    <t xml:space="preserve">A1C1HV </t>
  </si>
  <si>
    <t xml:space="preserve">ISHARES MSCI KOREA UCITS ETF (ACC) </t>
  </si>
  <si>
    <t>59,58 Mio.</t>
  </si>
  <si>
    <t xml:space="preserve">A1C1H3 </t>
  </si>
  <si>
    <t xml:space="preserve">ISHARES MSCI MEXICO CAPPED UCITS .. </t>
  </si>
  <si>
    <t>82,25 Mio.</t>
  </si>
  <si>
    <t xml:space="preserve">A1C1H0 </t>
  </si>
  <si>
    <t xml:space="preserve">GLOBAL X GOLD EXPLORERS ETF </t>
  </si>
  <si>
    <t>28,88 Mio.</t>
  </si>
  <si>
    <t xml:space="preserve">4,49 Jahre </t>
  </si>
  <si>
    <t xml:space="preserve">A1T966 </t>
  </si>
  <si>
    <t xml:space="preserve">MSCI BRIC TRN INDEX ETF 1C </t>
  </si>
  <si>
    <t>10,33 Mio.</t>
  </si>
  <si>
    <t xml:space="preserve">BRIC IMI.. </t>
  </si>
  <si>
    <t xml:space="preserve">DBX0HQ </t>
  </si>
  <si>
    <t xml:space="preserve">DB X-TRACKERS MSCI PHILIPPINES IM.. </t>
  </si>
  <si>
    <t>83,77 Mio.</t>
  </si>
  <si>
    <t xml:space="preserve">MSCI PHI.. </t>
  </si>
  <si>
    <t xml:space="preserve">DBX0H9 </t>
  </si>
  <si>
    <t>6,25 Mio.</t>
  </si>
  <si>
    <t xml:space="preserve">4,03 Jahre </t>
  </si>
  <si>
    <t xml:space="preserve">DBX0HT </t>
  </si>
  <si>
    <t>4,94 Mio.</t>
  </si>
  <si>
    <t xml:space="preserve">MSCI EM/.. </t>
  </si>
  <si>
    <t xml:space="preserve">DBX0HZ </t>
  </si>
  <si>
    <t>13,74 Mio.</t>
  </si>
  <si>
    <t xml:space="preserve">DBX0H0 </t>
  </si>
  <si>
    <t>3,52 Mio.</t>
  </si>
  <si>
    <t xml:space="preserve">DBX0H1 </t>
  </si>
  <si>
    <t>3,82 Mio.</t>
  </si>
  <si>
    <t xml:space="preserve">DBX0H2 </t>
  </si>
  <si>
    <t>32,98 Mio.</t>
  </si>
  <si>
    <t xml:space="preserve">DBX0H3 </t>
  </si>
  <si>
    <t xml:space="preserve">DBX0H4 </t>
  </si>
  <si>
    <t>115,05 Mio.</t>
  </si>
  <si>
    <t xml:space="preserve">DBX0H5 </t>
  </si>
  <si>
    <t>4,81 Mio.</t>
  </si>
  <si>
    <t xml:space="preserve">DBX0H6 </t>
  </si>
  <si>
    <t>4,42 Mio.</t>
  </si>
  <si>
    <t xml:space="preserve">DBX0H7 </t>
  </si>
  <si>
    <t>4,61 Mio.</t>
  </si>
  <si>
    <t xml:space="preserve">DBX0H8 </t>
  </si>
  <si>
    <t xml:space="preserve">DB X-TRACKERS MSCI EFM AFRICA TOP.. </t>
  </si>
  <si>
    <t>27,83 Mio.</t>
  </si>
  <si>
    <t xml:space="preserve">EFM AFRI.. </t>
  </si>
  <si>
    <t xml:space="preserve">DBX0HX </t>
  </si>
  <si>
    <t xml:space="preserve">DB X-TRACKERS MSCI CHILE TRN INDE.. </t>
  </si>
  <si>
    <t>7,11 Mio.</t>
  </si>
  <si>
    <t xml:space="preserve">DBX0HW </t>
  </si>
  <si>
    <t xml:space="preserve">DB X-TRACKERS MSCI EM EASTERN EUR.. </t>
  </si>
  <si>
    <t>5,29 Mio.</t>
  </si>
  <si>
    <t xml:space="preserve">DBX0HY </t>
  </si>
  <si>
    <t xml:space="preserve">OSSIAM ETF US MINIMUM VARIANCE NR.. </t>
  </si>
  <si>
    <t xml:space="preserve">Natixis </t>
  </si>
  <si>
    <t xml:space="preserve">3,88 Jahre </t>
  </si>
  <si>
    <t xml:space="preserve">OSSIAM U.. </t>
  </si>
  <si>
    <t xml:space="preserve">A1JH1Y </t>
  </si>
  <si>
    <t xml:space="preserve">OSSIAM ISTOXX EUROPE MINIMUM VARI.. </t>
  </si>
  <si>
    <t xml:space="preserve">Natixis .. </t>
  </si>
  <si>
    <t xml:space="preserve">A1JH10 </t>
  </si>
  <si>
    <t xml:space="preserve">ISHARES DOW JONES EMERGING MARKET.. </t>
  </si>
  <si>
    <t>241,72 Mio.</t>
  </si>
  <si>
    <t xml:space="preserve">A1JNZ9 </t>
  </si>
  <si>
    <t xml:space="preserve">GLOBAL X SOCIAL MEDIA INDEX ETF </t>
  </si>
  <si>
    <t>103,50 Mio.</t>
  </si>
  <si>
    <t xml:space="preserve">A1JTWB </t>
  </si>
  <si>
    <t xml:space="preserve">A1JXDN </t>
  </si>
  <si>
    <t xml:space="preserve">OSSIAM ETF WORLD MINIMUM VARIANCE.. </t>
  </si>
  <si>
    <t xml:space="preserve">Ossiam A.. </t>
  </si>
  <si>
    <t xml:space="preserve">2,66 Jahre </t>
  </si>
  <si>
    <t xml:space="preserve">A1J2XZ </t>
  </si>
  <si>
    <t xml:space="preserve">DB X-TRACKERS MSCI TURKEY INDEX U.. </t>
  </si>
  <si>
    <t>5,94 Mio.</t>
  </si>
  <si>
    <t xml:space="preserve">1,82 Jahre </t>
  </si>
  <si>
    <t xml:space="preserve">A1T790 </t>
  </si>
  <si>
    <t xml:space="preserve">DB X-TRACKERS MSCI GCC SELECT IND.. </t>
  </si>
  <si>
    <t>17,48 Mio.</t>
  </si>
  <si>
    <t xml:space="preserve">0,23 Jahre </t>
  </si>
  <si>
    <t xml:space="preserve">A12B98 </t>
  </si>
  <si>
    <t xml:space="preserve">GLOBAL X URANIUM ETF </t>
  </si>
  <si>
    <t>211,99 Mio.</t>
  </si>
  <si>
    <t xml:space="preserve">A1T967 </t>
  </si>
  <si>
    <t xml:space="preserve">RBS MARKET ACCESS ROGERS INTERNAT.. </t>
  </si>
  <si>
    <t xml:space="preserve">9,00 Jahre </t>
  </si>
  <si>
    <t xml:space="preserve">A0JK68 </t>
  </si>
  <si>
    <t xml:space="preserve">RBS MARKET ACCESS DAXGLOBAL BRIC .. </t>
  </si>
  <si>
    <t xml:space="preserve">DAXGLOBA.. </t>
  </si>
  <si>
    <t xml:space="preserve">A0MU3U </t>
  </si>
  <si>
    <t xml:space="preserve">RBS MARKET ACCESS DAXGLOBAL RUSSI.. </t>
  </si>
  <si>
    <t xml:space="preserve">A0MU3V </t>
  </si>
  <si>
    <t xml:space="preserve">RBS MARKET ACCESS FTSE/JSE AFRICA.. </t>
  </si>
  <si>
    <t xml:space="preserve">A0MU3W </t>
  </si>
  <si>
    <t xml:space="preserve">LYXOR UCITS ETF PRIVEX D-EUR </t>
  </si>
  <si>
    <t>32,03 Mio.</t>
  </si>
  <si>
    <t xml:space="preserve">PRIVATE .. </t>
  </si>
  <si>
    <t xml:space="preserve">LYX0BH </t>
  </si>
  <si>
    <t xml:space="preserve">RBS MARKET ACCESS DAX GLOBAL ASIA.. </t>
  </si>
  <si>
    <t xml:space="preserve">A0MU3S </t>
  </si>
  <si>
    <t xml:space="preserve">DB X-TRACKERS LPX MM® PRIVATE EQU.. </t>
  </si>
  <si>
    <t>180,91 Mio.</t>
  </si>
  <si>
    <t xml:space="preserve">LPX MAJO.. </t>
  </si>
  <si>
    <t xml:space="preserve">DBX1AN </t>
  </si>
  <si>
    <t xml:space="preserve">DB X-TRACKERS S&amp;P 500 2X INVERSE .. </t>
  </si>
  <si>
    <t>61,84 Mio.</t>
  </si>
  <si>
    <t xml:space="preserve">DBX0B6 </t>
  </si>
  <si>
    <t xml:space="preserve">COMSTAGE SDAX® TR UCITS ETF </t>
  </si>
  <si>
    <t>60,84 Mio.</t>
  </si>
  <si>
    <t xml:space="preserve">SDAX PER.. </t>
  </si>
  <si>
    <t xml:space="preserve">ETF005 </t>
  </si>
  <si>
    <t xml:space="preserve">DB X-TRACKERS MSCI AC FAR EAST EX.. </t>
  </si>
  <si>
    <t>36,74 Mio.</t>
  </si>
  <si>
    <t xml:space="preserve">1,16 Jahre </t>
  </si>
  <si>
    <t xml:space="preserve">A1W8FC </t>
  </si>
  <si>
    <t xml:space="preserve">MARKET VECTORS RUSSIA ETF </t>
  </si>
  <si>
    <t xml:space="preserve">MARKET V.. </t>
  </si>
  <si>
    <t xml:space="preserve">A0MR9Z </t>
  </si>
  <si>
    <t xml:space="preserve">DB X-TRACKERS PORTFOLIO TOTAL RET.. </t>
  </si>
  <si>
    <t>266,30 Mio.</t>
  </si>
  <si>
    <t xml:space="preserve">DBX0BT </t>
  </si>
  <si>
    <t xml:space="preserve">ISHARES FTSE/XINHUA CHINA 25 </t>
  </si>
  <si>
    <t>941,25 Mio.</t>
  </si>
  <si>
    <t xml:space="preserve">10,53 Jahre </t>
  </si>
  <si>
    <t xml:space="preserve">A0DK6Z </t>
  </si>
  <si>
    <t xml:space="preserve">FTSE / X.. </t>
  </si>
  <si>
    <t xml:space="preserve">A0DPMY </t>
  </si>
  <si>
    <t xml:space="preserve">ISHARES MSCI BRAZIL UCITS ETF </t>
  </si>
  <si>
    <t>239,76 Mio.</t>
  </si>
  <si>
    <t xml:space="preserve">A0HGWA </t>
  </si>
  <si>
    <t xml:space="preserve">ISHARES MSCI EASTERN EUROPE 10/40 </t>
  </si>
  <si>
    <t>190,28 Mio.</t>
  </si>
  <si>
    <t xml:space="preserve">9,49 Jahre </t>
  </si>
  <si>
    <t xml:space="preserve">A0HGWB </t>
  </si>
  <si>
    <t xml:space="preserve">ISHARES MSCI AC FAR EAST EX-JAPAN.. </t>
  </si>
  <si>
    <t>2,33 Mrd.</t>
  </si>
  <si>
    <t xml:space="preserve">9,51 Jahre </t>
  </si>
  <si>
    <t xml:space="preserve">A0HGZS </t>
  </si>
  <si>
    <t xml:space="preserve">A0HGZV </t>
  </si>
  <si>
    <t xml:space="preserve">ISHARES MSCI TAIWAN </t>
  </si>
  <si>
    <t>685,28 Mio.</t>
  </si>
  <si>
    <t xml:space="preserve">A0HG2K </t>
  </si>
  <si>
    <t xml:space="preserve">ISHARES MSCI KOREA </t>
  </si>
  <si>
    <t>438,65 Mio.</t>
  </si>
  <si>
    <t xml:space="preserve">A0HG2L </t>
  </si>
  <si>
    <t xml:space="preserve">ISHARES MSCI BRAZIL UCITS ETF (INC) </t>
  </si>
  <si>
    <t xml:space="preserve">A0HG2M </t>
  </si>
  <si>
    <t xml:space="preserve">ISHARES MSCI TURKEY </t>
  </si>
  <si>
    <t>195,54 Mio.</t>
  </si>
  <si>
    <t xml:space="preserve">A0LEW5 </t>
  </si>
  <si>
    <t xml:space="preserve">A0LGQN </t>
  </si>
  <si>
    <t xml:space="preserve">ISHARES FTSE BRIC 50 </t>
  </si>
  <si>
    <t>348,63 Mio.</t>
  </si>
  <si>
    <t xml:space="preserve">FTSE BRI.. </t>
  </si>
  <si>
    <t xml:space="preserve">A0MSAE </t>
  </si>
  <si>
    <t xml:space="preserve">ISHARES MSCI LATIN AMERICA </t>
  </si>
  <si>
    <t>155,66 Mio.</t>
  </si>
  <si>
    <t xml:space="preserve">A0NA45 </t>
  </si>
  <si>
    <t xml:space="preserve">ISHARES MSCI EM LATIN AMERICA </t>
  </si>
  <si>
    <t xml:space="preserve">A0NA0K </t>
  </si>
  <si>
    <t xml:space="preserve">ISHARES S&amp;P EMERGING MARKET INFRA.. </t>
  </si>
  <si>
    <t>90,64 Mio.</t>
  </si>
  <si>
    <t xml:space="preserve">7,20 Jahre </t>
  </si>
  <si>
    <t xml:space="preserve">US ISHAR.. </t>
  </si>
  <si>
    <t xml:space="preserve">A0NECV </t>
  </si>
  <si>
    <t>63,24 Mio.</t>
  </si>
  <si>
    <t xml:space="preserve">AC FAR E.. </t>
  </si>
  <si>
    <t xml:space="preserve">A0Q1YZ </t>
  </si>
  <si>
    <t xml:space="preserve">A0RFEF </t>
  </si>
  <si>
    <t xml:space="preserve">ISHARES S&amp;P EMERGING MARKETS INFR.. </t>
  </si>
  <si>
    <t xml:space="preserve">A0RFFS </t>
  </si>
  <si>
    <t xml:space="preserve">ISHARES MSCI EMERGING MARKETS SMA.. </t>
  </si>
  <si>
    <t>325,53 Mio.</t>
  </si>
  <si>
    <t xml:space="preserve">A0RGER </t>
  </si>
  <si>
    <t xml:space="preserve">A0YBR0 </t>
  </si>
  <si>
    <t xml:space="preserve">ISHARES MSCI SOUTH AFRICA </t>
  </si>
  <si>
    <t>21,43 Mio.</t>
  </si>
  <si>
    <t xml:space="preserve">5,28 Jahre </t>
  </si>
  <si>
    <t xml:space="preserve">A0YJ8Y </t>
  </si>
  <si>
    <t xml:space="preserve">A1C2Y9 </t>
  </si>
  <si>
    <t xml:space="preserve">ISHARES V PLC - MSCI POLAND USD </t>
  </si>
  <si>
    <t>45,30 Mio.</t>
  </si>
  <si>
    <t xml:space="preserve">4,28 Jahre </t>
  </si>
  <si>
    <t xml:space="preserve">MSCI POL.. </t>
  </si>
  <si>
    <t xml:space="preserve">A1H8EL </t>
  </si>
  <si>
    <t xml:space="preserve">ISHARES S&amp;P LISTED PRIVATE EQUITY </t>
  </si>
  <si>
    <t>383,48 Mio.</t>
  </si>
  <si>
    <t xml:space="preserve">S&amp;P LIST.. </t>
  </si>
  <si>
    <t xml:space="preserve">A0MM0N </t>
  </si>
  <si>
    <t xml:space="preserve">S&amp;P List.. </t>
  </si>
  <si>
    <t xml:space="preserve">A0MSAF </t>
  </si>
  <si>
    <t xml:space="preserve">POWERSHARES GLOBAL LISTED PRIVATE.. </t>
  </si>
  <si>
    <t xml:space="preserve">GLOBAL L.. </t>
  </si>
  <si>
    <t xml:space="preserve">A0M2EE </t>
  </si>
  <si>
    <t xml:space="preserve">POWERSHARES GLOBAL WATER UCITS ETF </t>
  </si>
  <si>
    <t xml:space="preserve">Palisade.. </t>
  </si>
  <si>
    <t xml:space="preserve">A0M2EF </t>
  </si>
  <si>
    <t xml:space="preserve">POWERSHARES GLOBAL CLEAN ENERGY U.. </t>
  </si>
  <si>
    <t xml:space="preserve">A0M2EG </t>
  </si>
  <si>
    <t xml:space="preserve">POWERSHARES DYNAMIC US MARKET UCI.. </t>
  </si>
  <si>
    <t xml:space="preserve">A0M2EH </t>
  </si>
  <si>
    <t xml:space="preserve">POWERSHARES GLOBAL AGRICULTURE UC.. </t>
  </si>
  <si>
    <t xml:space="preserve">A0RAC7 </t>
  </si>
  <si>
    <t xml:space="preserve">DB X-TRACKERS HSI SHORT DAILY IND.. </t>
  </si>
  <si>
    <t>6,39 Mio.</t>
  </si>
  <si>
    <t xml:space="preserve">5,63 Jahre </t>
  </si>
  <si>
    <t xml:space="preserve">DBX0C4 </t>
  </si>
  <si>
    <t xml:space="preserve">ISHARES MSCI EMERGING MARKETS (ACC) </t>
  </si>
  <si>
    <t>300,51 Mio.</t>
  </si>
  <si>
    <t xml:space="preserve">A0YBR4 </t>
  </si>
  <si>
    <t xml:space="preserve">DB X-TRACKERS MSCI INDIA TRN INDE.. </t>
  </si>
  <si>
    <t>133,50 Mio.</t>
  </si>
  <si>
    <t xml:space="preserve">Aktien / Aktien Indien </t>
  </si>
  <si>
    <t xml:space="preserve">INDIA (G.. </t>
  </si>
  <si>
    <t xml:space="preserve">DBX0G0 </t>
  </si>
  <si>
    <t xml:space="preserve">DB X-TRACKERS PORTFOLIO INCOME UC.. </t>
  </si>
  <si>
    <t>11,84 Mio.</t>
  </si>
  <si>
    <t xml:space="preserve">4,24 Jahre </t>
  </si>
  <si>
    <t xml:space="preserve">A1C1G8 </t>
  </si>
  <si>
    <t xml:space="preserve">DB X-TRACKERS STIFTUNGS-ETF STABI.. </t>
  </si>
  <si>
    <t>5,52 Mio.</t>
  </si>
  <si>
    <t xml:space="preserve">A1C0ZX </t>
  </si>
  <si>
    <t xml:space="preserve">COMSTAGE MSCI EMERGING MARKETS LE.. </t>
  </si>
  <si>
    <t xml:space="preserve">ETF128 </t>
  </si>
  <si>
    <t xml:space="preserve">OSSIAM ETF EMERGING MARKETS MINIM.. </t>
  </si>
  <si>
    <t xml:space="preserve">OSSIAM E.. </t>
  </si>
  <si>
    <t xml:space="preserve">A1JPU9 </t>
  </si>
  <si>
    <t xml:space="preserve">UBS ETFS PLC - MAP BALANCED 7 SF .. </t>
  </si>
  <si>
    <t>75,59 Mio.</t>
  </si>
  <si>
    <t xml:space="preserve">1,86 Jahre </t>
  </si>
  <si>
    <t xml:space="preserve">A1KBRN </t>
  </si>
  <si>
    <t xml:space="preserve">LYXOR UCITS ETF DYNAMIC LONG VIX .. </t>
  </si>
  <si>
    <t>3,64 Mio.</t>
  </si>
  <si>
    <t xml:space="preserve">LYX0P5 </t>
  </si>
  <si>
    <t xml:space="preserve">ISHARES MSCI EMERGING MARKETS UCI.. </t>
  </si>
  <si>
    <t>4,55 Mrd.</t>
  </si>
  <si>
    <t xml:space="preserve">A0HGWC </t>
  </si>
  <si>
    <t xml:space="preserve">MARKET VECTORS ETF T.-AFRICA REGI.. </t>
  </si>
  <si>
    <t xml:space="preserve">6,57 Jahre </t>
  </si>
  <si>
    <t xml:space="preserve">A0Q89V </t>
  </si>
  <si>
    <t xml:space="preserve">GLOBAL X FTSE COLOMBIA 20 ETF </t>
  </si>
  <si>
    <t>80,79 Mio.</t>
  </si>
  <si>
    <t xml:space="preserve">6,24 Jahre </t>
  </si>
  <si>
    <t xml:space="preserve">A0RLDE </t>
  </si>
  <si>
    <t xml:space="preserve">ISHARES MSCI GCC COUNTRIES EX-SAU.. </t>
  </si>
  <si>
    <t>12,34 Mio.</t>
  </si>
  <si>
    <t xml:space="preserve">6,12 Jahre </t>
  </si>
  <si>
    <t xml:space="preserve">GCC COUN.. </t>
  </si>
  <si>
    <t xml:space="preserve">A0RM47 </t>
  </si>
  <si>
    <t xml:space="preserve">ETFS BOFAML IVSTOXX GO UCITS ETF </t>
  </si>
  <si>
    <t>13,42 Mio.</t>
  </si>
  <si>
    <t xml:space="preserve">ETFS Man.. </t>
  </si>
  <si>
    <t xml:space="preserve">A1H81B </t>
  </si>
  <si>
    <t xml:space="preserve">LYXOR UCITS ETF MSCI INDIA C-EUR </t>
  </si>
  <si>
    <t>1,72 Mrd.</t>
  </si>
  <si>
    <t xml:space="preserve">LYX0BA </t>
  </si>
  <si>
    <t xml:space="preserve">LYXOR UCITS ETF MSCI INDIA C-USD </t>
  </si>
  <si>
    <t xml:space="preserve">8,39 Jahre </t>
  </si>
  <si>
    <t xml:space="preserve">LYX0BQ </t>
  </si>
  <si>
    <t xml:space="preserve">RBS MARKET ACCESS RICI AGRICULTUR.. </t>
  </si>
  <si>
    <t xml:space="preserve">A0MMBJ </t>
  </si>
  <si>
    <t xml:space="preserve">DB X-TRACKERS CNX NIFTY ETF (INDI.. </t>
  </si>
  <si>
    <t>292,94 Mio.</t>
  </si>
  <si>
    <t xml:space="preserve">DBX1NN </t>
  </si>
  <si>
    <t xml:space="preserve">DB X-TRACKERS FTSE VIETNAM INDEX .. </t>
  </si>
  <si>
    <t>307,98 Mio.</t>
  </si>
  <si>
    <t xml:space="preserve">DBX1AG </t>
  </si>
  <si>
    <t xml:space="preserve">ISHARES MSCI EMERGING MARKETS ISL.. </t>
  </si>
  <si>
    <t>20,38 Mio.</t>
  </si>
  <si>
    <t xml:space="preserve">A0NA47 </t>
  </si>
  <si>
    <t xml:space="preserve">A0NA0M </t>
  </si>
  <si>
    <t xml:space="preserve">LYXOR UCITS ETF PAN AFRICA C-EUR </t>
  </si>
  <si>
    <t>66,74 Mio.</t>
  </si>
  <si>
    <t xml:space="preserve">6,64 Jahre </t>
  </si>
  <si>
    <t xml:space="preserve">SGI PAN .. </t>
  </si>
  <si>
    <t xml:space="preserve">LYX0DK </t>
  </si>
  <si>
    <t xml:space="preserve">DB X-TRACKERS MSCI PAKISTAN IM TR.. </t>
  </si>
  <si>
    <t>24,88 Mio.</t>
  </si>
  <si>
    <t xml:space="preserve">3,61 Jahre </t>
  </si>
  <si>
    <t xml:space="preserve">MSCI PAK.. </t>
  </si>
  <si>
    <t xml:space="preserve">DBX0KK </t>
  </si>
  <si>
    <t xml:space="preserve">DB X-TRACKERS MSCI BANGLADESH IM .. </t>
  </si>
  <si>
    <t>20,44 Mio.</t>
  </si>
  <si>
    <t xml:space="preserve">BANGLADE.. </t>
  </si>
  <si>
    <t xml:space="preserve">DBX0KL </t>
  </si>
  <si>
    <t xml:space="preserve">RBS MARKET ACCESS MSCI EMERGING A.. </t>
  </si>
  <si>
    <t xml:space="preserve">A1JHLZ </t>
  </si>
  <si>
    <t xml:space="preserve">ETFS-E FUND MSCI CHINA A GO UCITS.. </t>
  </si>
  <si>
    <t>38,84 Mio.</t>
  </si>
  <si>
    <t xml:space="preserve">A1XEFE </t>
  </si>
  <si>
    <t xml:space="preserve">DB X - TRACKERS DB HEDGE FUND IND.. </t>
  </si>
  <si>
    <t>446,45 Mio.</t>
  </si>
  <si>
    <t xml:space="preserve">6,29 Jahre </t>
  </si>
  <si>
    <t xml:space="preserve">DBX1A8 </t>
  </si>
  <si>
    <t xml:space="preserve">DB EQUITY STRATEGIES HEDGE FUND I.. </t>
  </si>
  <si>
    <t>2,63 Mio.</t>
  </si>
  <si>
    <t xml:space="preserve">DBX0LE </t>
  </si>
  <si>
    <t xml:space="preserve">DB DB EQUITY STRATEGIES HEDGE FUN.. </t>
  </si>
  <si>
    <t>2,46 Mio.</t>
  </si>
  <si>
    <t xml:space="preserve">DBX0LF </t>
  </si>
  <si>
    <t xml:space="preserve">RBS MARKET ACCESS MSCI FRONTIER M.. </t>
  </si>
  <si>
    <t xml:space="preserve">FM (FRON.. </t>
  </si>
  <si>
    <t xml:space="preserve">A1JHLY </t>
  </si>
  <si>
    <t xml:space="preserve">DB X-TRACKERS S&amp;P SELECT FRONTIER.. </t>
  </si>
  <si>
    <t>70,45 Mio.</t>
  </si>
  <si>
    <t xml:space="preserve">S&amp;P SELE.. </t>
  </si>
  <si>
    <t xml:space="preserve">DBX1A9 </t>
  </si>
  <si>
    <t xml:space="preserve">DB X-TRACKERS DB COMMODITY BOOSTE.. </t>
  </si>
  <si>
    <t>7,16 Mio.</t>
  </si>
  <si>
    <t xml:space="preserve">S&amp;P GSCI.. </t>
  </si>
  <si>
    <t xml:space="preserve">DBX0B4 </t>
  </si>
  <si>
    <t>83,26 Mio.</t>
  </si>
  <si>
    <t xml:space="preserve">5,81 Jahre </t>
  </si>
  <si>
    <t xml:space="preserve">DBX0CZ </t>
  </si>
  <si>
    <t>14,95 Mio.</t>
  </si>
  <si>
    <t xml:space="preserve">4,48 Jahre </t>
  </si>
  <si>
    <t xml:space="preserve">DBX0G4 </t>
  </si>
  <si>
    <t xml:space="preserve">ROBO-STOX® GLOBAL ROBOTICS AND AU.. </t>
  </si>
  <si>
    <t>17,02 Mio.</t>
  </si>
  <si>
    <t xml:space="preserve">0,51 Jahre </t>
  </si>
  <si>
    <t xml:space="preserve">A12DB1 </t>
  </si>
  <si>
    <t xml:space="preserve">DB X-TRACKERS - HARVEST CSI300 IN.. </t>
  </si>
  <si>
    <t>610,20 Mio.</t>
  </si>
  <si>
    <t xml:space="preserve">DBX0NK </t>
  </si>
  <si>
    <t xml:space="preserve">UBS (LUX) STRUCTURED SICAV - ROGE.. </t>
  </si>
  <si>
    <t>60,64 Mio.</t>
  </si>
  <si>
    <t xml:space="preserve">9,21 Jahre </t>
  </si>
  <si>
    <t xml:space="preserve">A0H1EC </t>
  </si>
  <si>
    <t>44,15 Mio.</t>
  </si>
  <si>
    <t xml:space="preserve">9,23 Jahre </t>
  </si>
  <si>
    <t xml:space="preserve">A0H1ED </t>
  </si>
  <si>
    <t>Fondsvolumen (Mio)</t>
  </si>
  <si>
    <t>Fondskategorie Allgemein</t>
  </si>
  <si>
    <t>Alter (Jahre)</t>
  </si>
  <si>
    <t>Mittelwert von TER</t>
  </si>
  <si>
    <t>Spaltenbeschriftungen</t>
  </si>
  <si>
    <t>Gesamtergebnis</t>
  </si>
  <si>
    <t>Zeilenbeschriftungen</t>
  </si>
  <si>
    <t>Aktien</t>
  </si>
  <si>
    <t>A</t>
  </si>
  <si>
    <t>T</t>
  </si>
  <si>
    <t/>
  </si>
  <si>
    <t>USD</t>
  </si>
  <si>
    <t>Swap-basiert</t>
  </si>
  <si>
    <t>replizierend</t>
  </si>
  <si>
    <t>EUR</t>
  </si>
  <si>
    <t>EUR/USD</t>
  </si>
  <si>
    <t>Fondsvolumen in EUR</t>
  </si>
  <si>
    <t>Fondsvolumen (Mio EUR)</t>
  </si>
  <si>
    <t>GBP</t>
  </si>
  <si>
    <t>AUD</t>
  </si>
  <si>
    <t>CAD</t>
  </si>
  <si>
    <t>CHF</t>
  </si>
  <si>
    <t>HKD</t>
  </si>
  <si>
    <t>JPY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</si>
</sst>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2" fillId="0" borderId="0" xfId="2" applyAlignment="1">
      <alignment vertical="center" wrapText="1"/>
    </xf>
    <xf numFmtId="10" fontId="0" fillId="0" borderId="0" xfId="0" applyNumberFormat="1" applyAlignment="1">
      <alignment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vertical="center" wrapText="1"/>
    </xf>
    <xf numFmtId="2" fontId="0" fillId="0" borderId="0" xfId="0" applyNumberFormat="1"/>
    <xf numFmtId="2" fontId="0" fillId="0" borderId="0" xfId="0" applyNumberFormat="1" applyAlignment="1">
      <alignment horizontal="right"/>
    </xf>
    <xf numFmtId="10" fontId="0" fillId="0" borderId="0" xfId="1" applyNumberFormat="1" applyFont="1"/>
    <xf numFmtId="164" fontId="0" fillId="0" borderId="0" xfId="1" applyNumberFormat="1" applyFon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</cellXfs>
  <cellStyles count="3">
    <cellStyle name="Hyperlink" xfId="2" builtinId="8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spPr>
              <a:ln>
                <a:solidFill>
                  <a:schemeClr val="accent2">
                    <a:lumMod val="75000"/>
                  </a:schemeClr>
                </a:solidFill>
              </a:ln>
            </c:spPr>
            <c:trendlineType val="linear"/>
            <c:dispRSqr val="0"/>
            <c:dispEq val="0"/>
          </c:trendline>
          <c:xVal>
            <c:numRef>
              <c:f>NurEM!$P$2:$P$30</c:f>
              <c:numCache>
                <c:formatCode>General</c:formatCode>
                <c:ptCount val="29"/>
                <c:pt idx="0">
                  <c:v>5141.4999999999991</c:v>
                </c:pt>
                <c:pt idx="1">
                  <c:v>2350.3999999999996</c:v>
                </c:pt>
                <c:pt idx="2">
                  <c:v>1491.6</c:v>
                </c:pt>
                <c:pt idx="3">
                  <c:v>1320</c:v>
                </c:pt>
                <c:pt idx="4">
                  <c:v>483.63999999999993</c:v>
                </c:pt>
                <c:pt idx="5">
                  <c:v>370.30099999999993</c:v>
                </c:pt>
                <c:pt idx="6">
                  <c:v>367.84889999999996</c:v>
                </c:pt>
                <c:pt idx="7">
                  <c:v>367.84889999999996</c:v>
                </c:pt>
                <c:pt idx="8">
                  <c:v>339.57629999999995</c:v>
                </c:pt>
                <c:pt idx="9">
                  <c:v>329.42889999999994</c:v>
                </c:pt>
                <c:pt idx="10">
                  <c:v>329.42889999999994</c:v>
                </c:pt>
                <c:pt idx="11">
                  <c:v>273.14359999999999</c:v>
                </c:pt>
                <c:pt idx="12">
                  <c:v>273.14359999999999</c:v>
                </c:pt>
                <c:pt idx="13">
                  <c:v>262.33</c:v>
                </c:pt>
                <c:pt idx="14">
                  <c:v>205.34359999999998</c:v>
                </c:pt>
                <c:pt idx="15">
                  <c:v>148.45939999999999</c:v>
                </c:pt>
                <c:pt idx="16">
                  <c:v>78.670599999999993</c:v>
                </c:pt>
                <c:pt idx="17">
                  <c:v>69.901799999999994</c:v>
                </c:pt>
                <c:pt idx="18">
                  <c:v>67.732199999999992</c:v>
                </c:pt>
                <c:pt idx="19">
                  <c:v>31.865999999999996</c:v>
                </c:pt>
                <c:pt idx="20">
                  <c:v>30.8</c:v>
                </c:pt>
                <c:pt idx="21">
                  <c:v>29.843299999999996</c:v>
                </c:pt>
                <c:pt idx="22">
                  <c:v>24.068999999999999</c:v>
                </c:pt>
                <c:pt idx="23">
                  <c:v>21.040599999999998</c:v>
                </c:pt>
                <c:pt idx="24">
                  <c:v>16.893499999999996</c:v>
                </c:pt>
                <c:pt idx="25">
                  <c:v>12.927199999999997</c:v>
                </c:pt>
                <c:pt idx="26">
                  <c:v>12.723799999999999</c:v>
                </c:pt>
                <c:pt idx="27">
                  <c:v>11.017499999999998</c:v>
                </c:pt>
                <c:pt idx="28">
                  <c:v>8.0681999999999992</c:v>
                </c:pt>
              </c:numCache>
            </c:numRef>
          </c:xVal>
          <c:yVal>
            <c:numRef>
              <c:f>NurEM!$E$2:$E$30</c:f>
              <c:numCache>
                <c:formatCode>0.00%</c:formatCode>
                <c:ptCount val="29"/>
                <c:pt idx="0">
                  <c:v>7.4999999999999997E-3</c:v>
                </c:pt>
                <c:pt idx="1">
                  <c:v>6.4999999999999997E-3</c:v>
                </c:pt>
                <c:pt idx="2">
                  <c:v>5.4999999999999997E-3</c:v>
                </c:pt>
                <c:pt idx="3">
                  <c:v>5.4999999999999997E-3</c:v>
                </c:pt>
                <c:pt idx="4">
                  <c:v>4.4999999999999997E-3</c:v>
                </c:pt>
                <c:pt idx="5">
                  <c:v>4.4999999999999997E-3</c:v>
                </c:pt>
                <c:pt idx="6">
                  <c:v>7.4000000000000003E-3</c:v>
                </c:pt>
                <c:pt idx="7">
                  <c:v>7.4000000000000003E-3</c:v>
                </c:pt>
                <c:pt idx="8">
                  <c:v>7.4999999999999997E-3</c:v>
                </c:pt>
                <c:pt idx="9">
                  <c:v>6.0000000000000001E-3</c:v>
                </c:pt>
                <c:pt idx="10">
                  <c:v>6.0000000000000001E-3</c:v>
                </c:pt>
                <c:pt idx="11">
                  <c:v>6.4999999999999997E-3</c:v>
                </c:pt>
                <c:pt idx="12">
                  <c:v>6.4999999999999997E-3</c:v>
                </c:pt>
                <c:pt idx="13">
                  <c:v>7.4999999999999997E-3</c:v>
                </c:pt>
                <c:pt idx="14">
                  <c:v>4.1999999999999997E-3</c:v>
                </c:pt>
                <c:pt idx="15">
                  <c:v>3.0000000000000001E-3</c:v>
                </c:pt>
                <c:pt idx="16">
                  <c:v>6.4999999999999997E-3</c:v>
                </c:pt>
                <c:pt idx="17">
                  <c:v>5.4999999999999997E-3</c:v>
                </c:pt>
                <c:pt idx="18">
                  <c:v>5.0000000000000001E-3</c:v>
                </c:pt>
                <c:pt idx="19">
                  <c:v>6.0000000000000001E-3</c:v>
                </c:pt>
                <c:pt idx="20">
                  <c:v>6.0000000000000001E-3</c:v>
                </c:pt>
                <c:pt idx="21">
                  <c:v>5.4999999999999997E-3</c:v>
                </c:pt>
                <c:pt idx="22">
                  <c:v>8.9999999999999993E-3</c:v>
                </c:pt>
                <c:pt idx="23">
                  <c:v>6.4999999999999997E-3</c:v>
                </c:pt>
                <c:pt idx="24">
                  <c:v>9.4999999999999998E-3</c:v>
                </c:pt>
                <c:pt idx="25">
                  <c:v>5.3E-3</c:v>
                </c:pt>
                <c:pt idx="26">
                  <c:v>7.4999999999999997E-3</c:v>
                </c:pt>
                <c:pt idx="27">
                  <c:v>6.4999999999999997E-3</c:v>
                </c:pt>
                <c:pt idx="28">
                  <c:v>5.4999999999999997E-3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703680"/>
        <c:axId val="165705216"/>
      </c:scatterChart>
      <c:valAx>
        <c:axId val="16570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5705216"/>
        <c:crosses val="autoZero"/>
        <c:crossBetween val="midCat"/>
      </c:valAx>
      <c:valAx>
        <c:axId val="165705216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657036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spPr>
              <a:ln>
                <a:solidFill>
                  <a:schemeClr val="accent2">
                    <a:lumMod val="75000"/>
                  </a:schemeClr>
                </a:solidFill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</c:trendlineLbl>
          </c:trendline>
          <c:xVal>
            <c:numRef>
              <c:f>TERvsVolume!$B$2:$B$804</c:f>
              <c:numCache>
                <c:formatCode>0.00</c:formatCode>
                <c:ptCount val="803"/>
                <c:pt idx="0">
                  <c:v>496.89</c:v>
                </c:pt>
                <c:pt idx="1">
                  <c:v>206.55</c:v>
                </c:pt>
                <c:pt idx="2">
                  <c:v>230.79859999999999</c:v>
                </c:pt>
                <c:pt idx="3">
                  <c:v>63.67</c:v>
                </c:pt>
                <c:pt idx="4">
                  <c:v>4120</c:v>
                </c:pt>
                <c:pt idx="5">
                  <c:v>4110</c:v>
                </c:pt>
                <c:pt idx="6">
                  <c:v>4120</c:v>
                </c:pt>
                <c:pt idx="7">
                  <c:v>2033.9999999999998</c:v>
                </c:pt>
                <c:pt idx="8">
                  <c:v>168.05359999999999</c:v>
                </c:pt>
                <c:pt idx="9">
                  <c:v>48.573599999999999</c:v>
                </c:pt>
                <c:pt idx="10">
                  <c:v>445.28</c:v>
                </c:pt>
                <c:pt idx="11">
                  <c:v>8517.15</c:v>
                </c:pt>
                <c:pt idx="12">
                  <c:v>1010</c:v>
                </c:pt>
                <c:pt idx="13">
                  <c:v>3.2543999999999995</c:v>
                </c:pt>
                <c:pt idx="14">
                  <c:v>323.58999999999997</c:v>
                </c:pt>
                <c:pt idx="15">
                  <c:v>98.377799999999993</c:v>
                </c:pt>
                <c:pt idx="16">
                  <c:v>503.82</c:v>
                </c:pt>
                <c:pt idx="17">
                  <c:v>8.11</c:v>
                </c:pt>
                <c:pt idx="18">
                  <c:v>45.12</c:v>
                </c:pt>
                <c:pt idx="19">
                  <c:v>159.97</c:v>
                </c:pt>
                <c:pt idx="20">
                  <c:v>76.459999999999994</c:v>
                </c:pt>
                <c:pt idx="21">
                  <c:v>44.56</c:v>
                </c:pt>
                <c:pt idx="22">
                  <c:v>101.2</c:v>
                </c:pt>
                <c:pt idx="23">
                  <c:v>371.61</c:v>
                </c:pt>
                <c:pt idx="24">
                  <c:v>370.25</c:v>
                </c:pt>
                <c:pt idx="25">
                  <c:v>68.75</c:v>
                </c:pt>
                <c:pt idx="26">
                  <c:v>56.89</c:v>
                </c:pt>
                <c:pt idx="27">
                  <c:v>41.72</c:v>
                </c:pt>
                <c:pt idx="28">
                  <c:v>87.06</c:v>
                </c:pt>
                <c:pt idx="29">
                  <c:v>6.04</c:v>
                </c:pt>
                <c:pt idx="30">
                  <c:v>7.62</c:v>
                </c:pt>
                <c:pt idx="31">
                  <c:v>135.88999999999999</c:v>
                </c:pt>
                <c:pt idx="32">
                  <c:v>167.77</c:v>
                </c:pt>
                <c:pt idx="33">
                  <c:v>1050</c:v>
                </c:pt>
                <c:pt idx="34">
                  <c:v>1350</c:v>
                </c:pt>
                <c:pt idx="35">
                  <c:v>333.96</c:v>
                </c:pt>
                <c:pt idx="36">
                  <c:v>503.79</c:v>
                </c:pt>
                <c:pt idx="37">
                  <c:v>260.2</c:v>
                </c:pt>
                <c:pt idx="38">
                  <c:v>198.06</c:v>
                </c:pt>
                <c:pt idx="39">
                  <c:v>216.36</c:v>
                </c:pt>
                <c:pt idx="40">
                  <c:v>108.78</c:v>
                </c:pt>
                <c:pt idx="41">
                  <c:v>57.53</c:v>
                </c:pt>
                <c:pt idx="42">
                  <c:v>379.15</c:v>
                </c:pt>
                <c:pt idx="43">
                  <c:v>132.74</c:v>
                </c:pt>
                <c:pt idx="44">
                  <c:v>180.61</c:v>
                </c:pt>
                <c:pt idx="45">
                  <c:v>52.162599999999998</c:v>
                </c:pt>
                <c:pt idx="46">
                  <c:v>677.90959999999984</c:v>
                </c:pt>
                <c:pt idx="47">
                  <c:v>14.15</c:v>
                </c:pt>
                <c:pt idx="48">
                  <c:v>1450</c:v>
                </c:pt>
                <c:pt idx="49">
                  <c:v>50.703099999999992</c:v>
                </c:pt>
                <c:pt idx="50">
                  <c:v>36.205199999999998</c:v>
                </c:pt>
                <c:pt idx="51">
                  <c:v>115.67</c:v>
                </c:pt>
                <c:pt idx="52">
                  <c:v>149.07</c:v>
                </c:pt>
                <c:pt idx="53">
                  <c:v>60</c:v>
                </c:pt>
                <c:pt idx="54">
                  <c:v>29.47</c:v>
                </c:pt>
                <c:pt idx="55">
                  <c:v>96.53</c:v>
                </c:pt>
                <c:pt idx="56">
                  <c:v>2050</c:v>
                </c:pt>
                <c:pt idx="57">
                  <c:v>22.91</c:v>
                </c:pt>
                <c:pt idx="58">
                  <c:v>3.75</c:v>
                </c:pt>
                <c:pt idx="59">
                  <c:v>4.6500000000000004</c:v>
                </c:pt>
                <c:pt idx="60">
                  <c:v>9.5500000000000007</c:v>
                </c:pt>
                <c:pt idx="61">
                  <c:v>44.49</c:v>
                </c:pt>
                <c:pt idx="62">
                  <c:v>109.54219999999999</c:v>
                </c:pt>
                <c:pt idx="63">
                  <c:v>46.262199999999993</c:v>
                </c:pt>
                <c:pt idx="64">
                  <c:v>7.33</c:v>
                </c:pt>
                <c:pt idx="65">
                  <c:v>24.27</c:v>
                </c:pt>
                <c:pt idx="66">
                  <c:v>24.27</c:v>
                </c:pt>
                <c:pt idx="67">
                  <c:v>305.01</c:v>
                </c:pt>
                <c:pt idx="68">
                  <c:v>258.88900000000001</c:v>
                </c:pt>
                <c:pt idx="69">
                  <c:v>41.491799999999998</c:v>
                </c:pt>
                <c:pt idx="70">
                  <c:v>753.28</c:v>
                </c:pt>
                <c:pt idx="71">
                  <c:v>184</c:v>
                </c:pt>
                <c:pt idx="72">
                  <c:v>9.67</c:v>
                </c:pt>
                <c:pt idx="73">
                  <c:v>1020</c:v>
                </c:pt>
                <c:pt idx="74">
                  <c:v>180.12199999999999</c:v>
                </c:pt>
                <c:pt idx="75">
                  <c:v>2180</c:v>
                </c:pt>
                <c:pt idx="76">
                  <c:v>1040</c:v>
                </c:pt>
                <c:pt idx="77">
                  <c:v>6810</c:v>
                </c:pt>
                <c:pt idx="78">
                  <c:v>11770</c:v>
                </c:pt>
                <c:pt idx="79">
                  <c:v>359.23</c:v>
                </c:pt>
                <c:pt idx="80">
                  <c:v>219.79</c:v>
                </c:pt>
                <c:pt idx="81">
                  <c:v>287.82</c:v>
                </c:pt>
                <c:pt idx="82">
                  <c:v>324.05</c:v>
                </c:pt>
                <c:pt idx="83">
                  <c:v>87.11</c:v>
                </c:pt>
                <c:pt idx="84">
                  <c:v>235.48</c:v>
                </c:pt>
                <c:pt idx="85">
                  <c:v>39.39</c:v>
                </c:pt>
                <c:pt idx="86">
                  <c:v>63.27</c:v>
                </c:pt>
                <c:pt idx="87">
                  <c:v>73.459999999999994</c:v>
                </c:pt>
                <c:pt idx="88">
                  <c:v>64.67</c:v>
                </c:pt>
                <c:pt idx="89">
                  <c:v>11910.199999999999</c:v>
                </c:pt>
                <c:pt idx="90">
                  <c:v>737.19</c:v>
                </c:pt>
                <c:pt idx="91">
                  <c:v>373.4</c:v>
                </c:pt>
                <c:pt idx="92">
                  <c:v>714.66</c:v>
                </c:pt>
                <c:pt idx="93">
                  <c:v>489.44</c:v>
                </c:pt>
                <c:pt idx="94">
                  <c:v>387.77</c:v>
                </c:pt>
                <c:pt idx="95">
                  <c:v>470.25</c:v>
                </c:pt>
                <c:pt idx="96">
                  <c:v>353.16</c:v>
                </c:pt>
                <c:pt idx="97">
                  <c:v>181.77</c:v>
                </c:pt>
                <c:pt idx="98">
                  <c:v>160.49</c:v>
                </c:pt>
                <c:pt idx="99">
                  <c:v>19.13</c:v>
                </c:pt>
                <c:pt idx="100">
                  <c:v>32.56</c:v>
                </c:pt>
                <c:pt idx="101">
                  <c:v>17.62</c:v>
                </c:pt>
                <c:pt idx="102">
                  <c:v>21.63</c:v>
                </c:pt>
                <c:pt idx="103">
                  <c:v>5.85</c:v>
                </c:pt>
                <c:pt idx="104">
                  <c:v>9.07</c:v>
                </c:pt>
                <c:pt idx="105">
                  <c:v>39.968099999999993</c:v>
                </c:pt>
                <c:pt idx="106">
                  <c:v>41.39</c:v>
                </c:pt>
                <c:pt idx="107">
                  <c:v>50.18</c:v>
                </c:pt>
                <c:pt idx="108">
                  <c:v>3.8</c:v>
                </c:pt>
                <c:pt idx="109">
                  <c:v>6.91</c:v>
                </c:pt>
                <c:pt idx="110">
                  <c:v>3.58</c:v>
                </c:pt>
                <c:pt idx="111">
                  <c:v>27.64</c:v>
                </c:pt>
                <c:pt idx="112">
                  <c:v>26.21</c:v>
                </c:pt>
                <c:pt idx="113">
                  <c:v>109.15799999999999</c:v>
                </c:pt>
                <c:pt idx="114">
                  <c:v>127.49789999999999</c:v>
                </c:pt>
                <c:pt idx="115">
                  <c:v>245.95579999999998</c:v>
                </c:pt>
                <c:pt idx="116">
                  <c:v>128.2346</c:v>
                </c:pt>
                <c:pt idx="117">
                  <c:v>1898.3999999999999</c:v>
                </c:pt>
                <c:pt idx="118">
                  <c:v>4730</c:v>
                </c:pt>
                <c:pt idx="119">
                  <c:v>4730</c:v>
                </c:pt>
                <c:pt idx="120">
                  <c:v>2983.2</c:v>
                </c:pt>
                <c:pt idx="121">
                  <c:v>4820</c:v>
                </c:pt>
                <c:pt idx="122">
                  <c:v>2983.2</c:v>
                </c:pt>
                <c:pt idx="123">
                  <c:v>308.33999999999997</c:v>
                </c:pt>
                <c:pt idx="124">
                  <c:v>355.54</c:v>
                </c:pt>
                <c:pt idx="125">
                  <c:v>2361.6999999999998</c:v>
                </c:pt>
                <c:pt idx="126">
                  <c:v>862.4</c:v>
                </c:pt>
                <c:pt idx="127">
                  <c:v>1161.8</c:v>
                </c:pt>
                <c:pt idx="128">
                  <c:v>1774.1</c:v>
                </c:pt>
                <c:pt idx="129">
                  <c:v>1774.1</c:v>
                </c:pt>
                <c:pt idx="130">
                  <c:v>388.93</c:v>
                </c:pt>
                <c:pt idx="131">
                  <c:v>1410</c:v>
                </c:pt>
                <c:pt idx="132">
                  <c:v>592.04999999999995</c:v>
                </c:pt>
                <c:pt idx="133">
                  <c:v>302.97000000000003</c:v>
                </c:pt>
                <c:pt idx="134">
                  <c:v>8.5025999999999993</c:v>
                </c:pt>
                <c:pt idx="135">
                  <c:v>50.56</c:v>
                </c:pt>
                <c:pt idx="136">
                  <c:v>1710</c:v>
                </c:pt>
                <c:pt idx="137">
                  <c:v>1140</c:v>
                </c:pt>
                <c:pt idx="138">
                  <c:v>4.4295999999999998</c:v>
                </c:pt>
                <c:pt idx="139">
                  <c:v>170.06</c:v>
                </c:pt>
                <c:pt idx="140">
                  <c:v>1140</c:v>
                </c:pt>
                <c:pt idx="141">
                  <c:v>6400</c:v>
                </c:pt>
                <c:pt idx="142">
                  <c:v>13.9</c:v>
                </c:pt>
                <c:pt idx="143">
                  <c:v>999.28</c:v>
                </c:pt>
                <c:pt idx="144">
                  <c:v>1260</c:v>
                </c:pt>
                <c:pt idx="145">
                  <c:v>696.36249999999995</c:v>
                </c:pt>
                <c:pt idx="146">
                  <c:v>77.97</c:v>
                </c:pt>
                <c:pt idx="147">
                  <c:v>3706.3999999999996</c:v>
                </c:pt>
                <c:pt idx="148">
                  <c:v>2190</c:v>
                </c:pt>
                <c:pt idx="149">
                  <c:v>1290</c:v>
                </c:pt>
                <c:pt idx="150">
                  <c:v>1200</c:v>
                </c:pt>
                <c:pt idx="151">
                  <c:v>108.5</c:v>
                </c:pt>
                <c:pt idx="152">
                  <c:v>146.38</c:v>
                </c:pt>
                <c:pt idx="153">
                  <c:v>180.94</c:v>
                </c:pt>
                <c:pt idx="154">
                  <c:v>1260</c:v>
                </c:pt>
                <c:pt idx="155">
                  <c:v>2190</c:v>
                </c:pt>
                <c:pt idx="156">
                  <c:v>1290</c:v>
                </c:pt>
                <c:pt idx="157">
                  <c:v>1200</c:v>
                </c:pt>
                <c:pt idx="158">
                  <c:v>880.15</c:v>
                </c:pt>
                <c:pt idx="159">
                  <c:v>191.48</c:v>
                </c:pt>
                <c:pt idx="160">
                  <c:v>7270</c:v>
                </c:pt>
                <c:pt idx="161">
                  <c:v>296.51</c:v>
                </c:pt>
                <c:pt idx="162">
                  <c:v>36.736699999999999</c:v>
                </c:pt>
                <c:pt idx="163">
                  <c:v>35.97</c:v>
                </c:pt>
                <c:pt idx="164">
                  <c:v>20.04</c:v>
                </c:pt>
                <c:pt idx="165">
                  <c:v>2022.6999999999998</c:v>
                </c:pt>
                <c:pt idx="166">
                  <c:v>482.1</c:v>
                </c:pt>
                <c:pt idx="167">
                  <c:v>15.24</c:v>
                </c:pt>
                <c:pt idx="168">
                  <c:v>6.1</c:v>
                </c:pt>
                <c:pt idx="169">
                  <c:v>455.71</c:v>
                </c:pt>
                <c:pt idx="170">
                  <c:v>55.95</c:v>
                </c:pt>
                <c:pt idx="171">
                  <c:v>5.6951999999999998</c:v>
                </c:pt>
                <c:pt idx="172">
                  <c:v>97.52</c:v>
                </c:pt>
                <c:pt idx="173">
                  <c:v>170.39239999999998</c:v>
                </c:pt>
                <c:pt idx="174">
                  <c:v>16.147699999999997</c:v>
                </c:pt>
                <c:pt idx="175">
                  <c:v>303.55539999999996</c:v>
                </c:pt>
                <c:pt idx="176">
                  <c:v>94.18549999999999</c:v>
                </c:pt>
                <c:pt idx="177">
                  <c:v>32.193699999999993</c:v>
                </c:pt>
                <c:pt idx="178">
                  <c:v>262.40859999999998</c:v>
                </c:pt>
                <c:pt idx="179">
                  <c:v>786.63</c:v>
                </c:pt>
                <c:pt idx="180">
                  <c:v>11.141799999999998</c:v>
                </c:pt>
                <c:pt idx="181">
                  <c:v>12.6899</c:v>
                </c:pt>
                <c:pt idx="182">
                  <c:v>818.04</c:v>
                </c:pt>
                <c:pt idx="183">
                  <c:v>22.94</c:v>
                </c:pt>
                <c:pt idx="184">
                  <c:v>11.763299999999999</c:v>
                </c:pt>
                <c:pt idx="185">
                  <c:v>31.1</c:v>
                </c:pt>
                <c:pt idx="186">
                  <c:v>10.41</c:v>
                </c:pt>
                <c:pt idx="187">
                  <c:v>31.1</c:v>
                </c:pt>
                <c:pt idx="188">
                  <c:v>9.86</c:v>
                </c:pt>
                <c:pt idx="189">
                  <c:v>152.65</c:v>
                </c:pt>
                <c:pt idx="190">
                  <c:v>11.23</c:v>
                </c:pt>
                <c:pt idx="191">
                  <c:v>818.04</c:v>
                </c:pt>
                <c:pt idx="192">
                  <c:v>22.94</c:v>
                </c:pt>
                <c:pt idx="193">
                  <c:v>786.63</c:v>
                </c:pt>
                <c:pt idx="194">
                  <c:v>28.15</c:v>
                </c:pt>
                <c:pt idx="195">
                  <c:v>55.573399999999992</c:v>
                </c:pt>
                <c:pt idx="196">
                  <c:v>401.35339999999997</c:v>
                </c:pt>
                <c:pt idx="197">
                  <c:v>55.573399999999992</c:v>
                </c:pt>
                <c:pt idx="198">
                  <c:v>681.50299999999993</c:v>
                </c:pt>
                <c:pt idx="199">
                  <c:v>681.50299999999993</c:v>
                </c:pt>
                <c:pt idx="200">
                  <c:v>3.22</c:v>
                </c:pt>
                <c:pt idx="201">
                  <c:v>125.25450000000001</c:v>
                </c:pt>
                <c:pt idx="202">
                  <c:v>68.103000000000009</c:v>
                </c:pt>
                <c:pt idx="203">
                  <c:v>25.840000000000003</c:v>
                </c:pt>
                <c:pt idx="204">
                  <c:v>13.32</c:v>
                </c:pt>
                <c:pt idx="205">
                  <c:v>740</c:v>
                </c:pt>
                <c:pt idx="206">
                  <c:v>159.38999999999999</c:v>
                </c:pt>
                <c:pt idx="207">
                  <c:v>149.25040000000001</c:v>
                </c:pt>
                <c:pt idx="208">
                  <c:v>64.002600000000001</c:v>
                </c:pt>
                <c:pt idx="209">
                  <c:v>100.11799999999998</c:v>
                </c:pt>
                <c:pt idx="210">
                  <c:v>54.9</c:v>
                </c:pt>
                <c:pt idx="211">
                  <c:v>333.8811</c:v>
                </c:pt>
                <c:pt idx="212">
                  <c:v>54.9</c:v>
                </c:pt>
                <c:pt idx="213">
                  <c:v>16.610999999999997</c:v>
                </c:pt>
                <c:pt idx="214">
                  <c:v>329.4</c:v>
                </c:pt>
                <c:pt idx="215">
                  <c:v>45.48</c:v>
                </c:pt>
                <c:pt idx="216">
                  <c:v>1120</c:v>
                </c:pt>
                <c:pt idx="217">
                  <c:v>127.41</c:v>
                </c:pt>
                <c:pt idx="218">
                  <c:v>16.28</c:v>
                </c:pt>
                <c:pt idx="219">
                  <c:v>19.029199999999999</c:v>
                </c:pt>
                <c:pt idx="220">
                  <c:v>18.329999999999998</c:v>
                </c:pt>
                <c:pt idx="221">
                  <c:v>79.7</c:v>
                </c:pt>
                <c:pt idx="222">
                  <c:v>2220</c:v>
                </c:pt>
                <c:pt idx="223">
                  <c:v>68.56</c:v>
                </c:pt>
                <c:pt idx="224">
                  <c:v>99.74</c:v>
                </c:pt>
                <c:pt idx="225">
                  <c:v>38.81</c:v>
                </c:pt>
                <c:pt idx="226">
                  <c:v>7</c:v>
                </c:pt>
                <c:pt idx="227">
                  <c:v>245.95579999999998</c:v>
                </c:pt>
                <c:pt idx="228">
                  <c:v>274.47000000000003</c:v>
                </c:pt>
                <c:pt idx="229">
                  <c:v>21.27</c:v>
                </c:pt>
                <c:pt idx="230">
                  <c:v>610.61</c:v>
                </c:pt>
                <c:pt idx="231">
                  <c:v>793.36</c:v>
                </c:pt>
                <c:pt idx="232">
                  <c:v>726.976</c:v>
                </c:pt>
                <c:pt idx="233">
                  <c:v>610.61</c:v>
                </c:pt>
                <c:pt idx="234">
                  <c:v>459.14</c:v>
                </c:pt>
                <c:pt idx="235">
                  <c:v>7.0521999999999991</c:v>
                </c:pt>
                <c:pt idx="236">
                  <c:v>689.72939999999994</c:v>
                </c:pt>
                <c:pt idx="237">
                  <c:v>298.11</c:v>
                </c:pt>
                <c:pt idx="238">
                  <c:v>171.76</c:v>
                </c:pt>
                <c:pt idx="239">
                  <c:v>56.18</c:v>
                </c:pt>
                <c:pt idx="240">
                  <c:v>17.579999999999998</c:v>
                </c:pt>
                <c:pt idx="241">
                  <c:v>69.900000000000006</c:v>
                </c:pt>
                <c:pt idx="242">
                  <c:v>20.5</c:v>
                </c:pt>
                <c:pt idx="243">
                  <c:v>15.87</c:v>
                </c:pt>
                <c:pt idx="244">
                  <c:v>6.79</c:v>
                </c:pt>
                <c:pt idx="245">
                  <c:v>6.15</c:v>
                </c:pt>
                <c:pt idx="246">
                  <c:v>42.3</c:v>
                </c:pt>
                <c:pt idx="247">
                  <c:v>68.67</c:v>
                </c:pt>
                <c:pt idx="248">
                  <c:v>9.93</c:v>
                </c:pt>
                <c:pt idx="249">
                  <c:v>12.39</c:v>
                </c:pt>
                <c:pt idx="250">
                  <c:v>8.36</c:v>
                </c:pt>
                <c:pt idx="251">
                  <c:v>25.39</c:v>
                </c:pt>
                <c:pt idx="252">
                  <c:v>11.26</c:v>
                </c:pt>
                <c:pt idx="253">
                  <c:v>26.26</c:v>
                </c:pt>
                <c:pt idx="254">
                  <c:v>6.91</c:v>
                </c:pt>
                <c:pt idx="255">
                  <c:v>9.6300000000000008</c:v>
                </c:pt>
                <c:pt idx="256">
                  <c:v>13.15</c:v>
                </c:pt>
                <c:pt idx="257">
                  <c:v>10.51</c:v>
                </c:pt>
                <c:pt idx="258">
                  <c:v>15.21</c:v>
                </c:pt>
                <c:pt idx="259">
                  <c:v>91.857699999999994</c:v>
                </c:pt>
                <c:pt idx="260">
                  <c:v>8.8818000000000001</c:v>
                </c:pt>
                <c:pt idx="261">
                  <c:v>321.73360000000002</c:v>
                </c:pt>
                <c:pt idx="262">
                  <c:v>570.65</c:v>
                </c:pt>
                <c:pt idx="263">
                  <c:v>40.013299999999994</c:v>
                </c:pt>
                <c:pt idx="264">
                  <c:v>9.2207999999999988</c:v>
                </c:pt>
                <c:pt idx="265">
                  <c:v>50.169000000000004</c:v>
                </c:pt>
                <c:pt idx="266">
                  <c:v>17.39</c:v>
                </c:pt>
                <c:pt idx="267">
                  <c:v>689.72939999999994</c:v>
                </c:pt>
                <c:pt idx="268">
                  <c:v>696.36249999999995</c:v>
                </c:pt>
                <c:pt idx="269">
                  <c:v>1980</c:v>
                </c:pt>
                <c:pt idx="270">
                  <c:v>19.43</c:v>
                </c:pt>
                <c:pt idx="271">
                  <c:v>7.1262000000000008</c:v>
                </c:pt>
                <c:pt idx="272">
                  <c:v>48.06</c:v>
                </c:pt>
                <c:pt idx="273">
                  <c:v>279.3</c:v>
                </c:pt>
                <c:pt idx="274">
                  <c:v>467.74089999999995</c:v>
                </c:pt>
                <c:pt idx="275">
                  <c:v>441.83</c:v>
                </c:pt>
                <c:pt idx="276">
                  <c:v>467.74089999999995</c:v>
                </c:pt>
                <c:pt idx="277">
                  <c:v>661.92</c:v>
                </c:pt>
                <c:pt idx="278">
                  <c:v>661.92</c:v>
                </c:pt>
                <c:pt idx="279">
                  <c:v>260.35000000000002</c:v>
                </c:pt>
                <c:pt idx="280">
                  <c:v>372.12</c:v>
                </c:pt>
                <c:pt idx="281">
                  <c:v>5.81</c:v>
                </c:pt>
                <c:pt idx="282">
                  <c:v>70.252099999999999</c:v>
                </c:pt>
                <c:pt idx="283">
                  <c:v>24.068999999999999</c:v>
                </c:pt>
                <c:pt idx="284">
                  <c:v>379.97379999999993</c:v>
                </c:pt>
                <c:pt idx="285">
                  <c:v>6.7686999999999999</c:v>
                </c:pt>
                <c:pt idx="286">
                  <c:v>30.15</c:v>
                </c:pt>
                <c:pt idx="287">
                  <c:v>6.95</c:v>
                </c:pt>
                <c:pt idx="288">
                  <c:v>1175.1999999999998</c:v>
                </c:pt>
                <c:pt idx="289">
                  <c:v>860.26</c:v>
                </c:pt>
                <c:pt idx="290">
                  <c:v>271.31299999999999</c:v>
                </c:pt>
                <c:pt idx="291">
                  <c:v>271.31299999999999</c:v>
                </c:pt>
                <c:pt idx="292">
                  <c:v>79.968000000000004</c:v>
                </c:pt>
                <c:pt idx="293">
                  <c:v>2.9</c:v>
                </c:pt>
                <c:pt idx="294">
                  <c:v>1.31</c:v>
                </c:pt>
                <c:pt idx="295">
                  <c:v>26.37</c:v>
                </c:pt>
                <c:pt idx="296">
                  <c:v>254.2</c:v>
                </c:pt>
                <c:pt idx="297">
                  <c:v>265.08999999999997</c:v>
                </c:pt>
                <c:pt idx="298">
                  <c:v>974.58</c:v>
                </c:pt>
                <c:pt idx="299">
                  <c:v>63.53</c:v>
                </c:pt>
                <c:pt idx="300">
                  <c:v>45.4</c:v>
                </c:pt>
                <c:pt idx="301">
                  <c:v>155.68</c:v>
                </c:pt>
                <c:pt idx="302">
                  <c:v>221.84</c:v>
                </c:pt>
                <c:pt idx="303">
                  <c:v>78.459999999999994</c:v>
                </c:pt>
                <c:pt idx="304">
                  <c:v>80.22</c:v>
                </c:pt>
                <c:pt idx="305">
                  <c:v>24.48</c:v>
                </c:pt>
                <c:pt idx="306">
                  <c:v>30.06</c:v>
                </c:pt>
                <c:pt idx="307">
                  <c:v>44.28</c:v>
                </c:pt>
                <c:pt idx="308">
                  <c:v>964.04</c:v>
                </c:pt>
                <c:pt idx="309">
                  <c:v>138.44999999999999</c:v>
                </c:pt>
                <c:pt idx="310">
                  <c:v>31.76</c:v>
                </c:pt>
                <c:pt idx="311">
                  <c:v>21.3</c:v>
                </c:pt>
                <c:pt idx="312">
                  <c:v>46.61</c:v>
                </c:pt>
                <c:pt idx="313">
                  <c:v>89.23</c:v>
                </c:pt>
                <c:pt idx="314">
                  <c:v>22.67</c:v>
                </c:pt>
                <c:pt idx="315">
                  <c:v>56.58</c:v>
                </c:pt>
                <c:pt idx="316">
                  <c:v>2757.2</c:v>
                </c:pt>
                <c:pt idx="317">
                  <c:v>1638.4999999999998</c:v>
                </c:pt>
                <c:pt idx="318">
                  <c:v>299.87</c:v>
                </c:pt>
                <c:pt idx="319">
                  <c:v>750.38250000000005</c:v>
                </c:pt>
                <c:pt idx="320">
                  <c:v>216.15</c:v>
                </c:pt>
                <c:pt idx="321">
                  <c:v>156.56</c:v>
                </c:pt>
                <c:pt idx="322">
                  <c:v>165.5</c:v>
                </c:pt>
                <c:pt idx="323">
                  <c:v>48.09</c:v>
                </c:pt>
                <c:pt idx="324">
                  <c:v>26.94</c:v>
                </c:pt>
                <c:pt idx="325">
                  <c:v>28.55</c:v>
                </c:pt>
                <c:pt idx="326">
                  <c:v>89.96</c:v>
                </c:pt>
                <c:pt idx="327">
                  <c:v>19.649999999999999</c:v>
                </c:pt>
                <c:pt idx="328">
                  <c:v>236.57799999999997</c:v>
                </c:pt>
                <c:pt idx="329">
                  <c:v>46.65</c:v>
                </c:pt>
                <c:pt idx="330">
                  <c:v>74.19</c:v>
                </c:pt>
                <c:pt idx="331">
                  <c:v>194.01</c:v>
                </c:pt>
                <c:pt idx="332">
                  <c:v>163.26</c:v>
                </c:pt>
                <c:pt idx="333">
                  <c:v>19.63</c:v>
                </c:pt>
                <c:pt idx="334">
                  <c:v>1242.9999999999998</c:v>
                </c:pt>
                <c:pt idx="335">
                  <c:v>204.37</c:v>
                </c:pt>
                <c:pt idx="336">
                  <c:v>6.82</c:v>
                </c:pt>
                <c:pt idx="337">
                  <c:v>404.37049999999999</c:v>
                </c:pt>
                <c:pt idx="338">
                  <c:v>195.1284</c:v>
                </c:pt>
                <c:pt idx="339">
                  <c:v>1790</c:v>
                </c:pt>
                <c:pt idx="340">
                  <c:v>462.11349999999993</c:v>
                </c:pt>
                <c:pt idx="341">
                  <c:v>182.65</c:v>
                </c:pt>
                <c:pt idx="342">
                  <c:v>148.45939999999999</c:v>
                </c:pt>
                <c:pt idx="343">
                  <c:v>51.56</c:v>
                </c:pt>
                <c:pt idx="344">
                  <c:v>170.34</c:v>
                </c:pt>
                <c:pt idx="345">
                  <c:v>1.39</c:v>
                </c:pt>
                <c:pt idx="346">
                  <c:v>651.62579999999991</c:v>
                </c:pt>
                <c:pt idx="347">
                  <c:v>619.20000000000005</c:v>
                </c:pt>
                <c:pt idx="348">
                  <c:v>88.104399999999998</c:v>
                </c:pt>
                <c:pt idx="349">
                  <c:v>45.256499999999996</c:v>
                </c:pt>
                <c:pt idx="350">
                  <c:v>876.85739999999998</c:v>
                </c:pt>
                <c:pt idx="351">
                  <c:v>775.98</c:v>
                </c:pt>
                <c:pt idx="352">
                  <c:v>24.53</c:v>
                </c:pt>
                <c:pt idx="353">
                  <c:v>232.26</c:v>
                </c:pt>
                <c:pt idx="354">
                  <c:v>360.5</c:v>
                </c:pt>
                <c:pt idx="355">
                  <c:v>12.93</c:v>
                </c:pt>
                <c:pt idx="356">
                  <c:v>20.599899999999998</c:v>
                </c:pt>
                <c:pt idx="357">
                  <c:v>25.44</c:v>
                </c:pt>
                <c:pt idx="358">
                  <c:v>5.53</c:v>
                </c:pt>
                <c:pt idx="359">
                  <c:v>7.73</c:v>
                </c:pt>
                <c:pt idx="360">
                  <c:v>20.45</c:v>
                </c:pt>
                <c:pt idx="361">
                  <c:v>55.33</c:v>
                </c:pt>
                <c:pt idx="362">
                  <c:v>21.978499999999997</c:v>
                </c:pt>
                <c:pt idx="363">
                  <c:v>13.661699999999998</c:v>
                </c:pt>
                <c:pt idx="364">
                  <c:v>577.98</c:v>
                </c:pt>
                <c:pt idx="365">
                  <c:v>550.99</c:v>
                </c:pt>
                <c:pt idx="366">
                  <c:v>64.45</c:v>
                </c:pt>
                <c:pt idx="367">
                  <c:v>283.92379999999997</c:v>
                </c:pt>
                <c:pt idx="368">
                  <c:v>971.83389999999986</c:v>
                </c:pt>
                <c:pt idx="369">
                  <c:v>430.48</c:v>
                </c:pt>
                <c:pt idx="370">
                  <c:v>199.71</c:v>
                </c:pt>
                <c:pt idx="371">
                  <c:v>311.52160000000003</c:v>
                </c:pt>
                <c:pt idx="372">
                  <c:v>254.04659999999996</c:v>
                </c:pt>
                <c:pt idx="373">
                  <c:v>775.41729999999995</c:v>
                </c:pt>
                <c:pt idx="374">
                  <c:v>236.76</c:v>
                </c:pt>
                <c:pt idx="375">
                  <c:v>115.5954</c:v>
                </c:pt>
                <c:pt idx="376">
                  <c:v>469.84269999999998</c:v>
                </c:pt>
                <c:pt idx="377">
                  <c:v>1430</c:v>
                </c:pt>
                <c:pt idx="378">
                  <c:v>3616.65</c:v>
                </c:pt>
                <c:pt idx="379">
                  <c:v>157.81579999999997</c:v>
                </c:pt>
                <c:pt idx="380">
                  <c:v>28.51</c:v>
                </c:pt>
                <c:pt idx="381">
                  <c:v>10.023099999999998</c:v>
                </c:pt>
                <c:pt idx="382">
                  <c:v>439.16250000000002</c:v>
                </c:pt>
                <c:pt idx="383">
                  <c:v>1672.3999999999999</c:v>
                </c:pt>
                <c:pt idx="384">
                  <c:v>7.21</c:v>
                </c:pt>
                <c:pt idx="385">
                  <c:v>3.47</c:v>
                </c:pt>
                <c:pt idx="386">
                  <c:v>839.98</c:v>
                </c:pt>
                <c:pt idx="387">
                  <c:v>6610</c:v>
                </c:pt>
                <c:pt idx="388">
                  <c:v>110821.5</c:v>
                </c:pt>
                <c:pt idx="389">
                  <c:v>1110</c:v>
                </c:pt>
                <c:pt idx="390">
                  <c:v>1870</c:v>
                </c:pt>
                <c:pt idx="391">
                  <c:v>754.96</c:v>
                </c:pt>
                <c:pt idx="392">
                  <c:v>127.9016</c:v>
                </c:pt>
                <c:pt idx="393">
                  <c:v>1050</c:v>
                </c:pt>
                <c:pt idx="394">
                  <c:v>5580</c:v>
                </c:pt>
                <c:pt idx="395">
                  <c:v>41.905499999999996</c:v>
                </c:pt>
                <c:pt idx="396">
                  <c:v>131.63</c:v>
                </c:pt>
                <c:pt idx="397">
                  <c:v>40.205399999999997</c:v>
                </c:pt>
                <c:pt idx="398">
                  <c:v>83.213199999999986</c:v>
                </c:pt>
                <c:pt idx="399">
                  <c:v>17.3794</c:v>
                </c:pt>
                <c:pt idx="400">
                  <c:v>37.990599999999993</c:v>
                </c:pt>
                <c:pt idx="401">
                  <c:v>9.74</c:v>
                </c:pt>
                <c:pt idx="402">
                  <c:v>11.1</c:v>
                </c:pt>
                <c:pt idx="403">
                  <c:v>58.59</c:v>
                </c:pt>
                <c:pt idx="404">
                  <c:v>3.3</c:v>
                </c:pt>
                <c:pt idx="405">
                  <c:v>656.54</c:v>
                </c:pt>
                <c:pt idx="406">
                  <c:v>94.97</c:v>
                </c:pt>
                <c:pt idx="407">
                  <c:v>29.23</c:v>
                </c:pt>
                <c:pt idx="408">
                  <c:v>57.403999999999989</c:v>
                </c:pt>
                <c:pt idx="409">
                  <c:v>233.91400000000002</c:v>
                </c:pt>
                <c:pt idx="410">
                  <c:v>437.52469999999994</c:v>
                </c:pt>
                <c:pt idx="411">
                  <c:v>177.39869999999999</c:v>
                </c:pt>
                <c:pt idx="412">
                  <c:v>30.815099999999997</c:v>
                </c:pt>
                <c:pt idx="413">
                  <c:v>3.5594999999999994</c:v>
                </c:pt>
                <c:pt idx="414">
                  <c:v>531.2921</c:v>
                </c:pt>
                <c:pt idx="415">
                  <c:v>82.715999999999994</c:v>
                </c:pt>
                <c:pt idx="416">
                  <c:v>3.51</c:v>
                </c:pt>
                <c:pt idx="417">
                  <c:v>98.45689999999999</c:v>
                </c:pt>
                <c:pt idx="418">
                  <c:v>12271.8</c:v>
                </c:pt>
                <c:pt idx="419">
                  <c:v>37.96</c:v>
                </c:pt>
                <c:pt idx="420">
                  <c:v>53.84</c:v>
                </c:pt>
                <c:pt idx="421">
                  <c:v>291.89999999999998</c:v>
                </c:pt>
                <c:pt idx="422">
                  <c:v>415.71</c:v>
                </c:pt>
                <c:pt idx="423">
                  <c:v>263.49</c:v>
                </c:pt>
                <c:pt idx="424">
                  <c:v>139.30000000000001</c:v>
                </c:pt>
                <c:pt idx="425">
                  <c:v>841.52</c:v>
                </c:pt>
                <c:pt idx="426">
                  <c:v>1600</c:v>
                </c:pt>
                <c:pt idx="427">
                  <c:v>769.6</c:v>
                </c:pt>
                <c:pt idx="428">
                  <c:v>234.1</c:v>
                </c:pt>
                <c:pt idx="429">
                  <c:v>1900</c:v>
                </c:pt>
                <c:pt idx="430">
                  <c:v>1900</c:v>
                </c:pt>
                <c:pt idx="431">
                  <c:v>247.61</c:v>
                </c:pt>
                <c:pt idx="432">
                  <c:v>797.31669999999997</c:v>
                </c:pt>
                <c:pt idx="433">
                  <c:v>797.31669999999997</c:v>
                </c:pt>
                <c:pt idx="434">
                  <c:v>421.94</c:v>
                </c:pt>
                <c:pt idx="435">
                  <c:v>406.97</c:v>
                </c:pt>
                <c:pt idx="436">
                  <c:v>155.63679999999999</c:v>
                </c:pt>
                <c:pt idx="437">
                  <c:v>843.6</c:v>
                </c:pt>
                <c:pt idx="438">
                  <c:v>28.57</c:v>
                </c:pt>
                <c:pt idx="439">
                  <c:v>221.14</c:v>
                </c:pt>
                <c:pt idx="440">
                  <c:v>36.668500000000002</c:v>
                </c:pt>
                <c:pt idx="441">
                  <c:v>429.84069999999997</c:v>
                </c:pt>
                <c:pt idx="442">
                  <c:v>34.683799999999998</c:v>
                </c:pt>
                <c:pt idx="443">
                  <c:v>359.75809999999996</c:v>
                </c:pt>
                <c:pt idx="444">
                  <c:v>666.11239999999998</c:v>
                </c:pt>
                <c:pt idx="445">
                  <c:v>359.75809999999996</c:v>
                </c:pt>
                <c:pt idx="446">
                  <c:v>41.89</c:v>
                </c:pt>
                <c:pt idx="447">
                  <c:v>34.747499999999995</c:v>
                </c:pt>
                <c:pt idx="448">
                  <c:v>281.82</c:v>
                </c:pt>
                <c:pt idx="449">
                  <c:v>94.79</c:v>
                </c:pt>
                <c:pt idx="450">
                  <c:v>234.70099999999996</c:v>
                </c:pt>
                <c:pt idx="451">
                  <c:v>161.46569999999997</c:v>
                </c:pt>
                <c:pt idx="452">
                  <c:v>17.346</c:v>
                </c:pt>
                <c:pt idx="453">
                  <c:v>4.59</c:v>
                </c:pt>
                <c:pt idx="454">
                  <c:v>7.7291999999999987</c:v>
                </c:pt>
                <c:pt idx="455">
                  <c:v>420.03229999999996</c:v>
                </c:pt>
                <c:pt idx="456">
                  <c:v>23.820399999999996</c:v>
                </c:pt>
                <c:pt idx="457">
                  <c:v>140.11999999999998</c:v>
                </c:pt>
                <c:pt idx="458">
                  <c:v>161.38</c:v>
                </c:pt>
                <c:pt idx="459">
                  <c:v>140.11999999999998</c:v>
                </c:pt>
                <c:pt idx="460">
                  <c:v>42.521900000000002</c:v>
                </c:pt>
                <c:pt idx="461">
                  <c:v>3.58</c:v>
                </c:pt>
                <c:pt idx="462">
                  <c:v>146.68529999999998</c:v>
                </c:pt>
                <c:pt idx="463">
                  <c:v>22.5</c:v>
                </c:pt>
                <c:pt idx="464">
                  <c:v>26.826199999999996</c:v>
                </c:pt>
                <c:pt idx="465">
                  <c:v>2949.2999999999997</c:v>
                </c:pt>
                <c:pt idx="466">
                  <c:v>134.13</c:v>
                </c:pt>
                <c:pt idx="467">
                  <c:v>18.464199999999998</c:v>
                </c:pt>
                <c:pt idx="468">
                  <c:v>205.34359999999998</c:v>
                </c:pt>
                <c:pt idx="469">
                  <c:v>33.380199999999995</c:v>
                </c:pt>
                <c:pt idx="470">
                  <c:v>445.8415</c:v>
                </c:pt>
                <c:pt idx="471">
                  <c:v>6.67</c:v>
                </c:pt>
                <c:pt idx="472">
                  <c:v>12.509099999999998</c:v>
                </c:pt>
                <c:pt idx="473">
                  <c:v>2.3504</c:v>
                </c:pt>
                <c:pt idx="474">
                  <c:v>1070</c:v>
                </c:pt>
                <c:pt idx="475">
                  <c:v>1530</c:v>
                </c:pt>
                <c:pt idx="476">
                  <c:v>2440.7999999999997</c:v>
                </c:pt>
                <c:pt idx="477">
                  <c:v>189.69</c:v>
                </c:pt>
                <c:pt idx="478">
                  <c:v>393.99709999999999</c:v>
                </c:pt>
                <c:pt idx="479">
                  <c:v>4440.8999999999996</c:v>
                </c:pt>
                <c:pt idx="480">
                  <c:v>22.75</c:v>
                </c:pt>
                <c:pt idx="481">
                  <c:v>77.755299999999991</c:v>
                </c:pt>
                <c:pt idx="482">
                  <c:v>6197.8499999999995</c:v>
                </c:pt>
                <c:pt idx="483">
                  <c:v>63.404299999999992</c:v>
                </c:pt>
                <c:pt idx="484">
                  <c:v>24.261099999999995</c:v>
                </c:pt>
                <c:pt idx="485">
                  <c:v>12.170099999999998</c:v>
                </c:pt>
                <c:pt idx="486">
                  <c:v>2930.85</c:v>
                </c:pt>
                <c:pt idx="487">
                  <c:v>4440.8999999999996</c:v>
                </c:pt>
                <c:pt idx="488">
                  <c:v>61.483299999999993</c:v>
                </c:pt>
                <c:pt idx="489">
                  <c:v>63.336499999999994</c:v>
                </c:pt>
                <c:pt idx="490">
                  <c:v>20.645099999999999</c:v>
                </c:pt>
                <c:pt idx="491">
                  <c:v>205.81819999999996</c:v>
                </c:pt>
                <c:pt idx="492">
                  <c:v>130.92179999999999</c:v>
                </c:pt>
                <c:pt idx="493">
                  <c:v>7.9212999999999987</c:v>
                </c:pt>
                <c:pt idx="494">
                  <c:v>5.9664000000000001</c:v>
                </c:pt>
                <c:pt idx="495">
                  <c:v>47.041899999999998</c:v>
                </c:pt>
                <c:pt idx="496">
                  <c:v>10.757599999999998</c:v>
                </c:pt>
                <c:pt idx="497">
                  <c:v>31.741699999999998</c:v>
                </c:pt>
                <c:pt idx="498">
                  <c:v>497.74239999999998</c:v>
                </c:pt>
                <c:pt idx="499">
                  <c:v>339.71</c:v>
                </c:pt>
                <c:pt idx="500">
                  <c:v>1010</c:v>
                </c:pt>
                <c:pt idx="501">
                  <c:v>159.32</c:v>
                </c:pt>
                <c:pt idx="502">
                  <c:v>159.32</c:v>
                </c:pt>
                <c:pt idx="503">
                  <c:v>370.30099999999993</c:v>
                </c:pt>
                <c:pt idx="504">
                  <c:v>133.4417</c:v>
                </c:pt>
                <c:pt idx="505">
                  <c:v>124.75</c:v>
                </c:pt>
                <c:pt idx="506">
                  <c:v>23.3232</c:v>
                </c:pt>
                <c:pt idx="507">
                  <c:v>229.49169999999998</c:v>
                </c:pt>
                <c:pt idx="508">
                  <c:v>9.09</c:v>
                </c:pt>
                <c:pt idx="509">
                  <c:v>102.62659999999998</c:v>
                </c:pt>
                <c:pt idx="510">
                  <c:v>999.41</c:v>
                </c:pt>
                <c:pt idx="511">
                  <c:v>133.83000000000001</c:v>
                </c:pt>
                <c:pt idx="512">
                  <c:v>44.79</c:v>
                </c:pt>
                <c:pt idx="513">
                  <c:v>129.07</c:v>
                </c:pt>
                <c:pt idx="514">
                  <c:v>64.81</c:v>
                </c:pt>
                <c:pt idx="515">
                  <c:v>72.86</c:v>
                </c:pt>
                <c:pt idx="516">
                  <c:v>36.159999999999997</c:v>
                </c:pt>
                <c:pt idx="517">
                  <c:v>488.97</c:v>
                </c:pt>
                <c:pt idx="518">
                  <c:v>52.54</c:v>
                </c:pt>
                <c:pt idx="519">
                  <c:v>141.01</c:v>
                </c:pt>
                <c:pt idx="520">
                  <c:v>41.95</c:v>
                </c:pt>
                <c:pt idx="521">
                  <c:v>186.19</c:v>
                </c:pt>
                <c:pt idx="522">
                  <c:v>97.44</c:v>
                </c:pt>
                <c:pt idx="523">
                  <c:v>580.01</c:v>
                </c:pt>
                <c:pt idx="524">
                  <c:v>41.89</c:v>
                </c:pt>
                <c:pt idx="525">
                  <c:v>19.87</c:v>
                </c:pt>
                <c:pt idx="526">
                  <c:v>120.23</c:v>
                </c:pt>
                <c:pt idx="527">
                  <c:v>15.6288</c:v>
                </c:pt>
                <c:pt idx="528">
                  <c:v>43237.799999999996</c:v>
                </c:pt>
                <c:pt idx="529">
                  <c:v>129.79179999999999</c:v>
                </c:pt>
                <c:pt idx="530">
                  <c:v>568.62729999999988</c:v>
                </c:pt>
                <c:pt idx="531">
                  <c:v>106853.85</c:v>
                </c:pt>
                <c:pt idx="532">
                  <c:v>1.2881999999999998</c:v>
                </c:pt>
                <c:pt idx="533">
                  <c:v>449.43</c:v>
                </c:pt>
                <c:pt idx="534">
                  <c:v>71.959999999999994</c:v>
                </c:pt>
                <c:pt idx="535">
                  <c:v>546.78</c:v>
                </c:pt>
                <c:pt idx="536">
                  <c:v>214.41</c:v>
                </c:pt>
                <c:pt idx="537">
                  <c:v>7604.9</c:v>
                </c:pt>
                <c:pt idx="538">
                  <c:v>1175.1999999999998</c:v>
                </c:pt>
                <c:pt idx="539">
                  <c:v>693.25</c:v>
                </c:pt>
                <c:pt idx="540">
                  <c:v>51.84</c:v>
                </c:pt>
                <c:pt idx="541">
                  <c:v>340.10739999999998</c:v>
                </c:pt>
                <c:pt idx="542">
                  <c:v>20.65</c:v>
                </c:pt>
                <c:pt idx="543">
                  <c:v>1.51</c:v>
                </c:pt>
                <c:pt idx="544">
                  <c:v>124.61019999999999</c:v>
                </c:pt>
                <c:pt idx="545">
                  <c:v>21.390899999999998</c:v>
                </c:pt>
                <c:pt idx="546">
                  <c:v>23.088000000000001</c:v>
                </c:pt>
                <c:pt idx="547">
                  <c:v>42.883499999999998</c:v>
                </c:pt>
                <c:pt idx="548">
                  <c:v>42.883499999999998</c:v>
                </c:pt>
                <c:pt idx="549">
                  <c:v>3.18</c:v>
                </c:pt>
                <c:pt idx="550">
                  <c:v>2.79</c:v>
                </c:pt>
                <c:pt idx="551">
                  <c:v>9.5681999999999992</c:v>
                </c:pt>
                <c:pt idx="552">
                  <c:v>20.816199999999998</c:v>
                </c:pt>
                <c:pt idx="553">
                  <c:v>650.49579999999992</c:v>
                </c:pt>
                <c:pt idx="554">
                  <c:v>27.5381</c:v>
                </c:pt>
                <c:pt idx="555">
                  <c:v>58.364499999999992</c:v>
                </c:pt>
                <c:pt idx="556">
                  <c:v>46.804600000000001</c:v>
                </c:pt>
                <c:pt idx="557">
                  <c:v>4120</c:v>
                </c:pt>
                <c:pt idx="558">
                  <c:v>2101.7999999999997</c:v>
                </c:pt>
                <c:pt idx="559">
                  <c:v>37.200000000000003</c:v>
                </c:pt>
                <c:pt idx="560">
                  <c:v>236.80279999999999</c:v>
                </c:pt>
                <c:pt idx="561">
                  <c:v>1853.1999999999998</c:v>
                </c:pt>
                <c:pt idx="562">
                  <c:v>67.732199999999992</c:v>
                </c:pt>
                <c:pt idx="563">
                  <c:v>1853.1999999999998</c:v>
                </c:pt>
                <c:pt idx="564">
                  <c:v>11.5373</c:v>
                </c:pt>
                <c:pt idx="565">
                  <c:v>141.04</c:v>
                </c:pt>
                <c:pt idx="566">
                  <c:v>757.86839999999984</c:v>
                </c:pt>
                <c:pt idx="567">
                  <c:v>18.870999999999999</c:v>
                </c:pt>
                <c:pt idx="568">
                  <c:v>6.5991999999999988</c:v>
                </c:pt>
                <c:pt idx="569">
                  <c:v>18.125199999999996</c:v>
                </c:pt>
                <c:pt idx="570">
                  <c:v>4.0114999999999998</c:v>
                </c:pt>
                <c:pt idx="571">
                  <c:v>6.8816999999999995</c:v>
                </c:pt>
                <c:pt idx="572">
                  <c:v>159.37519999999998</c:v>
                </c:pt>
                <c:pt idx="573">
                  <c:v>351.18139999999994</c:v>
                </c:pt>
                <c:pt idx="574">
                  <c:v>482.2</c:v>
                </c:pt>
                <c:pt idx="575">
                  <c:v>4.8137999999999996</c:v>
                </c:pt>
                <c:pt idx="576">
                  <c:v>307.22000000000003</c:v>
                </c:pt>
                <c:pt idx="577">
                  <c:v>308.96459999999996</c:v>
                </c:pt>
                <c:pt idx="578">
                  <c:v>530.9</c:v>
                </c:pt>
                <c:pt idx="579">
                  <c:v>1560</c:v>
                </c:pt>
                <c:pt idx="580">
                  <c:v>227.91300000000001</c:v>
                </c:pt>
                <c:pt idx="581">
                  <c:v>184.14</c:v>
                </c:pt>
                <c:pt idx="582">
                  <c:v>79.930000000000007</c:v>
                </c:pt>
                <c:pt idx="583">
                  <c:v>1460</c:v>
                </c:pt>
                <c:pt idx="584">
                  <c:v>151.43</c:v>
                </c:pt>
                <c:pt idx="585">
                  <c:v>254.18219999999997</c:v>
                </c:pt>
                <c:pt idx="586">
                  <c:v>23340.149999999998</c:v>
                </c:pt>
                <c:pt idx="587">
                  <c:v>30.54</c:v>
                </c:pt>
                <c:pt idx="588">
                  <c:v>12.927199999999997</c:v>
                </c:pt>
                <c:pt idx="589">
                  <c:v>484.58</c:v>
                </c:pt>
                <c:pt idx="590">
                  <c:v>1320</c:v>
                </c:pt>
                <c:pt idx="591">
                  <c:v>340.17</c:v>
                </c:pt>
                <c:pt idx="592">
                  <c:v>1491.6</c:v>
                </c:pt>
                <c:pt idx="593">
                  <c:v>123.5881</c:v>
                </c:pt>
                <c:pt idx="594">
                  <c:v>261.81270000000001</c:v>
                </c:pt>
                <c:pt idx="595">
                  <c:v>251.42400000000001</c:v>
                </c:pt>
                <c:pt idx="596">
                  <c:v>109.94899999999998</c:v>
                </c:pt>
                <c:pt idx="597">
                  <c:v>678.63</c:v>
                </c:pt>
                <c:pt idx="598">
                  <c:v>29.843299999999996</c:v>
                </c:pt>
                <c:pt idx="599">
                  <c:v>232.4862</c:v>
                </c:pt>
                <c:pt idx="600">
                  <c:v>5.0171999999999999</c:v>
                </c:pt>
                <c:pt idx="601">
                  <c:v>3.1526999999999998</c:v>
                </c:pt>
                <c:pt idx="602">
                  <c:v>605.88339999999994</c:v>
                </c:pt>
                <c:pt idx="603">
                  <c:v>133.13659999999999</c:v>
                </c:pt>
                <c:pt idx="604">
                  <c:v>313.60889999999995</c:v>
                </c:pt>
                <c:pt idx="605">
                  <c:v>39.301400000000001</c:v>
                </c:pt>
                <c:pt idx="606">
                  <c:v>69.901799999999994</c:v>
                </c:pt>
                <c:pt idx="607">
                  <c:v>39.301400000000001</c:v>
                </c:pt>
                <c:pt idx="608">
                  <c:v>133.13659999999999</c:v>
                </c:pt>
                <c:pt idx="609">
                  <c:v>313.60889999999995</c:v>
                </c:pt>
                <c:pt idx="610">
                  <c:v>919.71829999999989</c:v>
                </c:pt>
                <c:pt idx="611">
                  <c:v>48.443099999999994</c:v>
                </c:pt>
                <c:pt idx="612">
                  <c:v>42.307199999999995</c:v>
                </c:pt>
                <c:pt idx="613">
                  <c:v>8.0681999999999992</c:v>
                </c:pt>
                <c:pt idx="614">
                  <c:v>40.736999999999995</c:v>
                </c:pt>
                <c:pt idx="615">
                  <c:v>418.36</c:v>
                </c:pt>
                <c:pt idx="616">
                  <c:v>2598.9999999999995</c:v>
                </c:pt>
                <c:pt idx="617">
                  <c:v>450.93779999999998</c:v>
                </c:pt>
                <c:pt idx="618">
                  <c:v>450.93779999999998</c:v>
                </c:pt>
                <c:pt idx="619">
                  <c:v>253.58329999999998</c:v>
                </c:pt>
                <c:pt idx="620">
                  <c:v>253.58329999999998</c:v>
                </c:pt>
                <c:pt idx="621">
                  <c:v>3152.7</c:v>
                </c:pt>
                <c:pt idx="622">
                  <c:v>239.88769999999997</c:v>
                </c:pt>
                <c:pt idx="623">
                  <c:v>1123.2199999999998</c:v>
                </c:pt>
                <c:pt idx="624">
                  <c:v>8.58</c:v>
                </c:pt>
                <c:pt idx="625">
                  <c:v>33.54</c:v>
                </c:pt>
                <c:pt idx="626">
                  <c:v>272.52209999999997</c:v>
                </c:pt>
                <c:pt idx="627">
                  <c:v>64.739999999999995</c:v>
                </c:pt>
                <c:pt idx="628">
                  <c:v>120.5145</c:v>
                </c:pt>
                <c:pt idx="629">
                  <c:v>220.65</c:v>
                </c:pt>
                <c:pt idx="630">
                  <c:v>97.010499999999979</c:v>
                </c:pt>
                <c:pt idx="631">
                  <c:v>97.010499999999979</c:v>
                </c:pt>
                <c:pt idx="632">
                  <c:v>16.803099999999997</c:v>
                </c:pt>
                <c:pt idx="633">
                  <c:v>12.509099999999998</c:v>
                </c:pt>
                <c:pt idx="634">
                  <c:v>21.695999999999998</c:v>
                </c:pt>
                <c:pt idx="635">
                  <c:v>103.28</c:v>
                </c:pt>
                <c:pt idx="636">
                  <c:v>62.342099999999995</c:v>
                </c:pt>
                <c:pt idx="637">
                  <c:v>84.52</c:v>
                </c:pt>
                <c:pt idx="638">
                  <c:v>469.53759999999994</c:v>
                </c:pt>
                <c:pt idx="639">
                  <c:v>9.6049999999999986</c:v>
                </c:pt>
                <c:pt idx="640">
                  <c:v>7.8873999999999995</c:v>
                </c:pt>
                <c:pt idx="641">
                  <c:v>31.865999999999996</c:v>
                </c:pt>
                <c:pt idx="642">
                  <c:v>44.04</c:v>
                </c:pt>
                <c:pt idx="643">
                  <c:v>9.0851999999999986</c:v>
                </c:pt>
                <c:pt idx="644">
                  <c:v>186.77769999999998</c:v>
                </c:pt>
                <c:pt idx="645">
                  <c:v>6.5539999999999994</c:v>
                </c:pt>
                <c:pt idx="646">
                  <c:v>5.8420999999999994</c:v>
                </c:pt>
                <c:pt idx="647">
                  <c:v>26.182099999999998</c:v>
                </c:pt>
                <c:pt idx="648">
                  <c:v>10.836699999999999</c:v>
                </c:pt>
                <c:pt idx="649">
                  <c:v>209.45679999999999</c:v>
                </c:pt>
                <c:pt idx="650">
                  <c:v>4.3278999999999996</c:v>
                </c:pt>
                <c:pt idx="651">
                  <c:v>22.181899999999995</c:v>
                </c:pt>
                <c:pt idx="652">
                  <c:v>26.182099999999998</c:v>
                </c:pt>
                <c:pt idx="653">
                  <c:v>6.5539999999999994</c:v>
                </c:pt>
                <c:pt idx="654">
                  <c:v>5.8420999999999994</c:v>
                </c:pt>
                <c:pt idx="655">
                  <c:v>10.723699999999999</c:v>
                </c:pt>
                <c:pt idx="656">
                  <c:v>8.3845999999999989</c:v>
                </c:pt>
                <c:pt idx="657">
                  <c:v>49.584399999999995</c:v>
                </c:pt>
                <c:pt idx="658">
                  <c:v>329.42889999999994</c:v>
                </c:pt>
                <c:pt idx="659">
                  <c:v>219.63809999999998</c:v>
                </c:pt>
                <c:pt idx="660">
                  <c:v>186.77769999999998</c:v>
                </c:pt>
                <c:pt idx="661">
                  <c:v>1800</c:v>
                </c:pt>
                <c:pt idx="662">
                  <c:v>406.92429999999996</c:v>
                </c:pt>
                <c:pt idx="663">
                  <c:v>8.3845999999999989</c:v>
                </c:pt>
                <c:pt idx="664">
                  <c:v>49.584399999999995</c:v>
                </c:pt>
                <c:pt idx="665">
                  <c:v>329.42889999999994</c:v>
                </c:pt>
                <c:pt idx="666">
                  <c:v>35.42</c:v>
                </c:pt>
                <c:pt idx="667">
                  <c:v>11.38</c:v>
                </c:pt>
                <c:pt idx="668">
                  <c:v>130.34549999999999</c:v>
                </c:pt>
                <c:pt idx="669">
                  <c:v>813.91</c:v>
                </c:pt>
                <c:pt idx="670">
                  <c:v>76.9756</c:v>
                </c:pt>
                <c:pt idx="671">
                  <c:v>4140</c:v>
                </c:pt>
                <c:pt idx="672">
                  <c:v>4140</c:v>
                </c:pt>
                <c:pt idx="673">
                  <c:v>1200</c:v>
                </c:pt>
                <c:pt idx="674">
                  <c:v>438.69</c:v>
                </c:pt>
                <c:pt idx="675">
                  <c:v>336.52</c:v>
                </c:pt>
                <c:pt idx="676">
                  <c:v>164.62</c:v>
                </c:pt>
                <c:pt idx="677">
                  <c:v>230.38</c:v>
                </c:pt>
                <c:pt idx="678">
                  <c:v>92.05</c:v>
                </c:pt>
                <c:pt idx="679">
                  <c:v>426.30379999999997</c:v>
                </c:pt>
                <c:pt idx="680">
                  <c:v>426.30379999999997</c:v>
                </c:pt>
                <c:pt idx="681">
                  <c:v>250.38</c:v>
                </c:pt>
                <c:pt idx="682">
                  <c:v>2350.3999999999996</c:v>
                </c:pt>
                <c:pt idx="683">
                  <c:v>313.78969999999998</c:v>
                </c:pt>
                <c:pt idx="684">
                  <c:v>882.32659999999998</c:v>
                </c:pt>
                <c:pt idx="685">
                  <c:v>112.08469999999998</c:v>
                </c:pt>
                <c:pt idx="686">
                  <c:v>78.670599999999993</c:v>
                </c:pt>
                <c:pt idx="687">
                  <c:v>281.66379999999998</c:v>
                </c:pt>
                <c:pt idx="688">
                  <c:v>122.28859999999999</c:v>
                </c:pt>
                <c:pt idx="689">
                  <c:v>282.92939999999999</c:v>
                </c:pt>
                <c:pt idx="690">
                  <c:v>382.13209999999998</c:v>
                </c:pt>
                <c:pt idx="691">
                  <c:v>382.13209999999998</c:v>
                </c:pt>
                <c:pt idx="692">
                  <c:v>60.05</c:v>
                </c:pt>
                <c:pt idx="693">
                  <c:v>69.7</c:v>
                </c:pt>
                <c:pt idx="694">
                  <c:v>1115.9427999999998</c:v>
                </c:pt>
                <c:pt idx="695">
                  <c:v>185.20699999999999</c:v>
                </c:pt>
                <c:pt idx="696">
                  <c:v>81.619900000000001</c:v>
                </c:pt>
                <c:pt idx="697">
                  <c:v>139.28379999999999</c:v>
                </c:pt>
                <c:pt idx="698">
                  <c:v>81.619900000000001</c:v>
                </c:pt>
                <c:pt idx="699">
                  <c:v>34.57</c:v>
                </c:pt>
                <c:pt idx="700">
                  <c:v>1355.9999999999998</c:v>
                </c:pt>
                <c:pt idx="701">
                  <c:v>21.27</c:v>
                </c:pt>
                <c:pt idx="702">
                  <c:v>51.5</c:v>
                </c:pt>
                <c:pt idx="703">
                  <c:v>100.08409999999998</c:v>
                </c:pt>
                <c:pt idx="704">
                  <c:v>105.05609999999999</c:v>
                </c:pt>
                <c:pt idx="705">
                  <c:v>7.1754999999999987</c:v>
                </c:pt>
                <c:pt idx="706">
                  <c:v>210.94839999999999</c:v>
                </c:pt>
                <c:pt idx="707">
                  <c:v>14.317099999999998</c:v>
                </c:pt>
                <c:pt idx="708">
                  <c:v>275.94599999999997</c:v>
                </c:pt>
                <c:pt idx="709">
                  <c:v>97.179999999999993</c:v>
                </c:pt>
                <c:pt idx="710">
                  <c:v>11.514699999999998</c:v>
                </c:pt>
                <c:pt idx="711">
                  <c:v>242.65619999999998</c:v>
                </c:pt>
                <c:pt idx="712">
                  <c:v>24.6114</c:v>
                </c:pt>
                <c:pt idx="713">
                  <c:v>338.49149999999997</c:v>
                </c:pt>
                <c:pt idx="714">
                  <c:v>67.325399999999988</c:v>
                </c:pt>
                <c:pt idx="715">
                  <c:v>92.942499999999995</c:v>
                </c:pt>
                <c:pt idx="716">
                  <c:v>32.634399999999992</c:v>
                </c:pt>
                <c:pt idx="717">
                  <c:v>11.672899999999998</c:v>
                </c:pt>
                <c:pt idx="718">
                  <c:v>94.660099999999986</c:v>
                </c:pt>
                <c:pt idx="719">
                  <c:v>7.0624999999999991</c:v>
                </c:pt>
                <c:pt idx="720">
                  <c:v>5.5822000000000003</c:v>
                </c:pt>
                <c:pt idx="721">
                  <c:v>15.526199999999999</c:v>
                </c:pt>
                <c:pt idx="722">
                  <c:v>3.9775999999999998</c:v>
                </c:pt>
                <c:pt idx="723">
                  <c:v>4.3165999999999993</c:v>
                </c:pt>
                <c:pt idx="724">
                  <c:v>37.267399999999995</c:v>
                </c:pt>
                <c:pt idx="725">
                  <c:v>3.6385999999999998</c:v>
                </c:pt>
                <c:pt idx="726">
                  <c:v>130.00649999999999</c:v>
                </c:pt>
                <c:pt idx="727">
                  <c:v>5.4352999999999989</c:v>
                </c:pt>
                <c:pt idx="728">
                  <c:v>4.9945999999999993</c:v>
                </c:pt>
                <c:pt idx="729">
                  <c:v>5.2092999999999998</c:v>
                </c:pt>
                <c:pt idx="730">
                  <c:v>27.83</c:v>
                </c:pt>
                <c:pt idx="731">
                  <c:v>7.11</c:v>
                </c:pt>
                <c:pt idx="732">
                  <c:v>5.9776999999999996</c:v>
                </c:pt>
                <c:pt idx="733">
                  <c:v>273.14359999999999</c:v>
                </c:pt>
                <c:pt idx="734">
                  <c:v>116.95499999999998</c:v>
                </c:pt>
                <c:pt idx="735">
                  <c:v>273.14359999999999</c:v>
                </c:pt>
                <c:pt idx="736">
                  <c:v>6.7122000000000002</c:v>
                </c:pt>
                <c:pt idx="737">
                  <c:v>19.752399999999998</c:v>
                </c:pt>
                <c:pt idx="738">
                  <c:v>239.5487</c:v>
                </c:pt>
                <c:pt idx="739">
                  <c:v>32.03</c:v>
                </c:pt>
                <c:pt idx="740">
                  <c:v>180.91</c:v>
                </c:pt>
                <c:pt idx="741">
                  <c:v>69.879199999999997</c:v>
                </c:pt>
                <c:pt idx="742">
                  <c:v>60.84</c:v>
                </c:pt>
                <c:pt idx="743">
                  <c:v>36.74</c:v>
                </c:pt>
                <c:pt idx="744">
                  <c:v>266.3</c:v>
                </c:pt>
                <c:pt idx="745">
                  <c:v>1063.6125</c:v>
                </c:pt>
                <c:pt idx="746">
                  <c:v>1063.6125</c:v>
                </c:pt>
                <c:pt idx="747">
                  <c:v>270.92879999999997</c:v>
                </c:pt>
                <c:pt idx="748">
                  <c:v>215.01639999999998</c:v>
                </c:pt>
                <c:pt idx="749">
                  <c:v>2632.8999999999996</c:v>
                </c:pt>
                <c:pt idx="750">
                  <c:v>215.01639999999998</c:v>
                </c:pt>
                <c:pt idx="751">
                  <c:v>774.36639999999989</c:v>
                </c:pt>
                <c:pt idx="752">
                  <c:v>495.67449999999991</c:v>
                </c:pt>
                <c:pt idx="753">
                  <c:v>270.92879999999997</c:v>
                </c:pt>
                <c:pt idx="754">
                  <c:v>220.96019999999996</c:v>
                </c:pt>
                <c:pt idx="755">
                  <c:v>220.96019999999996</c:v>
                </c:pt>
                <c:pt idx="756">
                  <c:v>393.95189999999997</c:v>
                </c:pt>
                <c:pt idx="757">
                  <c:v>175.89579999999998</c:v>
                </c:pt>
                <c:pt idx="758">
                  <c:v>175.89579999999998</c:v>
                </c:pt>
                <c:pt idx="759">
                  <c:v>102.42319999999999</c:v>
                </c:pt>
                <c:pt idx="760">
                  <c:v>71.461199999999991</c:v>
                </c:pt>
                <c:pt idx="761">
                  <c:v>71.461199999999991</c:v>
                </c:pt>
                <c:pt idx="762">
                  <c:v>102.42319999999999</c:v>
                </c:pt>
                <c:pt idx="763">
                  <c:v>367.84889999999996</c:v>
                </c:pt>
                <c:pt idx="764">
                  <c:v>367.84889999999996</c:v>
                </c:pt>
                <c:pt idx="765">
                  <c:v>24.215899999999998</c:v>
                </c:pt>
                <c:pt idx="766">
                  <c:v>24.215899999999998</c:v>
                </c:pt>
                <c:pt idx="767">
                  <c:v>51.188999999999993</c:v>
                </c:pt>
                <c:pt idx="768">
                  <c:v>433.33240000000001</c:v>
                </c:pt>
                <c:pt idx="769">
                  <c:v>433.33240000000001</c:v>
                </c:pt>
                <c:pt idx="770">
                  <c:v>7.220699999999999</c:v>
                </c:pt>
                <c:pt idx="771">
                  <c:v>339.57629999999995</c:v>
                </c:pt>
                <c:pt idx="772">
                  <c:v>150.85499999999999</c:v>
                </c:pt>
                <c:pt idx="773">
                  <c:v>11.84</c:v>
                </c:pt>
                <c:pt idx="774">
                  <c:v>5.52</c:v>
                </c:pt>
                <c:pt idx="775">
                  <c:v>12.723799999999999</c:v>
                </c:pt>
                <c:pt idx="776">
                  <c:v>85.416699999999992</c:v>
                </c:pt>
                <c:pt idx="777">
                  <c:v>3.64</c:v>
                </c:pt>
                <c:pt idx="778">
                  <c:v>5141.4999999999991</c:v>
                </c:pt>
                <c:pt idx="779">
                  <c:v>91.292699999999996</c:v>
                </c:pt>
                <c:pt idx="780">
                  <c:v>13.944199999999999</c:v>
                </c:pt>
                <c:pt idx="781">
                  <c:v>13.42</c:v>
                </c:pt>
                <c:pt idx="782">
                  <c:v>1720</c:v>
                </c:pt>
                <c:pt idx="783">
                  <c:v>1943.6</c:v>
                </c:pt>
                <c:pt idx="784">
                  <c:v>331.02219999999994</c:v>
                </c:pt>
                <c:pt idx="785">
                  <c:v>307.98</c:v>
                </c:pt>
                <c:pt idx="786">
                  <c:v>23.029399999999995</c:v>
                </c:pt>
                <c:pt idx="787">
                  <c:v>23.029399999999995</c:v>
                </c:pt>
                <c:pt idx="788">
                  <c:v>66.739999999999995</c:v>
                </c:pt>
                <c:pt idx="789">
                  <c:v>28.114399999999996</c:v>
                </c:pt>
                <c:pt idx="790">
                  <c:v>23.097200000000001</c:v>
                </c:pt>
                <c:pt idx="791">
                  <c:v>43.889200000000002</c:v>
                </c:pt>
                <c:pt idx="792">
                  <c:v>446.45</c:v>
                </c:pt>
                <c:pt idx="793">
                  <c:v>2.63</c:v>
                </c:pt>
                <c:pt idx="794">
                  <c:v>2.7797999999999998</c:v>
                </c:pt>
                <c:pt idx="795">
                  <c:v>79.608499999999992</c:v>
                </c:pt>
                <c:pt idx="796">
                  <c:v>7.16</c:v>
                </c:pt>
                <c:pt idx="797">
                  <c:v>83.26</c:v>
                </c:pt>
                <c:pt idx="798">
                  <c:v>16.893499999999996</c:v>
                </c:pt>
                <c:pt idx="799">
                  <c:v>19.232599999999998</c:v>
                </c:pt>
                <c:pt idx="800">
                  <c:v>689.52599999999995</c:v>
                </c:pt>
                <c:pt idx="801">
                  <c:v>68.523199999999989</c:v>
                </c:pt>
                <c:pt idx="802">
                  <c:v>44.15</c:v>
                </c:pt>
              </c:numCache>
            </c:numRef>
          </c:xVal>
          <c:yVal>
            <c:numRef>
              <c:f>TERvsVolume!$A$2:$A$804</c:f>
              <c:numCache>
                <c:formatCode>0.00%</c:formatCode>
                <c:ptCount val="803"/>
                <c:pt idx="0">
                  <c:v>0</c:v>
                </c:pt>
                <c:pt idx="1">
                  <c:v>2.0000000000000001E-4</c:v>
                </c:pt>
                <c:pt idx="2">
                  <c:v>6.9999999999999999E-4</c:v>
                </c:pt>
                <c:pt idx="3">
                  <c:v>8.0000000000000004E-4</c:v>
                </c:pt>
                <c:pt idx="4">
                  <c:v>8.9999999999999998E-4</c:v>
                </c:pt>
                <c:pt idx="5">
                  <c:v>8.9999999999999998E-4</c:v>
                </c:pt>
                <c:pt idx="6">
                  <c:v>8.9999999999999998E-4</c:v>
                </c:pt>
                <c:pt idx="7">
                  <c:v>8.9999999999999998E-4</c:v>
                </c:pt>
                <c:pt idx="8">
                  <c:v>8.9999999999999998E-4</c:v>
                </c:pt>
                <c:pt idx="9">
                  <c:v>8.9999999999999998E-4</c:v>
                </c:pt>
                <c:pt idx="10">
                  <c:v>8.9999999999999998E-4</c:v>
                </c:pt>
                <c:pt idx="11">
                  <c:v>8.9999999999999998E-4</c:v>
                </c:pt>
                <c:pt idx="12">
                  <c:v>1E-3</c:v>
                </c:pt>
                <c:pt idx="13">
                  <c:v>1E-3</c:v>
                </c:pt>
                <c:pt idx="14">
                  <c:v>1E-3</c:v>
                </c:pt>
                <c:pt idx="15">
                  <c:v>1E-3</c:v>
                </c:pt>
                <c:pt idx="16">
                  <c:v>1.1999999999999999E-3</c:v>
                </c:pt>
                <c:pt idx="17">
                  <c:v>1.1999999999999999E-3</c:v>
                </c:pt>
                <c:pt idx="18">
                  <c:v>1.1999999999999999E-3</c:v>
                </c:pt>
                <c:pt idx="19">
                  <c:v>1.1999999999999999E-3</c:v>
                </c:pt>
                <c:pt idx="20">
                  <c:v>1.1999999999999999E-3</c:v>
                </c:pt>
                <c:pt idx="21">
                  <c:v>1.1999999999999999E-3</c:v>
                </c:pt>
                <c:pt idx="22">
                  <c:v>1.1999999999999999E-3</c:v>
                </c:pt>
                <c:pt idx="23">
                  <c:v>1.1999999999999999E-3</c:v>
                </c:pt>
                <c:pt idx="24">
                  <c:v>1.1999999999999999E-3</c:v>
                </c:pt>
                <c:pt idx="25">
                  <c:v>1.1999999999999999E-3</c:v>
                </c:pt>
                <c:pt idx="26">
                  <c:v>1.1999999999999999E-3</c:v>
                </c:pt>
                <c:pt idx="27">
                  <c:v>1.1999999999999999E-3</c:v>
                </c:pt>
                <c:pt idx="28">
                  <c:v>1.1999999999999999E-3</c:v>
                </c:pt>
                <c:pt idx="29">
                  <c:v>1.1999999999999999E-3</c:v>
                </c:pt>
                <c:pt idx="30">
                  <c:v>1.1999999999999999E-3</c:v>
                </c:pt>
                <c:pt idx="31">
                  <c:v>1.2999999999999999E-3</c:v>
                </c:pt>
                <c:pt idx="32">
                  <c:v>1.5E-3</c:v>
                </c:pt>
                <c:pt idx="33">
                  <c:v>1.5E-3</c:v>
                </c:pt>
                <c:pt idx="34">
                  <c:v>1.5E-3</c:v>
                </c:pt>
                <c:pt idx="35">
                  <c:v>1.5E-3</c:v>
                </c:pt>
                <c:pt idx="36">
                  <c:v>1.5E-3</c:v>
                </c:pt>
                <c:pt idx="37">
                  <c:v>1.5E-3</c:v>
                </c:pt>
                <c:pt idx="38">
                  <c:v>1.5E-3</c:v>
                </c:pt>
                <c:pt idx="39">
                  <c:v>1.5E-3</c:v>
                </c:pt>
                <c:pt idx="40">
                  <c:v>1.5E-3</c:v>
                </c:pt>
                <c:pt idx="41">
                  <c:v>1.5E-3</c:v>
                </c:pt>
                <c:pt idx="42">
                  <c:v>1.5E-3</c:v>
                </c:pt>
                <c:pt idx="43">
                  <c:v>1.5E-3</c:v>
                </c:pt>
                <c:pt idx="44">
                  <c:v>1.5E-3</c:v>
                </c:pt>
                <c:pt idx="45">
                  <c:v>1.5E-3</c:v>
                </c:pt>
                <c:pt idx="46">
                  <c:v>1.5E-3</c:v>
                </c:pt>
                <c:pt idx="47">
                  <c:v>1.5E-3</c:v>
                </c:pt>
                <c:pt idx="48">
                  <c:v>1.5E-3</c:v>
                </c:pt>
                <c:pt idx="49">
                  <c:v>1.5E-3</c:v>
                </c:pt>
                <c:pt idx="50">
                  <c:v>1.5E-3</c:v>
                </c:pt>
                <c:pt idx="51">
                  <c:v>1.5E-3</c:v>
                </c:pt>
                <c:pt idx="52">
                  <c:v>1.5E-3</c:v>
                </c:pt>
                <c:pt idx="53">
                  <c:v>1.5E-3</c:v>
                </c:pt>
                <c:pt idx="54">
                  <c:v>1.5E-3</c:v>
                </c:pt>
                <c:pt idx="55">
                  <c:v>1.5E-3</c:v>
                </c:pt>
                <c:pt idx="56">
                  <c:v>1.5E-3</c:v>
                </c:pt>
                <c:pt idx="57">
                  <c:v>1.5E-3</c:v>
                </c:pt>
                <c:pt idx="58">
                  <c:v>1.5E-3</c:v>
                </c:pt>
                <c:pt idx="59">
                  <c:v>1.5E-3</c:v>
                </c:pt>
                <c:pt idx="60">
                  <c:v>1.5E-3</c:v>
                </c:pt>
                <c:pt idx="61">
                  <c:v>1.5E-3</c:v>
                </c:pt>
                <c:pt idx="62">
                  <c:v>1.5E-3</c:v>
                </c:pt>
                <c:pt idx="63">
                  <c:v>1.5E-3</c:v>
                </c:pt>
                <c:pt idx="64">
                  <c:v>1.5E-3</c:v>
                </c:pt>
                <c:pt idx="65">
                  <c:v>1.5E-3</c:v>
                </c:pt>
                <c:pt idx="66">
                  <c:v>1.5E-3</c:v>
                </c:pt>
                <c:pt idx="67">
                  <c:v>1.5E-3</c:v>
                </c:pt>
                <c:pt idx="68">
                  <c:v>1.5E-3</c:v>
                </c:pt>
                <c:pt idx="69">
                  <c:v>1.5E-3</c:v>
                </c:pt>
                <c:pt idx="70">
                  <c:v>1.5E-3</c:v>
                </c:pt>
                <c:pt idx="71">
                  <c:v>1.5E-3</c:v>
                </c:pt>
                <c:pt idx="72">
                  <c:v>1.5E-3</c:v>
                </c:pt>
                <c:pt idx="73">
                  <c:v>1.5E-3</c:v>
                </c:pt>
                <c:pt idx="74">
                  <c:v>1.5E-3</c:v>
                </c:pt>
                <c:pt idx="75">
                  <c:v>1.5E-3</c:v>
                </c:pt>
                <c:pt idx="76">
                  <c:v>1.5E-3</c:v>
                </c:pt>
                <c:pt idx="77">
                  <c:v>1.6000000000000001E-3</c:v>
                </c:pt>
                <c:pt idx="78">
                  <c:v>1.6000000000000001E-3</c:v>
                </c:pt>
                <c:pt idx="79">
                  <c:v>1.6000000000000001E-3</c:v>
                </c:pt>
                <c:pt idx="80">
                  <c:v>1.6000000000000001E-3</c:v>
                </c:pt>
                <c:pt idx="81">
                  <c:v>1.6000000000000001E-3</c:v>
                </c:pt>
                <c:pt idx="82">
                  <c:v>1.6000000000000001E-3</c:v>
                </c:pt>
                <c:pt idx="83">
                  <c:v>1.6000000000000001E-3</c:v>
                </c:pt>
                <c:pt idx="84">
                  <c:v>1.6000000000000001E-3</c:v>
                </c:pt>
                <c:pt idx="85">
                  <c:v>1.6000000000000001E-3</c:v>
                </c:pt>
                <c:pt idx="86">
                  <c:v>1.6000000000000001E-3</c:v>
                </c:pt>
                <c:pt idx="87">
                  <c:v>1.6000000000000001E-3</c:v>
                </c:pt>
                <c:pt idx="88">
                  <c:v>1.6000000000000001E-3</c:v>
                </c:pt>
                <c:pt idx="89">
                  <c:v>1.6000000000000001E-3</c:v>
                </c:pt>
                <c:pt idx="90">
                  <c:v>1.6000000000000001E-3</c:v>
                </c:pt>
                <c:pt idx="91">
                  <c:v>1.6000000000000001E-3</c:v>
                </c:pt>
                <c:pt idx="92">
                  <c:v>1.6000000000000001E-3</c:v>
                </c:pt>
                <c:pt idx="93">
                  <c:v>1.6000000000000001E-3</c:v>
                </c:pt>
                <c:pt idx="94">
                  <c:v>1.6000000000000001E-3</c:v>
                </c:pt>
                <c:pt idx="95">
                  <c:v>1.6000000000000001E-3</c:v>
                </c:pt>
                <c:pt idx="96">
                  <c:v>1.6000000000000001E-3</c:v>
                </c:pt>
                <c:pt idx="97">
                  <c:v>1.6000000000000001E-3</c:v>
                </c:pt>
                <c:pt idx="98">
                  <c:v>1.6000000000000001E-3</c:v>
                </c:pt>
                <c:pt idx="99">
                  <c:v>1.6000000000000001E-3</c:v>
                </c:pt>
                <c:pt idx="100">
                  <c:v>1.6000000000000001E-3</c:v>
                </c:pt>
                <c:pt idx="101">
                  <c:v>1.6999999999999999E-3</c:v>
                </c:pt>
                <c:pt idx="102">
                  <c:v>1.6999999999999999E-3</c:v>
                </c:pt>
                <c:pt idx="103">
                  <c:v>1.6999999999999999E-3</c:v>
                </c:pt>
                <c:pt idx="104">
                  <c:v>1.6999999999999999E-3</c:v>
                </c:pt>
                <c:pt idx="105">
                  <c:v>1.6999999999999999E-3</c:v>
                </c:pt>
                <c:pt idx="106">
                  <c:v>1.6999999999999999E-3</c:v>
                </c:pt>
                <c:pt idx="107">
                  <c:v>1.6999999999999999E-3</c:v>
                </c:pt>
                <c:pt idx="108">
                  <c:v>1.6999999999999999E-3</c:v>
                </c:pt>
                <c:pt idx="109">
                  <c:v>1.6999999999999999E-3</c:v>
                </c:pt>
                <c:pt idx="110">
                  <c:v>1.6999999999999999E-3</c:v>
                </c:pt>
                <c:pt idx="111">
                  <c:v>1.8E-3</c:v>
                </c:pt>
                <c:pt idx="112">
                  <c:v>1.8E-3</c:v>
                </c:pt>
                <c:pt idx="113">
                  <c:v>1.8E-3</c:v>
                </c:pt>
                <c:pt idx="114">
                  <c:v>1.8E-3</c:v>
                </c:pt>
                <c:pt idx="115">
                  <c:v>1.8E-3</c:v>
                </c:pt>
                <c:pt idx="116">
                  <c:v>2E-3</c:v>
                </c:pt>
                <c:pt idx="117">
                  <c:v>2E-3</c:v>
                </c:pt>
                <c:pt idx="118">
                  <c:v>2E-3</c:v>
                </c:pt>
                <c:pt idx="119">
                  <c:v>2E-3</c:v>
                </c:pt>
                <c:pt idx="120">
                  <c:v>2E-3</c:v>
                </c:pt>
                <c:pt idx="121">
                  <c:v>2E-3</c:v>
                </c:pt>
                <c:pt idx="122">
                  <c:v>2E-3</c:v>
                </c:pt>
                <c:pt idx="123">
                  <c:v>2E-3</c:v>
                </c:pt>
                <c:pt idx="124">
                  <c:v>2E-3</c:v>
                </c:pt>
                <c:pt idx="125">
                  <c:v>2E-3</c:v>
                </c:pt>
                <c:pt idx="126">
                  <c:v>2E-3</c:v>
                </c:pt>
                <c:pt idx="127">
                  <c:v>2E-3</c:v>
                </c:pt>
                <c:pt idx="128">
                  <c:v>2E-3</c:v>
                </c:pt>
                <c:pt idx="129">
                  <c:v>2E-3</c:v>
                </c:pt>
                <c:pt idx="130">
                  <c:v>2E-3</c:v>
                </c:pt>
                <c:pt idx="131">
                  <c:v>2E-3</c:v>
                </c:pt>
                <c:pt idx="132">
                  <c:v>2E-3</c:v>
                </c:pt>
                <c:pt idx="133">
                  <c:v>2E-3</c:v>
                </c:pt>
                <c:pt idx="134">
                  <c:v>2E-3</c:v>
                </c:pt>
                <c:pt idx="135">
                  <c:v>2E-3</c:v>
                </c:pt>
                <c:pt idx="136">
                  <c:v>2E-3</c:v>
                </c:pt>
                <c:pt idx="137">
                  <c:v>2E-3</c:v>
                </c:pt>
                <c:pt idx="138">
                  <c:v>2E-3</c:v>
                </c:pt>
                <c:pt idx="139">
                  <c:v>2E-3</c:v>
                </c:pt>
                <c:pt idx="140">
                  <c:v>2E-3</c:v>
                </c:pt>
                <c:pt idx="141">
                  <c:v>2E-3</c:v>
                </c:pt>
                <c:pt idx="142">
                  <c:v>2E-3</c:v>
                </c:pt>
                <c:pt idx="143">
                  <c:v>2E-3</c:v>
                </c:pt>
                <c:pt idx="144">
                  <c:v>2E-3</c:v>
                </c:pt>
                <c:pt idx="145">
                  <c:v>2E-3</c:v>
                </c:pt>
                <c:pt idx="146">
                  <c:v>2E-3</c:v>
                </c:pt>
                <c:pt idx="147">
                  <c:v>2E-3</c:v>
                </c:pt>
                <c:pt idx="148">
                  <c:v>2E-3</c:v>
                </c:pt>
                <c:pt idx="149">
                  <c:v>2E-3</c:v>
                </c:pt>
                <c:pt idx="150">
                  <c:v>2E-3</c:v>
                </c:pt>
                <c:pt idx="151">
                  <c:v>2E-3</c:v>
                </c:pt>
                <c:pt idx="152">
                  <c:v>2E-3</c:v>
                </c:pt>
                <c:pt idx="153">
                  <c:v>2E-3</c:v>
                </c:pt>
                <c:pt idx="154">
                  <c:v>2E-3</c:v>
                </c:pt>
                <c:pt idx="155">
                  <c:v>2E-3</c:v>
                </c:pt>
                <c:pt idx="156">
                  <c:v>2E-3</c:v>
                </c:pt>
                <c:pt idx="157">
                  <c:v>2E-3</c:v>
                </c:pt>
                <c:pt idx="158">
                  <c:v>2E-3</c:v>
                </c:pt>
                <c:pt idx="159">
                  <c:v>2E-3</c:v>
                </c:pt>
                <c:pt idx="160">
                  <c:v>2E-3</c:v>
                </c:pt>
                <c:pt idx="161">
                  <c:v>2E-3</c:v>
                </c:pt>
                <c:pt idx="162">
                  <c:v>2E-3</c:v>
                </c:pt>
                <c:pt idx="163">
                  <c:v>2E-3</c:v>
                </c:pt>
                <c:pt idx="164">
                  <c:v>2E-3</c:v>
                </c:pt>
                <c:pt idx="165">
                  <c:v>2E-3</c:v>
                </c:pt>
                <c:pt idx="166">
                  <c:v>2E-3</c:v>
                </c:pt>
                <c:pt idx="167">
                  <c:v>2E-3</c:v>
                </c:pt>
                <c:pt idx="168">
                  <c:v>2E-3</c:v>
                </c:pt>
                <c:pt idx="169">
                  <c:v>2E-3</c:v>
                </c:pt>
                <c:pt idx="170">
                  <c:v>2E-3</c:v>
                </c:pt>
                <c:pt idx="171">
                  <c:v>2E-3</c:v>
                </c:pt>
                <c:pt idx="172">
                  <c:v>2E-3</c:v>
                </c:pt>
                <c:pt idx="173">
                  <c:v>2E-3</c:v>
                </c:pt>
                <c:pt idx="174">
                  <c:v>2E-3</c:v>
                </c:pt>
                <c:pt idx="175">
                  <c:v>2E-3</c:v>
                </c:pt>
                <c:pt idx="176">
                  <c:v>2E-3</c:v>
                </c:pt>
                <c:pt idx="177">
                  <c:v>2E-3</c:v>
                </c:pt>
                <c:pt idx="178">
                  <c:v>2E-3</c:v>
                </c:pt>
                <c:pt idx="179">
                  <c:v>2E-3</c:v>
                </c:pt>
                <c:pt idx="180">
                  <c:v>2E-3</c:v>
                </c:pt>
                <c:pt idx="181">
                  <c:v>2E-3</c:v>
                </c:pt>
                <c:pt idx="182">
                  <c:v>2E-3</c:v>
                </c:pt>
                <c:pt idx="183">
                  <c:v>2E-3</c:v>
                </c:pt>
                <c:pt idx="184">
                  <c:v>2E-3</c:v>
                </c:pt>
                <c:pt idx="185">
                  <c:v>2E-3</c:v>
                </c:pt>
                <c:pt idx="186">
                  <c:v>2E-3</c:v>
                </c:pt>
                <c:pt idx="187">
                  <c:v>2E-3</c:v>
                </c:pt>
                <c:pt idx="188">
                  <c:v>2E-3</c:v>
                </c:pt>
                <c:pt idx="189">
                  <c:v>2E-3</c:v>
                </c:pt>
                <c:pt idx="190">
                  <c:v>2E-3</c:v>
                </c:pt>
                <c:pt idx="191">
                  <c:v>2E-3</c:v>
                </c:pt>
                <c:pt idx="192">
                  <c:v>2E-3</c:v>
                </c:pt>
                <c:pt idx="193">
                  <c:v>2E-3</c:v>
                </c:pt>
                <c:pt idx="194">
                  <c:v>2E-3</c:v>
                </c:pt>
                <c:pt idx="195">
                  <c:v>2E-3</c:v>
                </c:pt>
                <c:pt idx="196">
                  <c:v>2E-3</c:v>
                </c:pt>
                <c:pt idx="197">
                  <c:v>2E-3</c:v>
                </c:pt>
                <c:pt idx="198">
                  <c:v>2E-3</c:v>
                </c:pt>
                <c:pt idx="199">
                  <c:v>2E-3</c:v>
                </c:pt>
                <c:pt idx="200">
                  <c:v>2E-3</c:v>
                </c:pt>
                <c:pt idx="201">
                  <c:v>2E-3</c:v>
                </c:pt>
                <c:pt idx="202">
                  <c:v>2E-3</c:v>
                </c:pt>
                <c:pt idx="203">
                  <c:v>2E-3</c:v>
                </c:pt>
                <c:pt idx="204">
                  <c:v>2E-3</c:v>
                </c:pt>
                <c:pt idx="205">
                  <c:v>2E-3</c:v>
                </c:pt>
                <c:pt idx="206">
                  <c:v>2E-3</c:v>
                </c:pt>
                <c:pt idx="207">
                  <c:v>2E-3</c:v>
                </c:pt>
                <c:pt idx="208">
                  <c:v>2E-3</c:v>
                </c:pt>
                <c:pt idx="209">
                  <c:v>2E-3</c:v>
                </c:pt>
                <c:pt idx="210">
                  <c:v>2E-3</c:v>
                </c:pt>
                <c:pt idx="211">
                  <c:v>2E-3</c:v>
                </c:pt>
                <c:pt idx="212">
                  <c:v>2E-3</c:v>
                </c:pt>
                <c:pt idx="213">
                  <c:v>2E-3</c:v>
                </c:pt>
                <c:pt idx="214">
                  <c:v>2.0999999999999999E-3</c:v>
                </c:pt>
                <c:pt idx="215">
                  <c:v>2.0999999999999999E-3</c:v>
                </c:pt>
                <c:pt idx="216">
                  <c:v>2.0999999999999999E-3</c:v>
                </c:pt>
                <c:pt idx="217">
                  <c:v>2.0999999999999999E-3</c:v>
                </c:pt>
                <c:pt idx="218">
                  <c:v>2.0999999999999999E-3</c:v>
                </c:pt>
                <c:pt idx="219">
                  <c:v>2.2000000000000001E-3</c:v>
                </c:pt>
                <c:pt idx="220">
                  <c:v>2.2000000000000001E-3</c:v>
                </c:pt>
                <c:pt idx="221">
                  <c:v>2.2000000000000001E-3</c:v>
                </c:pt>
                <c:pt idx="222">
                  <c:v>2.3E-3</c:v>
                </c:pt>
                <c:pt idx="223">
                  <c:v>2.3E-3</c:v>
                </c:pt>
                <c:pt idx="224">
                  <c:v>2.3E-3</c:v>
                </c:pt>
                <c:pt idx="225">
                  <c:v>2.3E-3</c:v>
                </c:pt>
                <c:pt idx="226">
                  <c:v>2.3E-3</c:v>
                </c:pt>
                <c:pt idx="227">
                  <c:v>2.3E-3</c:v>
                </c:pt>
                <c:pt idx="228">
                  <c:v>2.3999999999999998E-3</c:v>
                </c:pt>
                <c:pt idx="229">
                  <c:v>2.3999999999999998E-3</c:v>
                </c:pt>
                <c:pt idx="230">
                  <c:v>2.5000000000000001E-3</c:v>
                </c:pt>
                <c:pt idx="231">
                  <c:v>2.5000000000000001E-3</c:v>
                </c:pt>
                <c:pt idx="232">
                  <c:v>2.5000000000000001E-3</c:v>
                </c:pt>
                <c:pt idx="233">
                  <c:v>2.5000000000000001E-3</c:v>
                </c:pt>
                <c:pt idx="234">
                  <c:v>2.5000000000000001E-3</c:v>
                </c:pt>
                <c:pt idx="235">
                  <c:v>2.5000000000000001E-3</c:v>
                </c:pt>
                <c:pt idx="236">
                  <c:v>2.5000000000000001E-3</c:v>
                </c:pt>
                <c:pt idx="237">
                  <c:v>2.5000000000000001E-3</c:v>
                </c:pt>
                <c:pt idx="238">
                  <c:v>2.5000000000000001E-3</c:v>
                </c:pt>
                <c:pt idx="239">
                  <c:v>2.5000000000000001E-3</c:v>
                </c:pt>
                <c:pt idx="240">
                  <c:v>2.5000000000000001E-3</c:v>
                </c:pt>
                <c:pt idx="241">
                  <c:v>2.5000000000000001E-3</c:v>
                </c:pt>
                <c:pt idx="242">
                  <c:v>2.5000000000000001E-3</c:v>
                </c:pt>
                <c:pt idx="243">
                  <c:v>2.5000000000000001E-3</c:v>
                </c:pt>
                <c:pt idx="244">
                  <c:v>2.5000000000000001E-3</c:v>
                </c:pt>
                <c:pt idx="245">
                  <c:v>2.5000000000000001E-3</c:v>
                </c:pt>
                <c:pt idx="246">
                  <c:v>2.5000000000000001E-3</c:v>
                </c:pt>
                <c:pt idx="247">
                  <c:v>2.5000000000000001E-3</c:v>
                </c:pt>
                <c:pt idx="248">
                  <c:v>2.5000000000000001E-3</c:v>
                </c:pt>
                <c:pt idx="249">
                  <c:v>2.5000000000000001E-3</c:v>
                </c:pt>
                <c:pt idx="250">
                  <c:v>2.5000000000000001E-3</c:v>
                </c:pt>
                <c:pt idx="251">
                  <c:v>2.5000000000000001E-3</c:v>
                </c:pt>
                <c:pt idx="252">
                  <c:v>2.5000000000000001E-3</c:v>
                </c:pt>
                <c:pt idx="253">
                  <c:v>2.5000000000000001E-3</c:v>
                </c:pt>
                <c:pt idx="254">
                  <c:v>2.5000000000000001E-3</c:v>
                </c:pt>
                <c:pt idx="255">
                  <c:v>2.5000000000000001E-3</c:v>
                </c:pt>
                <c:pt idx="256">
                  <c:v>2.5000000000000001E-3</c:v>
                </c:pt>
                <c:pt idx="257">
                  <c:v>2.5000000000000001E-3</c:v>
                </c:pt>
                <c:pt idx="258">
                  <c:v>2.5000000000000001E-3</c:v>
                </c:pt>
                <c:pt idx="259">
                  <c:v>2.5000000000000001E-3</c:v>
                </c:pt>
                <c:pt idx="260">
                  <c:v>2.5000000000000001E-3</c:v>
                </c:pt>
                <c:pt idx="261">
                  <c:v>2.5000000000000001E-3</c:v>
                </c:pt>
                <c:pt idx="262">
                  <c:v>2.5000000000000001E-3</c:v>
                </c:pt>
                <c:pt idx="263">
                  <c:v>2.5000000000000001E-3</c:v>
                </c:pt>
                <c:pt idx="264">
                  <c:v>2.5000000000000001E-3</c:v>
                </c:pt>
                <c:pt idx="265">
                  <c:v>2.5000000000000001E-3</c:v>
                </c:pt>
                <c:pt idx="266">
                  <c:v>2.5000000000000001E-3</c:v>
                </c:pt>
                <c:pt idx="267">
                  <c:v>2.5000000000000001E-3</c:v>
                </c:pt>
                <c:pt idx="268">
                  <c:v>2.5000000000000001E-3</c:v>
                </c:pt>
                <c:pt idx="269">
                  <c:v>2.5000000000000001E-3</c:v>
                </c:pt>
                <c:pt idx="270">
                  <c:v>2.5000000000000001E-3</c:v>
                </c:pt>
                <c:pt idx="271">
                  <c:v>2.5000000000000001E-3</c:v>
                </c:pt>
                <c:pt idx="272">
                  <c:v>2.5000000000000001E-3</c:v>
                </c:pt>
                <c:pt idx="273">
                  <c:v>2.5000000000000001E-3</c:v>
                </c:pt>
                <c:pt idx="274">
                  <c:v>2.5000000000000001E-3</c:v>
                </c:pt>
                <c:pt idx="275">
                  <c:v>2.5000000000000001E-3</c:v>
                </c:pt>
                <c:pt idx="276">
                  <c:v>2.5000000000000001E-3</c:v>
                </c:pt>
                <c:pt idx="277">
                  <c:v>2.5000000000000001E-3</c:v>
                </c:pt>
                <c:pt idx="278">
                  <c:v>2.5000000000000001E-3</c:v>
                </c:pt>
                <c:pt idx="279">
                  <c:v>2.5000000000000001E-3</c:v>
                </c:pt>
                <c:pt idx="280">
                  <c:v>2.5000000000000001E-3</c:v>
                </c:pt>
                <c:pt idx="281">
                  <c:v>2.5000000000000001E-3</c:v>
                </c:pt>
                <c:pt idx="282">
                  <c:v>2.5000000000000001E-3</c:v>
                </c:pt>
                <c:pt idx="283">
                  <c:v>2.5000000000000001E-3</c:v>
                </c:pt>
                <c:pt idx="284">
                  <c:v>2.5000000000000001E-3</c:v>
                </c:pt>
                <c:pt idx="285">
                  <c:v>2.5000000000000001E-3</c:v>
                </c:pt>
                <c:pt idx="286">
                  <c:v>2.5000000000000001E-3</c:v>
                </c:pt>
                <c:pt idx="287">
                  <c:v>2.5000000000000001E-3</c:v>
                </c:pt>
                <c:pt idx="288">
                  <c:v>2.5000000000000001E-3</c:v>
                </c:pt>
                <c:pt idx="289">
                  <c:v>2.5000000000000001E-3</c:v>
                </c:pt>
                <c:pt idx="290">
                  <c:v>2.5000000000000001E-3</c:v>
                </c:pt>
                <c:pt idx="291">
                  <c:v>2.5000000000000001E-3</c:v>
                </c:pt>
                <c:pt idx="292">
                  <c:v>2.8E-3</c:v>
                </c:pt>
                <c:pt idx="293">
                  <c:v>2.8E-3</c:v>
                </c:pt>
                <c:pt idx="294">
                  <c:v>2.8E-3</c:v>
                </c:pt>
                <c:pt idx="295">
                  <c:v>2.8E-3</c:v>
                </c:pt>
                <c:pt idx="296">
                  <c:v>3.0000000000000001E-3</c:v>
                </c:pt>
                <c:pt idx="297">
                  <c:v>3.0000000000000001E-3</c:v>
                </c:pt>
                <c:pt idx="298">
                  <c:v>3.0000000000000001E-3</c:v>
                </c:pt>
                <c:pt idx="299">
                  <c:v>3.0000000000000001E-3</c:v>
                </c:pt>
                <c:pt idx="300">
                  <c:v>3.0000000000000001E-3</c:v>
                </c:pt>
                <c:pt idx="301">
                  <c:v>3.0000000000000001E-3</c:v>
                </c:pt>
                <c:pt idx="302">
                  <c:v>3.0000000000000001E-3</c:v>
                </c:pt>
                <c:pt idx="303">
                  <c:v>3.0000000000000001E-3</c:v>
                </c:pt>
                <c:pt idx="304">
                  <c:v>3.0000000000000001E-3</c:v>
                </c:pt>
                <c:pt idx="305">
                  <c:v>3.0000000000000001E-3</c:v>
                </c:pt>
                <c:pt idx="306">
                  <c:v>3.0000000000000001E-3</c:v>
                </c:pt>
                <c:pt idx="307">
                  <c:v>3.0000000000000001E-3</c:v>
                </c:pt>
                <c:pt idx="308">
                  <c:v>3.0000000000000001E-3</c:v>
                </c:pt>
                <c:pt idx="309">
                  <c:v>3.0000000000000001E-3</c:v>
                </c:pt>
                <c:pt idx="310">
                  <c:v>3.0000000000000001E-3</c:v>
                </c:pt>
                <c:pt idx="311">
                  <c:v>3.0000000000000001E-3</c:v>
                </c:pt>
                <c:pt idx="312">
                  <c:v>3.0000000000000001E-3</c:v>
                </c:pt>
                <c:pt idx="313">
                  <c:v>3.0000000000000001E-3</c:v>
                </c:pt>
                <c:pt idx="314">
                  <c:v>3.0000000000000001E-3</c:v>
                </c:pt>
                <c:pt idx="315">
                  <c:v>3.0000000000000001E-3</c:v>
                </c:pt>
                <c:pt idx="316">
                  <c:v>3.0000000000000001E-3</c:v>
                </c:pt>
                <c:pt idx="317">
                  <c:v>3.0000000000000001E-3</c:v>
                </c:pt>
                <c:pt idx="318">
                  <c:v>3.0000000000000001E-3</c:v>
                </c:pt>
                <c:pt idx="319">
                  <c:v>3.0000000000000001E-3</c:v>
                </c:pt>
                <c:pt idx="320">
                  <c:v>3.0000000000000001E-3</c:v>
                </c:pt>
                <c:pt idx="321">
                  <c:v>3.0000000000000001E-3</c:v>
                </c:pt>
                <c:pt idx="322">
                  <c:v>3.0000000000000001E-3</c:v>
                </c:pt>
                <c:pt idx="323">
                  <c:v>3.0000000000000001E-3</c:v>
                </c:pt>
                <c:pt idx="324">
                  <c:v>3.0000000000000001E-3</c:v>
                </c:pt>
                <c:pt idx="325">
                  <c:v>3.0000000000000001E-3</c:v>
                </c:pt>
                <c:pt idx="326">
                  <c:v>3.0000000000000001E-3</c:v>
                </c:pt>
                <c:pt idx="327">
                  <c:v>3.0000000000000001E-3</c:v>
                </c:pt>
                <c:pt idx="328">
                  <c:v>3.0000000000000001E-3</c:v>
                </c:pt>
                <c:pt idx="329">
                  <c:v>3.0000000000000001E-3</c:v>
                </c:pt>
                <c:pt idx="330">
                  <c:v>3.0000000000000001E-3</c:v>
                </c:pt>
                <c:pt idx="331">
                  <c:v>3.0000000000000001E-3</c:v>
                </c:pt>
                <c:pt idx="332">
                  <c:v>3.0000000000000001E-3</c:v>
                </c:pt>
                <c:pt idx="333">
                  <c:v>3.0000000000000001E-3</c:v>
                </c:pt>
                <c:pt idx="334">
                  <c:v>3.0000000000000001E-3</c:v>
                </c:pt>
                <c:pt idx="335">
                  <c:v>3.0000000000000001E-3</c:v>
                </c:pt>
                <c:pt idx="336">
                  <c:v>3.0000000000000001E-3</c:v>
                </c:pt>
                <c:pt idx="337">
                  <c:v>3.0000000000000001E-3</c:v>
                </c:pt>
                <c:pt idx="338">
                  <c:v>3.0000000000000001E-3</c:v>
                </c:pt>
                <c:pt idx="339">
                  <c:v>3.0000000000000001E-3</c:v>
                </c:pt>
                <c:pt idx="340">
                  <c:v>3.0000000000000001E-3</c:v>
                </c:pt>
                <c:pt idx="341">
                  <c:v>3.0000000000000001E-3</c:v>
                </c:pt>
                <c:pt idx="342">
                  <c:v>3.0000000000000001E-3</c:v>
                </c:pt>
                <c:pt idx="343">
                  <c:v>3.0000000000000001E-3</c:v>
                </c:pt>
                <c:pt idx="344">
                  <c:v>3.0000000000000001E-3</c:v>
                </c:pt>
                <c:pt idx="345">
                  <c:v>3.0000000000000001E-3</c:v>
                </c:pt>
                <c:pt idx="346">
                  <c:v>3.0000000000000001E-3</c:v>
                </c:pt>
                <c:pt idx="347">
                  <c:v>3.0000000000000001E-3</c:v>
                </c:pt>
                <c:pt idx="348">
                  <c:v>3.0000000000000001E-3</c:v>
                </c:pt>
                <c:pt idx="349">
                  <c:v>3.0000000000000001E-3</c:v>
                </c:pt>
                <c:pt idx="350">
                  <c:v>3.0000000000000001E-3</c:v>
                </c:pt>
                <c:pt idx="351">
                  <c:v>3.0000000000000001E-3</c:v>
                </c:pt>
                <c:pt idx="352">
                  <c:v>3.0000000000000001E-3</c:v>
                </c:pt>
                <c:pt idx="353">
                  <c:v>3.0000000000000001E-3</c:v>
                </c:pt>
                <c:pt idx="354">
                  <c:v>3.0000000000000001E-3</c:v>
                </c:pt>
                <c:pt idx="355">
                  <c:v>3.0000000000000001E-3</c:v>
                </c:pt>
                <c:pt idx="356">
                  <c:v>3.0000000000000001E-3</c:v>
                </c:pt>
                <c:pt idx="357">
                  <c:v>3.0000000000000001E-3</c:v>
                </c:pt>
                <c:pt idx="358">
                  <c:v>3.0000000000000001E-3</c:v>
                </c:pt>
                <c:pt idx="359">
                  <c:v>3.0000000000000001E-3</c:v>
                </c:pt>
                <c:pt idx="360">
                  <c:v>3.0000000000000001E-3</c:v>
                </c:pt>
                <c:pt idx="361">
                  <c:v>3.0000000000000001E-3</c:v>
                </c:pt>
                <c:pt idx="362">
                  <c:v>3.0000000000000001E-3</c:v>
                </c:pt>
                <c:pt idx="363">
                  <c:v>3.0000000000000001E-3</c:v>
                </c:pt>
                <c:pt idx="364">
                  <c:v>3.0999999999999999E-3</c:v>
                </c:pt>
                <c:pt idx="365">
                  <c:v>3.0999999999999999E-3</c:v>
                </c:pt>
                <c:pt idx="366">
                  <c:v>3.0999999999999999E-3</c:v>
                </c:pt>
                <c:pt idx="367">
                  <c:v>3.0999999999999999E-3</c:v>
                </c:pt>
                <c:pt idx="368">
                  <c:v>3.0999999999999999E-3</c:v>
                </c:pt>
                <c:pt idx="369">
                  <c:v>3.2000000000000002E-3</c:v>
                </c:pt>
                <c:pt idx="370">
                  <c:v>3.2000000000000002E-3</c:v>
                </c:pt>
                <c:pt idx="371">
                  <c:v>3.3E-3</c:v>
                </c:pt>
                <c:pt idx="372">
                  <c:v>3.3E-3</c:v>
                </c:pt>
                <c:pt idx="373">
                  <c:v>3.3E-3</c:v>
                </c:pt>
                <c:pt idx="374">
                  <c:v>3.3E-3</c:v>
                </c:pt>
                <c:pt idx="375">
                  <c:v>3.3E-3</c:v>
                </c:pt>
                <c:pt idx="376">
                  <c:v>3.3E-3</c:v>
                </c:pt>
                <c:pt idx="377">
                  <c:v>3.3E-3</c:v>
                </c:pt>
                <c:pt idx="378">
                  <c:v>3.3E-3</c:v>
                </c:pt>
                <c:pt idx="379">
                  <c:v>3.3E-3</c:v>
                </c:pt>
                <c:pt idx="380">
                  <c:v>3.3E-3</c:v>
                </c:pt>
                <c:pt idx="381">
                  <c:v>3.3E-3</c:v>
                </c:pt>
                <c:pt idx="382">
                  <c:v>3.3E-3</c:v>
                </c:pt>
                <c:pt idx="383">
                  <c:v>3.3E-3</c:v>
                </c:pt>
                <c:pt idx="384">
                  <c:v>3.3999999999999998E-3</c:v>
                </c:pt>
                <c:pt idx="385">
                  <c:v>3.3999999999999998E-3</c:v>
                </c:pt>
                <c:pt idx="386">
                  <c:v>3.5000000000000001E-3</c:v>
                </c:pt>
                <c:pt idx="387">
                  <c:v>3.5000000000000001E-3</c:v>
                </c:pt>
                <c:pt idx="388">
                  <c:v>3.5000000000000001E-3</c:v>
                </c:pt>
                <c:pt idx="389">
                  <c:v>3.5000000000000001E-3</c:v>
                </c:pt>
                <c:pt idx="390">
                  <c:v>3.5000000000000001E-3</c:v>
                </c:pt>
                <c:pt idx="391">
                  <c:v>3.5000000000000001E-3</c:v>
                </c:pt>
                <c:pt idx="392">
                  <c:v>3.5000000000000001E-3</c:v>
                </c:pt>
                <c:pt idx="393">
                  <c:v>3.5000000000000001E-3</c:v>
                </c:pt>
                <c:pt idx="394">
                  <c:v>3.5000000000000001E-3</c:v>
                </c:pt>
                <c:pt idx="395">
                  <c:v>3.5000000000000001E-3</c:v>
                </c:pt>
                <c:pt idx="396">
                  <c:v>3.5000000000000001E-3</c:v>
                </c:pt>
                <c:pt idx="397">
                  <c:v>3.5000000000000001E-3</c:v>
                </c:pt>
                <c:pt idx="398">
                  <c:v>3.5000000000000001E-3</c:v>
                </c:pt>
                <c:pt idx="399">
                  <c:v>3.5000000000000001E-3</c:v>
                </c:pt>
                <c:pt idx="400">
                  <c:v>3.5000000000000001E-3</c:v>
                </c:pt>
                <c:pt idx="401">
                  <c:v>3.5000000000000001E-3</c:v>
                </c:pt>
                <c:pt idx="402">
                  <c:v>3.5000000000000001E-3</c:v>
                </c:pt>
                <c:pt idx="403">
                  <c:v>3.5000000000000001E-3</c:v>
                </c:pt>
                <c:pt idx="404">
                  <c:v>3.5000000000000001E-3</c:v>
                </c:pt>
                <c:pt idx="405">
                  <c:v>3.5000000000000001E-3</c:v>
                </c:pt>
                <c:pt idx="406">
                  <c:v>3.5000000000000001E-3</c:v>
                </c:pt>
                <c:pt idx="407">
                  <c:v>3.5000000000000001E-3</c:v>
                </c:pt>
                <c:pt idx="408">
                  <c:v>3.5000000000000001E-3</c:v>
                </c:pt>
                <c:pt idx="409">
                  <c:v>3.5000000000000001E-3</c:v>
                </c:pt>
                <c:pt idx="410">
                  <c:v>3.5000000000000001E-3</c:v>
                </c:pt>
                <c:pt idx="411">
                  <c:v>3.5000000000000001E-3</c:v>
                </c:pt>
                <c:pt idx="412">
                  <c:v>3.5000000000000001E-3</c:v>
                </c:pt>
                <c:pt idx="413">
                  <c:v>3.5000000000000001E-3</c:v>
                </c:pt>
                <c:pt idx="414">
                  <c:v>3.5000000000000001E-3</c:v>
                </c:pt>
                <c:pt idx="415">
                  <c:v>3.5000000000000001E-3</c:v>
                </c:pt>
                <c:pt idx="416">
                  <c:v>3.5000000000000001E-3</c:v>
                </c:pt>
                <c:pt idx="417">
                  <c:v>3.8E-3</c:v>
                </c:pt>
                <c:pt idx="418">
                  <c:v>4.0000000000000001E-3</c:v>
                </c:pt>
                <c:pt idx="419">
                  <c:v>4.0000000000000001E-3</c:v>
                </c:pt>
                <c:pt idx="420">
                  <c:v>4.0000000000000001E-3</c:v>
                </c:pt>
                <c:pt idx="421">
                  <c:v>4.0000000000000001E-3</c:v>
                </c:pt>
                <c:pt idx="422">
                  <c:v>4.0000000000000001E-3</c:v>
                </c:pt>
                <c:pt idx="423">
                  <c:v>4.0000000000000001E-3</c:v>
                </c:pt>
                <c:pt idx="424">
                  <c:v>4.0000000000000001E-3</c:v>
                </c:pt>
                <c:pt idx="425">
                  <c:v>4.0000000000000001E-3</c:v>
                </c:pt>
                <c:pt idx="426">
                  <c:v>4.0000000000000001E-3</c:v>
                </c:pt>
                <c:pt idx="427">
                  <c:v>4.0000000000000001E-3</c:v>
                </c:pt>
                <c:pt idx="428">
                  <c:v>4.0000000000000001E-3</c:v>
                </c:pt>
                <c:pt idx="429">
                  <c:v>4.0000000000000001E-3</c:v>
                </c:pt>
                <c:pt idx="430">
                  <c:v>4.0000000000000001E-3</c:v>
                </c:pt>
                <c:pt idx="431">
                  <c:v>4.0000000000000001E-3</c:v>
                </c:pt>
                <c:pt idx="432">
                  <c:v>4.0000000000000001E-3</c:v>
                </c:pt>
                <c:pt idx="433">
                  <c:v>4.0000000000000001E-3</c:v>
                </c:pt>
                <c:pt idx="434">
                  <c:v>4.0000000000000001E-3</c:v>
                </c:pt>
                <c:pt idx="435">
                  <c:v>4.0000000000000001E-3</c:v>
                </c:pt>
                <c:pt idx="436">
                  <c:v>4.0000000000000001E-3</c:v>
                </c:pt>
                <c:pt idx="437">
                  <c:v>4.0000000000000001E-3</c:v>
                </c:pt>
                <c:pt idx="438">
                  <c:v>4.0000000000000001E-3</c:v>
                </c:pt>
                <c:pt idx="439">
                  <c:v>4.0000000000000001E-3</c:v>
                </c:pt>
                <c:pt idx="440">
                  <c:v>4.0000000000000001E-3</c:v>
                </c:pt>
                <c:pt idx="441">
                  <c:v>4.0000000000000001E-3</c:v>
                </c:pt>
                <c:pt idx="442">
                  <c:v>4.0000000000000001E-3</c:v>
                </c:pt>
                <c:pt idx="443">
                  <c:v>4.0000000000000001E-3</c:v>
                </c:pt>
                <c:pt idx="444">
                  <c:v>4.0000000000000001E-3</c:v>
                </c:pt>
                <c:pt idx="445">
                  <c:v>4.0000000000000001E-3</c:v>
                </c:pt>
                <c:pt idx="446">
                  <c:v>4.0000000000000001E-3</c:v>
                </c:pt>
                <c:pt idx="447">
                  <c:v>4.0000000000000001E-3</c:v>
                </c:pt>
                <c:pt idx="448">
                  <c:v>4.0000000000000001E-3</c:v>
                </c:pt>
                <c:pt idx="449">
                  <c:v>4.0000000000000001E-3</c:v>
                </c:pt>
                <c:pt idx="450">
                  <c:v>4.0000000000000001E-3</c:v>
                </c:pt>
                <c:pt idx="451">
                  <c:v>4.0000000000000001E-3</c:v>
                </c:pt>
                <c:pt idx="452">
                  <c:v>4.0000000000000001E-3</c:v>
                </c:pt>
                <c:pt idx="453">
                  <c:v>4.0000000000000001E-3</c:v>
                </c:pt>
                <c:pt idx="454">
                  <c:v>4.0000000000000001E-3</c:v>
                </c:pt>
                <c:pt idx="455">
                  <c:v>4.0000000000000001E-3</c:v>
                </c:pt>
                <c:pt idx="456">
                  <c:v>4.0000000000000001E-3</c:v>
                </c:pt>
                <c:pt idx="457">
                  <c:v>4.0000000000000001E-3</c:v>
                </c:pt>
                <c:pt idx="458">
                  <c:v>4.0000000000000001E-3</c:v>
                </c:pt>
                <c:pt idx="459">
                  <c:v>4.0000000000000001E-3</c:v>
                </c:pt>
                <c:pt idx="460">
                  <c:v>4.0000000000000001E-3</c:v>
                </c:pt>
                <c:pt idx="461">
                  <c:v>4.0000000000000001E-3</c:v>
                </c:pt>
                <c:pt idx="462">
                  <c:v>4.0000000000000001E-3</c:v>
                </c:pt>
                <c:pt idx="463">
                  <c:v>4.0000000000000001E-3</c:v>
                </c:pt>
                <c:pt idx="464">
                  <c:v>4.0000000000000001E-3</c:v>
                </c:pt>
                <c:pt idx="465">
                  <c:v>4.0000000000000001E-3</c:v>
                </c:pt>
                <c:pt idx="466">
                  <c:v>4.1000000000000003E-3</c:v>
                </c:pt>
                <c:pt idx="467">
                  <c:v>4.1000000000000003E-3</c:v>
                </c:pt>
                <c:pt idx="468">
                  <c:v>4.1999999999999997E-3</c:v>
                </c:pt>
                <c:pt idx="469">
                  <c:v>4.1999999999999997E-3</c:v>
                </c:pt>
                <c:pt idx="470">
                  <c:v>4.3E-3</c:v>
                </c:pt>
                <c:pt idx="471">
                  <c:v>4.3E-3</c:v>
                </c:pt>
                <c:pt idx="472">
                  <c:v>4.3E-3</c:v>
                </c:pt>
                <c:pt idx="473">
                  <c:v>4.3E-3</c:v>
                </c:pt>
                <c:pt idx="474">
                  <c:v>4.4999999999999997E-3</c:v>
                </c:pt>
                <c:pt idx="475">
                  <c:v>4.4999999999999997E-3</c:v>
                </c:pt>
                <c:pt idx="476">
                  <c:v>4.4999999999999997E-3</c:v>
                </c:pt>
                <c:pt idx="477">
                  <c:v>4.4999999999999997E-3</c:v>
                </c:pt>
                <c:pt idx="478">
                  <c:v>4.4999999999999997E-3</c:v>
                </c:pt>
                <c:pt idx="479">
                  <c:v>4.4999999999999997E-3</c:v>
                </c:pt>
                <c:pt idx="480">
                  <c:v>4.4999999999999997E-3</c:v>
                </c:pt>
                <c:pt idx="481">
                  <c:v>4.4999999999999997E-3</c:v>
                </c:pt>
                <c:pt idx="482">
                  <c:v>4.4999999999999997E-3</c:v>
                </c:pt>
                <c:pt idx="483">
                  <c:v>4.4999999999999997E-3</c:v>
                </c:pt>
                <c:pt idx="484">
                  <c:v>4.4999999999999997E-3</c:v>
                </c:pt>
                <c:pt idx="485">
                  <c:v>4.4999999999999997E-3</c:v>
                </c:pt>
                <c:pt idx="486">
                  <c:v>4.4999999999999997E-3</c:v>
                </c:pt>
                <c:pt idx="487">
                  <c:v>4.4999999999999997E-3</c:v>
                </c:pt>
                <c:pt idx="488">
                  <c:v>4.4999999999999997E-3</c:v>
                </c:pt>
                <c:pt idx="489">
                  <c:v>4.4999999999999997E-3</c:v>
                </c:pt>
                <c:pt idx="490">
                  <c:v>4.4999999999999997E-3</c:v>
                </c:pt>
                <c:pt idx="491">
                  <c:v>4.4999999999999997E-3</c:v>
                </c:pt>
                <c:pt idx="492">
                  <c:v>4.4999999999999997E-3</c:v>
                </c:pt>
                <c:pt idx="493">
                  <c:v>4.4999999999999997E-3</c:v>
                </c:pt>
                <c:pt idx="494">
                  <c:v>4.4999999999999997E-3</c:v>
                </c:pt>
                <c:pt idx="495">
                  <c:v>4.4999999999999997E-3</c:v>
                </c:pt>
                <c:pt idx="496">
                  <c:v>4.4999999999999997E-3</c:v>
                </c:pt>
                <c:pt idx="497">
                  <c:v>4.4999999999999997E-3</c:v>
                </c:pt>
                <c:pt idx="498">
                  <c:v>4.4999999999999997E-3</c:v>
                </c:pt>
                <c:pt idx="499">
                  <c:v>4.4999999999999997E-3</c:v>
                </c:pt>
                <c:pt idx="500">
                  <c:v>4.4999999999999997E-3</c:v>
                </c:pt>
                <c:pt idx="501">
                  <c:v>4.4999999999999997E-3</c:v>
                </c:pt>
                <c:pt idx="502">
                  <c:v>4.4999999999999997E-3</c:v>
                </c:pt>
                <c:pt idx="503">
                  <c:v>4.4999999999999997E-3</c:v>
                </c:pt>
                <c:pt idx="504">
                  <c:v>4.4999999999999997E-3</c:v>
                </c:pt>
                <c:pt idx="505">
                  <c:v>4.4999999999999997E-3</c:v>
                </c:pt>
                <c:pt idx="506">
                  <c:v>4.4999999999999997E-3</c:v>
                </c:pt>
                <c:pt idx="507">
                  <c:v>4.4999999999999997E-3</c:v>
                </c:pt>
                <c:pt idx="508">
                  <c:v>4.4999999999999997E-3</c:v>
                </c:pt>
                <c:pt idx="509">
                  <c:v>4.4999999999999997E-3</c:v>
                </c:pt>
                <c:pt idx="510">
                  <c:v>4.5999999999999999E-3</c:v>
                </c:pt>
                <c:pt idx="511">
                  <c:v>4.5999999999999999E-3</c:v>
                </c:pt>
                <c:pt idx="512">
                  <c:v>4.5999999999999999E-3</c:v>
                </c:pt>
                <c:pt idx="513">
                  <c:v>4.5999999999999999E-3</c:v>
                </c:pt>
                <c:pt idx="514">
                  <c:v>4.5999999999999999E-3</c:v>
                </c:pt>
                <c:pt idx="515">
                  <c:v>4.5999999999999999E-3</c:v>
                </c:pt>
                <c:pt idx="516">
                  <c:v>4.5999999999999999E-3</c:v>
                </c:pt>
                <c:pt idx="517">
                  <c:v>4.5999999999999999E-3</c:v>
                </c:pt>
                <c:pt idx="518">
                  <c:v>4.5999999999999999E-3</c:v>
                </c:pt>
                <c:pt idx="519">
                  <c:v>4.5999999999999999E-3</c:v>
                </c:pt>
                <c:pt idx="520">
                  <c:v>4.5999999999999999E-3</c:v>
                </c:pt>
                <c:pt idx="521">
                  <c:v>4.5999999999999999E-3</c:v>
                </c:pt>
                <c:pt idx="522">
                  <c:v>4.5999999999999999E-3</c:v>
                </c:pt>
                <c:pt idx="523">
                  <c:v>4.5999999999999999E-3</c:v>
                </c:pt>
                <c:pt idx="524">
                  <c:v>4.7000000000000002E-3</c:v>
                </c:pt>
                <c:pt idx="525">
                  <c:v>4.7000000000000002E-3</c:v>
                </c:pt>
                <c:pt idx="526">
                  <c:v>4.7000000000000002E-3</c:v>
                </c:pt>
                <c:pt idx="527">
                  <c:v>4.7999999999999996E-3</c:v>
                </c:pt>
                <c:pt idx="528">
                  <c:v>4.7999999999999996E-3</c:v>
                </c:pt>
                <c:pt idx="529">
                  <c:v>4.7999999999999996E-3</c:v>
                </c:pt>
                <c:pt idx="530">
                  <c:v>4.7999999999999996E-3</c:v>
                </c:pt>
                <c:pt idx="531">
                  <c:v>4.7999999999999996E-3</c:v>
                </c:pt>
                <c:pt idx="532">
                  <c:v>4.7999999999999996E-3</c:v>
                </c:pt>
                <c:pt idx="533">
                  <c:v>4.8999999999999998E-3</c:v>
                </c:pt>
                <c:pt idx="534">
                  <c:v>4.8999999999999998E-3</c:v>
                </c:pt>
                <c:pt idx="535">
                  <c:v>5.0000000000000001E-3</c:v>
                </c:pt>
                <c:pt idx="536">
                  <c:v>5.0000000000000001E-3</c:v>
                </c:pt>
                <c:pt idx="537">
                  <c:v>5.0000000000000001E-3</c:v>
                </c:pt>
                <c:pt idx="538">
                  <c:v>5.0000000000000001E-3</c:v>
                </c:pt>
                <c:pt idx="539">
                  <c:v>5.0000000000000001E-3</c:v>
                </c:pt>
                <c:pt idx="540">
                  <c:v>5.0000000000000001E-3</c:v>
                </c:pt>
                <c:pt idx="541">
                  <c:v>5.0000000000000001E-3</c:v>
                </c:pt>
                <c:pt idx="542">
                  <c:v>5.0000000000000001E-3</c:v>
                </c:pt>
                <c:pt idx="543">
                  <c:v>5.0000000000000001E-3</c:v>
                </c:pt>
                <c:pt idx="544">
                  <c:v>5.0000000000000001E-3</c:v>
                </c:pt>
                <c:pt idx="545">
                  <c:v>5.0000000000000001E-3</c:v>
                </c:pt>
                <c:pt idx="546">
                  <c:v>5.0000000000000001E-3</c:v>
                </c:pt>
                <c:pt idx="547">
                  <c:v>5.0000000000000001E-3</c:v>
                </c:pt>
                <c:pt idx="548">
                  <c:v>5.0000000000000001E-3</c:v>
                </c:pt>
                <c:pt idx="549">
                  <c:v>5.0000000000000001E-3</c:v>
                </c:pt>
                <c:pt idx="550">
                  <c:v>5.0000000000000001E-3</c:v>
                </c:pt>
                <c:pt idx="551">
                  <c:v>5.0000000000000001E-3</c:v>
                </c:pt>
                <c:pt idx="552">
                  <c:v>5.0000000000000001E-3</c:v>
                </c:pt>
                <c:pt idx="553">
                  <c:v>5.0000000000000001E-3</c:v>
                </c:pt>
                <c:pt idx="554">
                  <c:v>5.0000000000000001E-3</c:v>
                </c:pt>
                <c:pt idx="555">
                  <c:v>5.0000000000000001E-3</c:v>
                </c:pt>
                <c:pt idx="556">
                  <c:v>5.0000000000000001E-3</c:v>
                </c:pt>
                <c:pt idx="557">
                  <c:v>5.0000000000000001E-3</c:v>
                </c:pt>
                <c:pt idx="558">
                  <c:v>5.0000000000000001E-3</c:v>
                </c:pt>
                <c:pt idx="559">
                  <c:v>5.0000000000000001E-3</c:v>
                </c:pt>
                <c:pt idx="560">
                  <c:v>5.0000000000000001E-3</c:v>
                </c:pt>
                <c:pt idx="561">
                  <c:v>5.0000000000000001E-3</c:v>
                </c:pt>
                <c:pt idx="562">
                  <c:v>5.0000000000000001E-3</c:v>
                </c:pt>
                <c:pt idx="563">
                  <c:v>5.0000000000000001E-3</c:v>
                </c:pt>
                <c:pt idx="564">
                  <c:v>5.0000000000000001E-3</c:v>
                </c:pt>
                <c:pt idx="565">
                  <c:v>5.0000000000000001E-3</c:v>
                </c:pt>
                <c:pt idx="566">
                  <c:v>5.0000000000000001E-3</c:v>
                </c:pt>
                <c:pt idx="567">
                  <c:v>5.0000000000000001E-3</c:v>
                </c:pt>
                <c:pt idx="568">
                  <c:v>5.0000000000000001E-3</c:v>
                </c:pt>
                <c:pt idx="569">
                  <c:v>5.0000000000000001E-3</c:v>
                </c:pt>
                <c:pt idx="570">
                  <c:v>5.0000000000000001E-3</c:v>
                </c:pt>
                <c:pt idx="571">
                  <c:v>5.0000000000000001E-3</c:v>
                </c:pt>
                <c:pt idx="572">
                  <c:v>5.0000000000000001E-3</c:v>
                </c:pt>
                <c:pt idx="573">
                  <c:v>5.0000000000000001E-3</c:v>
                </c:pt>
                <c:pt idx="574">
                  <c:v>5.0000000000000001E-3</c:v>
                </c:pt>
                <c:pt idx="575">
                  <c:v>5.0000000000000001E-3</c:v>
                </c:pt>
                <c:pt idx="576">
                  <c:v>5.0000000000000001E-3</c:v>
                </c:pt>
                <c:pt idx="577">
                  <c:v>5.0000000000000001E-3</c:v>
                </c:pt>
                <c:pt idx="578">
                  <c:v>5.1000000000000004E-3</c:v>
                </c:pt>
                <c:pt idx="579">
                  <c:v>5.1000000000000004E-3</c:v>
                </c:pt>
                <c:pt idx="580">
                  <c:v>5.1999999999999998E-3</c:v>
                </c:pt>
                <c:pt idx="581">
                  <c:v>5.1999999999999998E-3</c:v>
                </c:pt>
                <c:pt idx="582">
                  <c:v>5.1999999999999998E-3</c:v>
                </c:pt>
                <c:pt idx="583">
                  <c:v>5.1999999999999998E-3</c:v>
                </c:pt>
                <c:pt idx="584">
                  <c:v>5.1999999999999998E-3</c:v>
                </c:pt>
                <c:pt idx="585">
                  <c:v>5.1999999999999998E-3</c:v>
                </c:pt>
                <c:pt idx="586">
                  <c:v>5.1999999999999998E-3</c:v>
                </c:pt>
                <c:pt idx="587">
                  <c:v>5.1999999999999998E-3</c:v>
                </c:pt>
                <c:pt idx="588">
                  <c:v>5.3E-3</c:v>
                </c:pt>
                <c:pt idx="589">
                  <c:v>5.4999999999999997E-3</c:v>
                </c:pt>
                <c:pt idx="590">
                  <c:v>5.4999999999999997E-3</c:v>
                </c:pt>
                <c:pt idx="591">
                  <c:v>5.4999999999999997E-3</c:v>
                </c:pt>
                <c:pt idx="592">
                  <c:v>5.4999999999999997E-3</c:v>
                </c:pt>
                <c:pt idx="593">
                  <c:v>5.4999999999999997E-3</c:v>
                </c:pt>
                <c:pt idx="594">
                  <c:v>5.4999999999999997E-3</c:v>
                </c:pt>
                <c:pt idx="595">
                  <c:v>5.4999999999999997E-3</c:v>
                </c:pt>
                <c:pt idx="596">
                  <c:v>5.4999999999999997E-3</c:v>
                </c:pt>
                <c:pt idx="597">
                  <c:v>5.4999999999999997E-3</c:v>
                </c:pt>
                <c:pt idx="598">
                  <c:v>5.4999999999999997E-3</c:v>
                </c:pt>
                <c:pt idx="599">
                  <c:v>5.4999999999999997E-3</c:v>
                </c:pt>
                <c:pt idx="600">
                  <c:v>5.4999999999999997E-3</c:v>
                </c:pt>
                <c:pt idx="601">
                  <c:v>5.4999999999999997E-3</c:v>
                </c:pt>
                <c:pt idx="602">
                  <c:v>5.4999999999999997E-3</c:v>
                </c:pt>
                <c:pt idx="603">
                  <c:v>5.4999999999999997E-3</c:v>
                </c:pt>
                <c:pt idx="604">
                  <c:v>5.4999999999999997E-3</c:v>
                </c:pt>
                <c:pt idx="605">
                  <c:v>5.4999999999999997E-3</c:v>
                </c:pt>
                <c:pt idx="606">
                  <c:v>5.4999999999999997E-3</c:v>
                </c:pt>
                <c:pt idx="607">
                  <c:v>5.4999999999999997E-3</c:v>
                </c:pt>
                <c:pt idx="608">
                  <c:v>5.4999999999999997E-3</c:v>
                </c:pt>
                <c:pt idx="609">
                  <c:v>5.4999999999999997E-3</c:v>
                </c:pt>
                <c:pt idx="610">
                  <c:v>5.4999999999999997E-3</c:v>
                </c:pt>
                <c:pt idx="611">
                  <c:v>5.4999999999999997E-3</c:v>
                </c:pt>
                <c:pt idx="612">
                  <c:v>5.4999999999999997E-3</c:v>
                </c:pt>
                <c:pt idx="613">
                  <c:v>5.4999999999999997E-3</c:v>
                </c:pt>
                <c:pt idx="614">
                  <c:v>5.7999999999999996E-3</c:v>
                </c:pt>
                <c:pt idx="615">
                  <c:v>5.7999999999999996E-3</c:v>
                </c:pt>
                <c:pt idx="616">
                  <c:v>5.8999999999999999E-3</c:v>
                </c:pt>
                <c:pt idx="617">
                  <c:v>5.8999999999999999E-3</c:v>
                </c:pt>
                <c:pt idx="618">
                  <c:v>5.8999999999999999E-3</c:v>
                </c:pt>
                <c:pt idx="619">
                  <c:v>5.8999999999999999E-3</c:v>
                </c:pt>
                <c:pt idx="620">
                  <c:v>5.8999999999999999E-3</c:v>
                </c:pt>
                <c:pt idx="621">
                  <c:v>5.8999999999999999E-3</c:v>
                </c:pt>
                <c:pt idx="622">
                  <c:v>5.8999999999999999E-3</c:v>
                </c:pt>
                <c:pt idx="623">
                  <c:v>5.8999999999999999E-3</c:v>
                </c:pt>
                <c:pt idx="624">
                  <c:v>6.0000000000000001E-3</c:v>
                </c:pt>
                <c:pt idx="625">
                  <c:v>6.0000000000000001E-3</c:v>
                </c:pt>
                <c:pt idx="626">
                  <c:v>6.0000000000000001E-3</c:v>
                </c:pt>
                <c:pt idx="627">
                  <c:v>6.0000000000000001E-3</c:v>
                </c:pt>
                <c:pt idx="628">
                  <c:v>6.0000000000000001E-3</c:v>
                </c:pt>
                <c:pt idx="629">
                  <c:v>6.0000000000000001E-3</c:v>
                </c:pt>
                <c:pt idx="630">
                  <c:v>6.0000000000000001E-3</c:v>
                </c:pt>
                <c:pt idx="631">
                  <c:v>6.0000000000000001E-3</c:v>
                </c:pt>
                <c:pt idx="632">
                  <c:v>6.0000000000000001E-3</c:v>
                </c:pt>
                <c:pt idx="633">
                  <c:v>6.0000000000000001E-3</c:v>
                </c:pt>
                <c:pt idx="634">
                  <c:v>6.0000000000000001E-3</c:v>
                </c:pt>
                <c:pt idx="635">
                  <c:v>6.0000000000000001E-3</c:v>
                </c:pt>
                <c:pt idx="636">
                  <c:v>6.0000000000000001E-3</c:v>
                </c:pt>
                <c:pt idx="637">
                  <c:v>6.0000000000000001E-3</c:v>
                </c:pt>
                <c:pt idx="638">
                  <c:v>6.0000000000000001E-3</c:v>
                </c:pt>
                <c:pt idx="639">
                  <c:v>6.0000000000000001E-3</c:v>
                </c:pt>
                <c:pt idx="640">
                  <c:v>6.0000000000000001E-3</c:v>
                </c:pt>
                <c:pt idx="641">
                  <c:v>6.0000000000000001E-3</c:v>
                </c:pt>
                <c:pt idx="642">
                  <c:v>6.0000000000000001E-3</c:v>
                </c:pt>
                <c:pt idx="643">
                  <c:v>6.0000000000000001E-3</c:v>
                </c:pt>
                <c:pt idx="644">
                  <c:v>6.0000000000000001E-3</c:v>
                </c:pt>
                <c:pt idx="645">
                  <c:v>6.0000000000000001E-3</c:v>
                </c:pt>
                <c:pt idx="646">
                  <c:v>6.0000000000000001E-3</c:v>
                </c:pt>
                <c:pt idx="647">
                  <c:v>6.0000000000000001E-3</c:v>
                </c:pt>
                <c:pt idx="648">
                  <c:v>6.0000000000000001E-3</c:v>
                </c:pt>
                <c:pt idx="649">
                  <c:v>6.0000000000000001E-3</c:v>
                </c:pt>
                <c:pt idx="650">
                  <c:v>6.0000000000000001E-3</c:v>
                </c:pt>
                <c:pt idx="651">
                  <c:v>6.0000000000000001E-3</c:v>
                </c:pt>
                <c:pt idx="652">
                  <c:v>6.0000000000000001E-3</c:v>
                </c:pt>
                <c:pt idx="653">
                  <c:v>6.0000000000000001E-3</c:v>
                </c:pt>
                <c:pt idx="654">
                  <c:v>6.0000000000000001E-3</c:v>
                </c:pt>
                <c:pt idx="655">
                  <c:v>6.0000000000000001E-3</c:v>
                </c:pt>
                <c:pt idx="656">
                  <c:v>6.0000000000000001E-3</c:v>
                </c:pt>
                <c:pt idx="657">
                  <c:v>6.0000000000000001E-3</c:v>
                </c:pt>
                <c:pt idx="658">
                  <c:v>6.0000000000000001E-3</c:v>
                </c:pt>
                <c:pt idx="659">
                  <c:v>6.0000000000000001E-3</c:v>
                </c:pt>
                <c:pt idx="660">
                  <c:v>6.0000000000000001E-3</c:v>
                </c:pt>
                <c:pt idx="661">
                  <c:v>6.0000000000000001E-3</c:v>
                </c:pt>
                <c:pt idx="662">
                  <c:v>6.0000000000000001E-3</c:v>
                </c:pt>
                <c:pt idx="663">
                  <c:v>6.0000000000000001E-3</c:v>
                </c:pt>
                <c:pt idx="664">
                  <c:v>6.0000000000000001E-3</c:v>
                </c:pt>
                <c:pt idx="665">
                  <c:v>6.0000000000000001E-3</c:v>
                </c:pt>
                <c:pt idx="666">
                  <c:v>6.0000000000000001E-3</c:v>
                </c:pt>
                <c:pt idx="667">
                  <c:v>6.0000000000000001E-3</c:v>
                </c:pt>
                <c:pt idx="668">
                  <c:v>6.0000000000000001E-3</c:v>
                </c:pt>
                <c:pt idx="669">
                  <c:v>6.0000000000000001E-3</c:v>
                </c:pt>
                <c:pt idx="670">
                  <c:v>6.1999999999999998E-3</c:v>
                </c:pt>
                <c:pt idx="671">
                  <c:v>6.4000000000000003E-3</c:v>
                </c:pt>
                <c:pt idx="672">
                  <c:v>6.4000000000000003E-3</c:v>
                </c:pt>
                <c:pt idx="673">
                  <c:v>6.4999999999999997E-3</c:v>
                </c:pt>
                <c:pt idx="674">
                  <c:v>6.4999999999999997E-3</c:v>
                </c:pt>
                <c:pt idx="675">
                  <c:v>6.4999999999999997E-3</c:v>
                </c:pt>
                <c:pt idx="676">
                  <c:v>6.4999999999999997E-3</c:v>
                </c:pt>
                <c:pt idx="677">
                  <c:v>6.4999999999999997E-3</c:v>
                </c:pt>
                <c:pt idx="678">
                  <c:v>6.4999999999999997E-3</c:v>
                </c:pt>
                <c:pt idx="679">
                  <c:v>6.4999999999999997E-3</c:v>
                </c:pt>
                <c:pt idx="680">
                  <c:v>6.4999999999999997E-3</c:v>
                </c:pt>
                <c:pt idx="681">
                  <c:v>6.4999999999999997E-3</c:v>
                </c:pt>
                <c:pt idx="682">
                  <c:v>6.4999999999999997E-3</c:v>
                </c:pt>
                <c:pt idx="683">
                  <c:v>6.4999999999999997E-3</c:v>
                </c:pt>
                <c:pt idx="684">
                  <c:v>6.4999999999999997E-3</c:v>
                </c:pt>
                <c:pt idx="685">
                  <c:v>6.4999999999999997E-3</c:v>
                </c:pt>
                <c:pt idx="686">
                  <c:v>6.4999999999999997E-3</c:v>
                </c:pt>
                <c:pt idx="687">
                  <c:v>6.4999999999999997E-3</c:v>
                </c:pt>
                <c:pt idx="688">
                  <c:v>6.4999999999999997E-3</c:v>
                </c:pt>
                <c:pt idx="689">
                  <c:v>6.4999999999999997E-3</c:v>
                </c:pt>
                <c:pt idx="690">
                  <c:v>6.4999999999999997E-3</c:v>
                </c:pt>
                <c:pt idx="691">
                  <c:v>6.4999999999999997E-3</c:v>
                </c:pt>
                <c:pt idx="692">
                  <c:v>6.4999999999999997E-3</c:v>
                </c:pt>
                <c:pt idx="693">
                  <c:v>6.4999999999999997E-3</c:v>
                </c:pt>
                <c:pt idx="694">
                  <c:v>6.4999999999999997E-3</c:v>
                </c:pt>
                <c:pt idx="695">
                  <c:v>6.4999999999999997E-3</c:v>
                </c:pt>
                <c:pt idx="696">
                  <c:v>6.4999999999999997E-3</c:v>
                </c:pt>
                <c:pt idx="697">
                  <c:v>6.4999999999999997E-3</c:v>
                </c:pt>
                <c:pt idx="698">
                  <c:v>6.4999999999999997E-3</c:v>
                </c:pt>
                <c:pt idx="699">
                  <c:v>6.4999999999999997E-3</c:v>
                </c:pt>
                <c:pt idx="700">
                  <c:v>6.4999999999999997E-3</c:v>
                </c:pt>
                <c:pt idx="701">
                  <c:v>6.4999999999999997E-3</c:v>
                </c:pt>
                <c:pt idx="702">
                  <c:v>6.4999999999999997E-3</c:v>
                </c:pt>
                <c:pt idx="703">
                  <c:v>6.4999999999999997E-3</c:v>
                </c:pt>
                <c:pt idx="704">
                  <c:v>6.4999999999999997E-3</c:v>
                </c:pt>
                <c:pt idx="705">
                  <c:v>6.4999999999999997E-3</c:v>
                </c:pt>
                <c:pt idx="706">
                  <c:v>6.4999999999999997E-3</c:v>
                </c:pt>
                <c:pt idx="707">
                  <c:v>6.4999999999999997E-3</c:v>
                </c:pt>
                <c:pt idx="708">
                  <c:v>6.4999999999999997E-3</c:v>
                </c:pt>
                <c:pt idx="709">
                  <c:v>6.4999999999999997E-3</c:v>
                </c:pt>
                <c:pt idx="710">
                  <c:v>6.4999999999999997E-3</c:v>
                </c:pt>
                <c:pt idx="711">
                  <c:v>6.4999999999999997E-3</c:v>
                </c:pt>
                <c:pt idx="712">
                  <c:v>6.4999999999999997E-3</c:v>
                </c:pt>
                <c:pt idx="713">
                  <c:v>6.4999999999999997E-3</c:v>
                </c:pt>
                <c:pt idx="714">
                  <c:v>6.4999999999999997E-3</c:v>
                </c:pt>
                <c:pt idx="715">
                  <c:v>6.4999999999999997E-3</c:v>
                </c:pt>
                <c:pt idx="716">
                  <c:v>6.4999999999999997E-3</c:v>
                </c:pt>
                <c:pt idx="717">
                  <c:v>6.4999999999999997E-3</c:v>
                </c:pt>
                <c:pt idx="718">
                  <c:v>6.4999999999999997E-3</c:v>
                </c:pt>
                <c:pt idx="719">
                  <c:v>6.4999999999999997E-3</c:v>
                </c:pt>
                <c:pt idx="720">
                  <c:v>6.4999999999999997E-3</c:v>
                </c:pt>
                <c:pt idx="721">
                  <c:v>6.4999999999999997E-3</c:v>
                </c:pt>
                <c:pt idx="722">
                  <c:v>6.4999999999999997E-3</c:v>
                </c:pt>
                <c:pt idx="723">
                  <c:v>6.4999999999999997E-3</c:v>
                </c:pt>
                <c:pt idx="724">
                  <c:v>6.4999999999999997E-3</c:v>
                </c:pt>
                <c:pt idx="725">
                  <c:v>6.4999999999999997E-3</c:v>
                </c:pt>
                <c:pt idx="726">
                  <c:v>6.4999999999999997E-3</c:v>
                </c:pt>
                <c:pt idx="727">
                  <c:v>6.4999999999999997E-3</c:v>
                </c:pt>
                <c:pt idx="728">
                  <c:v>6.4999999999999997E-3</c:v>
                </c:pt>
                <c:pt idx="729">
                  <c:v>6.4999999999999997E-3</c:v>
                </c:pt>
                <c:pt idx="730">
                  <c:v>6.4999999999999997E-3</c:v>
                </c:pt>
                <c:pt idx="731">
                  <c:v>6.4999999999999997E-3</c:v>
                </c:pt>
                <c:pt idx="732">
                  <c:v>6.4999999999999997E-3</c:v>
                </c:pt>
                <c:pt idx="733">
                  <c:v>6.4999999999999997E-3</c:v>
                </c:pt>
                <c:pt idx="734">
                  <c:v>6.4999999999999997E-3</c:v>
                </c:pt>
                <c:pt idx="735">
                  <c:v>6.4999999999999997E-3</c:v>
                </c:pt>
                <c:pt idx="736">
                  <c:v>6.4999999999999997E-3</c:v>
                </c:pt>
                <c:pt idx="737">
                  <c:v>6.4999999999999997E-3</c:v>
                </c:pt>
                <c:pt idx="738">
                  <c:v>6.8999999999999999E-3</c:v>
                </c:pt>
                <c:pt idx="739">
                  <c:v>7.0000000000000001E-3</c:v>
                </c:pt>
                <c:pt idx="740">
                  <c:v>7.0000000000000001E-3</c:v>
                </c:pt>
                <c:pt idx="741">
                  <c:v>7.0000000000000001E-3</c:v>
                </c:pt>
                <c:pt idx="742">
                  <c:v>7.0000000000000001E-3</c:v>
                </c:pt>
                <c:pt idx="743">
                  <c:v>7.0000000000000001E-3</c:v>
                </c:pt>
                <c:pt idx="744">
                  <c:v>7.1999999999999998E-3</c:v>
                </c:pt>
                <c:pt idx="745">
                  <c:v>7.4000000000000003E-3</c:v>
                </c:pt>
                <c:pt idx="746">
                  <c:v>7.4000000000000003E-3</c:v>
                </c:pt>
                <c:pt idx="747">
                  <c:v>7.4000000000000003E-3</c:v>
                </c:pt>
                <c:pt idx="748">
                  <c:v>7.4000000000000003E-3</c:v>
                </c:pt>
                <c:pt idx="749">
                  <c:v>7.4000000000000003E-3</c:v>
                </c:pt>
                <c:pt idx="750">
                  <c:v>7.4000000000000003E-3</c:v>
                </c:pt>
                <c:pt idx="751">
                  <c:v>7.4000000000000003E-3</c:v>
                </c:pt>
                <c:pt idx="752">
                  <c:v>7.4000000000000003E-3</c:v>
                </c:pt>
                <c:pt idx="753">
                  <c:v>7.4000000000000003E-3</c:v>
                </c:pt>
                <c:pt idx="754">
                  <c:v>7.4000000000000003E-3</c:v>
                </c:pt>
                <c:pt idx="755">
                  <c:v>7.4000000000000003E-3</c:v>
                </c:pt>
                <c:pt idx="756">
                  <c:v>7.4000000000000003E-3</c:v>
                </c:pt>
                <c:pt idx="757">
                  <c:v>7.4000000000000003E-3</c:v>
                </c:pt>
                <c:pt idx="758">
                  <c:v>7.4000000000000003E-3</c:v>
                </c:pt>
                <c:pt idx="759">
                  <c:v>7.4000000000000003E-3</c:v>
                </c:pt>
                <c:pt idx="760">
                  <c:v>7.4000000000000003E-3</c:v>
                </c:pt>
                <c:pt idx="761">
                  <c:v>7.4000000000000003E-3</c:v>
                </c:pt>
                <c:pt idx="762">
                  <c:v>7.4000000000000003E-3</c:v>
                </c:pt>
                <c:pt idx="763">
                  <c:v>7.4000000000000003E-3</c:v>
                </c:pt>
                <c:pt idx="764">
                  <c:v>7.4000000000000003E-3</c:v>
                </c:pt>
                <c:pt idx="765">
                  <c:v>7.4000000000000003E-3</c:v>
                </c:pt>
                <c:pt idx="766">
                  <c:v>7.4000000000000003E-3</c:v>
                </c:pt>
                <c:pt idx="767">
                  <c:v>7.4000000000000003E-3</c:v>
                </c:pt>
                <c:pt idx="768">
                  <c:v>7.4999999999999997E-3</c:v>
                </c:pt>
                <c:pt idx="769">
                  <c:v>7.4999999999999997E-3</c:v>
                </c:pt>
                <c:pt idx="770">
                  <c:v>7.4999999999999997E-3</c:v>
                </c:pt>
                <c:pt idx="771">
                  <c:v>7.4999999999999997E-3</c:v>
                </c:pt>
                <c:pt idx="772">
                  <c:v>7.4999999999999997E-3</c:v>
                </c:pt>
                <c:pt idx="773">
                  <c:v>7.4999999999999997E-3</c:v>
                </c:pt>
                <c:pt idx="774">
                  <c:v>7.4999999999999997E-3</c:v>
                </c:pt>
                <c:pt idx="775">
                  <c:v>7.4999999999999997E-3</c:v>
                </c:pt>
                <c:pt idx="776">
                  <c:v>7.4999999999999997E-3</c:v>
                </c:pt>
                <c:pt idx="777">
                  <c:v>7.4999999999999997E-3</c:v>
                </c:pt>
                <c:pt idx="778">
                  <c:v>7.4999999999999997E-3</c:v>
                </c:pt>
                <c:pt idx="779">
                  <c:v>7.9000000000000008E-3</c:v>
                </c:pt>
                <c:pt idx="780">
                  <c:v>8.0000000000000002E-3</c:v>
                </c:pt>
                <c:pt idx="781">
                  <c:v>8.0000000000000002E-3</c:v>
                </c:pt>
                <c:pt idx="782">
                  <c:v>8.5000000000000006E-3</c:v>
                </c:pt>
                <c:pt idx="783">
                  <c:v>8.5000000000000006E-3</c:v>
                </c:pt>
                <c:pt idx="784">
                  <c:v>8.5000000000000006E-3</c:v>
                </c:pt>
                <c:pt idx="785">
                  <c:v>8.5000000000000006E-3</c:v>
                </c:pt>
                <c:pt idx="786">
                  <c:v>8.5000000000000006E-3</c:v>
                </c:pt>
                <c:pt idx="787">
                  <c:v>8.5000000000000006E-3</c:v>
                </c:pt>
                <c:pt idx="788">
                  <c:v>8.5000000000000006E-3</c:v>
                </c:pt>
                <c:pt idx="789">
                  <c:v>8.5000000000000006E-3</c:v>
                </c:pt>
                <c:pt idx="790">
                  <c:v>8.5000000000000006E-3</c:v>
                </c:pt>
                <c:pt idx="791">
                  <c:v>8.8000000000000005E-3</c:v>
                </c:pt>
                <c:pt idx="792">
                  <c:v>8.9999999999999993E-3</c:v>
                </c:pt>
                <c:pt idx="793">
                  <c:v>8.9999999999999993E-3</c:v>
                </c:pt>
                <c:pt idx="794">
                  <c:v>8.9999999999999993E-3</c:v>
                </c:pt>
                <c:pt idx="795">
                  <c:v>9.4999999999999998E-3</c:v>
                </c:pt>
                <c:pt idx="796">
                  <c:v>9.4999999999999998E-3</c:v>
                </c:pt>
                <c:pt idx="797">
                  <c:v>9.4999999999999998E-3</c:v>
                </c:pt>
                <c:pt idx="798">
                  <c:v>9.4999999999999998E-3</c:v>
                </c:pt>
                <c:pt idx="799">
                  <c:v>9.4999999999999998E-3</c:v>
                </c:pt>
                <c:pt idx="800">
                  <c:v>1.0999999999999999E-2</c:v>
                </c:pt>
                <c:pt idx="801">
                  <c:v>1.4800000000000001E-2</c:v>
                </c:pt>
                <c:pt idx="802">
                  <c:v>1.4800000000000001E-2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614336"/>
        <c:axId val="167615872"/>
      </c:scatterChart>
      <c:valAx>
        <c:axId val="16761433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low"/>
        <c:crossAx val="167615872"/>
        <c:crosses val="autoZero"/>
        <c:crossBetween val="midCat"/>
      </c:valAx>
      <c:valAx>
        <c:axId val="1676158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676143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219074</xdr:colOff>
      <xdr:row>0</xdr:row>
      <xdr:rowOff>152399</xdr:rowOff>
    </xdr:from>
    <xdr:to>
      <xdr:col>26</xdr:col>
      <xdr:colOff>514349</xdr:colOff>
      <xdr:row>22</xdr:row>
      <xdr:rowOff>123824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228599</xdr:colOff>
      <xdr:row>0</xdr:row>
      <xdr:rowOff>104775</xdr:rowOff>
    </xdr:from>
    <xdr:to>
      <xdr:col>13</xdr:col>
      <xdr:colOff>695324</xdr:colOff>
      <xdr:row>22</xdr:row>
      <xdr:rowOff>114300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</xdr:col>
      <xdr:colOff>295275</xdr:colOff>
      <xdr:row>14</xdr:row>
      <xdr:rowOff>66675</xdr:rowOff>
    </xdr:to>
    <xdr:pic>
      <xdr:nvPicPr>
        <xdr:cNvPr id="2" name="Grafik 1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0287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295275</xdr:colOff>
      <xdr:row>16</xdr:row>
      <xdr:rowOff>66675</xdr:rowOff>
    </xdr:to>
    <xdr:pic>
      <xdr:nvPicPr>
        <xdr:cNvPr id="3" name="Grafik 2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001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295275</xdr:colOff>
      <xdr:row>20</xdr:row>
      <xdr:rowOff>66675</xdr:rowOff>
    </xdr:to>
    <xdr:pic>
      <xdr:nvPicPr>
        <xdr:cNvPr id="4" name="Grafik 3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240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295275</xdr:colOff>
      <xdr:row>25</xdr:row>
      <xdr:rowOff>66675</xdr:rowOff>
    </xdr:to>
    <xdr:pic>
      <xdr:nvPicPr>
        <xdr:cNvPr id="5" name="Grafik 4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9621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295275</xdr:colOff>
      <xdr:row>45</xdr:row>
      <xdr:rowOff>66675</xdr:rowOff>
    </xdr:to>
    <xdr:pic>
      <xdr:nvPicPr>
        <xdr:cNvPr id="6" name="Grafik 5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290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295275</xdr:colOff>
      <xdr:row>80</xdr:row>
      <xdr:rowOff>66675</xdr:rowOff>
    </xdr:to>
    <xdr:pic>
      <xdr:nvPicPr>
        <xdr:cNvPr id="7" name="Grafik 6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0866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295275</xdr:colOff>
      <xdr:row>98</xdr:row>
      <xdr:rowOff>66675</xdr:rowOff>
    </xdr:to>
    <xdr:pic>
      <xdr:nvPicPr>
        <xdr:cNvPr id="8" name="Grafik 7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5725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295275</xdr:colOff>
      <xdr:row>135</xdr:row>
      <xdr:rowOff>66675</xdr:rowOff>
    </xdr:to>
    <xdr:pic>
      <xdr:nvPicPr>
        <xdr:cNvPr id="9" name="Grafik 8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7729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295275</xdr:colOff>
      <xdr:row>148</xdr:row>
      <xdr:rowOff>66675</xdr:rowOff>
    </xdr:to>
    <xdr:pic>
      <xdr:nvPicPr>
        <xdr:cNvPr id="10" name="Grafik 9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8587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295275</xdr:colOff>
      <xdr:row>155</xdr:row>
      <xdr:rowOff>66675</xdr:rowOff>
    </xdr:to>
    <xdr:pic>
      <xdr:nvPicPr>
        <xdr:cNvPr id="11" name="Grafik 10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4493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1</xdr:col>
      <xdr:colOff>295275</xdr:colOff>
      <xdr:row>159</xdr:row>
      <xdr:rowOff>66675</xdr:rowOff>
    </xdr:to>
    <xdr:pic>
      <xdr:nvPicPr>
        <xdr:cNvPr id="12" name="Grafik 11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8112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295275</xdr:colOff>
      <xdr:row>175</xdr:row>
      <xdr:rowOff>66675</xdr:rowOff>
    </xdr:to>
    <xdr:pic>
      <xdr:nvPicPr>
        <xdr:cNvPr id="13" name="Grafik 12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1638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1</xdr:col>
      <xdr:colOff>295275</xdr:colOff>
      <xdr:row>183</xdr:row>
      <xdr:rowOff>66675</xdr:rowOff>
    </xdr:to>
    <xdr:pic>
      <xdr:nvPicPr>
        <xdr:cNvPr id="14" name="Grafik 13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8496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1</xdr:col>
      <xdr:colOff>295275</xdr:colOff>
      <xdr:row>197</xdr:row>
      <xdr:rowOff>66675</xdr:rowOff>
    </xdr:to>
    <xdr:pic>
      <xdr:nvPicPr>
        <xdr:cNvPr id="15" name="Grafik 14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70878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252</xdr:row>
      <xdr:rowOff>0</xdr:rowOff>
    </xdr:from>
    <xdr:to>
      <xdr:col>1</xdr:col>
      <xdr:colOff>295275</xdr:colOff>
      <xdr:row>252</xdr:row>
      <xdr:rowOff>66675</xdr:rowOff>
    </xdr:to>
    <xdr:pic>
      <xdr:nvPicPr>
        <xdr:cNvPr id="16" name="Grafik 15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9646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295275</xdr:colOff>
      <xdr:row>253</xdr:row>
      <xdr:rowOff>66675</xdr:rowOff>
    </xdr:to>
    <xdr:pic>
      <xdr:nvPicPr>
        <xdr:cNvPr id="17" name="Grafik 16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20599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276</xdr:row>
      <xdr:rowOff>0</xdr:rowOff>
    </xdr:from>
    <xdr:to>
      <xdr:col>1</xdr:col>
      <xdr:colOff>295275</xdr:colOff>
      <xdr:row>276</xdr:row>
      <xdr:rowOff>66675</xdr:rowOff>
    </xdr:to>
    <xdr:pic>
      <xdr:nvPicPr>
        <xdr:cNvPr id="18" name="Grafik 17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0601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277</xdr:row>
      <xdr:rowOff>0</xdr:rowOff>
    </xdr:from>
    <xdr:to>
      <xdr:col>1</xdr:col>
      <xdr:colOff>295275</xdr:colOff>
      <xdr:row>277</xdr:row>
      <xdr:rowOff>66675</xdr:rowOff>
    </xdr:to>
    <xdr:pic>
      <xdr:nvPicPr>
        <xdr:cNvPr id="19" name="Grafik 18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41363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304</xdr:row>
      <xdr:rowOff>0</xdr:rowOff>
    </xdr:from>
    <xdr:to>
      <xdr:col>1</xdr:col>
      <xdr:colOff>295275</xdr:colOff>
      <xdr:row>304</xdr:row>
      <xdr:rowOff>66675</xdr:rowOff>
    </xdr:to>
    <xdr:pic>
      <xdr:nvPicPr>
        <xdr:cNvPr id="20" name="Grafik 19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64033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315</xdr:row>
      <xdr:rowOff>0</xdr:rowOff>
    </xdr:from>
    <xdr:to>
      <xdr:col>1</xdr:col>
      <xdr:colOff>295275</xdr:colOff>
      <xdr:row>315</xdr:row>
      <xdr:rowOff>66675</xdr:rowOff>
    </xdr:to>
    <xdr:pic>
      <xdr:nvPicPr>
        <xdr:cNvPr id="21" name="Grafik 20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73558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324</xdr:row>
      <xdr:rowOff>0</xdr:rowOff>
    </xdr:from>
    <xdr:to>
      <xdr:col>1</xdr:col>
      <xdr:colOff>295275</xdr:colOff>
      <xdr:row>324</xdr:row>
      <xdr:rowOff>66675</xdr:rowOff>
    </xdr:to>
    <xdr:pic>
      <xdr:nvPicPr>
        <xdr:cNvPr id="22" name="Grafik 21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81559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373</xdr:row>
      <xdr:rowOff>0</xdr:rowOff>
    </xdr:from>
    <xdr:to>
      <xdr:col>1</xdr:col>
      <xdr:colOff>295275</xdr:colOff>
      <xdr:row>373</xdr:row>
      <xdr:rowOff>66675</xdr:rowOff>
    </xdr:to>
    <xdr:pic>
      <xdr:nvPicPr>
        <xdr:cNvPr id="23" name="Grafik 22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5755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374</xdr:row>
      <xdr:rowOff>0</xdr:rowOff>
    </xdr:from>
    <xdr:to>
      <xdr:col>1</xdr:col>
      <xdr:colOff>295275</xdr:colOff>
      <xdr:row>374</xdr:row>
      <xdr:rowOff>66675</xdr:rowOff>
    </xdr:to>
    <xdr:pic>
      <xdr:nvPicPr>
        <xdr:cNvPr id="24" name="Grafik 23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26707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401</xdr:row>
      <xdr:rowOff>0</xdr:rowOff>
    </xdr:from>
    <xdr:to>
      <xdr:col>1</xdr:col>
      <xdr:colOff>295275</xdr:colOff>
      <xdr:row>401</xdr:row>
      <xdr:rowOff>66675</xdr:rowOff>
    </xdr:to>
    <xdr:pic>
      <xdr:nvPicPr>
        <xdr:cNvPr id="25" name="Grafik 24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1282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295275</xdr:colOff>
      <xdr:row>408</xdr:row>
      <xdr:rowOff>66675</xdr:rowOff>
    </xdr:to>
    <xdr:pic>
      <xdr:nvPicPr>
        <xdr:cNvPr id="26" name="Grafik 25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56806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424</xdr:row>
      <xdr:rowOff>0</xdr:rowOff>
    </xdr:from>
    <xdr:to>
      <xdr:col>1</xdr:col>
      <xdr:colOff>295275</xdr:colOff>
      <xdr:row>424</xdr:row>
      <xdr:rowOff>66675</xdr:rowOff>
    </xdr:to>
    <xdr:pic>
      <xdr:nvPicPr>
        <xdr:cNvPr id="27" name="Grafik 26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70332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295275</xdr:colOff>
      <xdr:row>440</xdr:row>
      <xdr:rowOff>66675</xdr:rowOff>
    </xdr:to>
    <xdr:pic>
      <xdr:nvPicPr>
        <xdr:cNvPr id="28" name="Grafik 27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4810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451</xdr:row>
      <xdr:rowOff>0</xdr:rowOff>
    </xdr:from>
    <xdr:to>
      <xdr:col>1</xdr:col>
      <xdr:colOff>295275</xdr:colOff>
      <xdr:row>451</xdr:row>
      <xdr:rowOff>66675</xdr:rowOff>
    </xdr:to>
    <xdr:pic>
      <xdr:nvPicPr>
        <xdr:cNvPr id="29" name="Grafik 28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94144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462</xdr:row>
      <xdr:rowOff>0</xdr:rowOff>
    </xdr:from>
    <xdr:to>
      <xdr:col>1</xdr:col>
      <xdr:colOff>295275</xdr:colOff>
      <xdr:row>462</xdr:row>
      <xdr:rowOff>66675</xdr:rowOff>
    </xdr:to>
    <xdr:pic>
      <xdr:nvPicPr>
        <xdr:cNvPr id="30" name="Grafik 29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03288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477</xdr:row>
      <xdr:rowOff>0</xdr:rowOff>
    </xdr:from>
    <xdr:to>
      <xdr:col>1</xdr:col>
      <xdr:colOff>295275</xdr:colOff>
      <xdr:row>477</xdr:row>
      <xdr:rowOff>66675</xdr:rowOff>
    </xdr:to>
    <xdr:pic>
      <xdr:nvPicPr>
        <xdr:cNvPr id="31" name="Grafik 30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16242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478</xdr:row>
      <xdr:rowOff>0</xdr:rowOff>
    </xdr:from>
    <xdr:to>
      <xdr:col>1</xdr:col>
      <xdr:colOff>295275</xdr:colOff>
      <xdr:row>478</xdr:row>
      <xdr:rowOff>66675</xdr:rowOff>
    </xdr:to>
    <xdr:pic>
      <xdr:nvPicPr>
        <xdr:cNvPr id="32" name="Grafik 31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17004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527</xdr:row>
      <xdr:rowOff>0</xdr:rowOff>
    </xdr:from>
    <xdr:to>
      <xdr:col>1</xdr:col>
      <xdr:colOff>295275</xdr:colOff>
      <xdr:row>527</xdr:row>
      <xdr:rowOff>66675</xdr:rowOff>
    </xdr:to>
    <xdr:pic>
      <xdr:nvPicPr>
        <xdr:cNvPr id="33" name="Grafik 32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60629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532</xdr:row>
      <xdr:rowOff>0</xdr:rowOff>
    </xdr:from>
    <xdr:to>
      <xdr:col>1</xdr:col>
      <xdr:colOff>295275</xdr:colOff>
      <xdr:row>532</xdr:row>
      <xdr:rowOff>66675</xdr:rowOff>
    </xdr:to>
    <xdr:pic>
      <xdr:nvPicPr>
        <xdr:cNvPr id="34" name="Grafik 33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65010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295275</xdr:colOff>
      <xdr:row>554</xdr:row>
      <xdr:rowOff>66675</xdr:rowOff>
    </xdr:to>
    <xdr:pic>
      <xdr:nvPicPr>
        <xdr:cNvPr id="35" name="Grafik 34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84441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295275</xdr:colOff>
      <xdr:row>555</xdr:row>
      <xdr:rowOff>66675</xdr:rowOff>
    </xdr:to>
    <xdr:pic>
      <xdr:nvPicPr>
        <xdr:cNvPr id="36" name="Grafik 35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85584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573</xdr:row>
      <xdr:rowOff>0</xdr:rowOff>
    </xdr:from>
    <xdr:to>
      <xdr:col>1</xdr:col>
      <xdr:colOff>295275</xdr:colOff>
      <xdr:row>573</xdr:row>
      <xdr:rowOff>66675</xdr:rowOff>
    </xdr:to>
    <xdr:pic>
      <xdr:nvPicPr>
        <xdr:cNvPr id="37" name="Grafik 36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01586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574</xdr:row>
      <xdr:rowOff>0</xdr:rowOff>
    </xdr:from>
    <xdr:to>
      <xdr:col>1</xdr:col>
      <xdr:colOff>295275</xdr:colOff>
      <xdr:row>574</xdr:row>
      <xdr:rowOff>66675</xdr:rowOff>
    </xdr:to>
    <xdr:pic>
      <xdr:nvPicPr>
        <xdr:cNvPr id="38" name="Grafik 37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02539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295275</xdr:colOff>
      <xdr:row>605</xdr:row>
      <xdr:rowOff>66675</xdr:rowOff>
    </xdr:to>
    <xdr:pic>
      <xdr:nvPicPr>
        <xdr:cNvPr id="39" name="Grafik 38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31114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295275</xdr:colOff>
      <xdr:row>606</xdr:row>
      <xdr:rowOff>66675</xdr:rowOff>
    </xdr:to>
    <xdr:pic>
      <xdr:nvPicPr>
        <xdr:cNvPr id="40" name="Grafik 39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32066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295275</xdr:colOff>
      <xdr:row>662</xdr:row>
      <xdr:rowOff>66675</xdr:rowOff>
    </xdr:to>
    <xdr:pic>
      <xdr:nvPicPr>
        <xdr:cNvPr id="41" name="Grafik 40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79310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673</xdr:row>
      <xdr:rowOff>0</xdr:rowOff>
    </xdr:from>
    <xdr:to>
      <xdr:col>1</xdr:col>
      <xdr:colOff>295275</xdr:colOff>
      <xdr:row>673</xdr:row>
      <xdr:rowOff>66675</xdr:rowOff>
    </xdr:to>
    <xdr:pic>
      <xdr:nvPicPr>
        <xdr:cNvPr id="42" name="Grafik 41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89026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679</xdr:row>
      <xdr:rowOff>0</xdr:rowOff>
    </xdr:from>
    <xdr:to>
      <xdr:col>1</xdr:col>
      <xdr:colOff>295275</xdr:colOff>
      <xdr:row>679</xdr:row>
      <xdr:rowOff>66675</xdr:rowOff>
    </xdr:to>
    <xdr:pic>
      <xdr:nvPicPr>
        <xdr:cNvPr id="43" name="Grafik 42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94741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683</xdr:row>
      <xdr:rowOff>0</xdr:rowOff>
    </xdr:from>
    <xdr:to>
      <xdr:col>1</xdr:col>
      <xdr:colOff>295275</xdr:colOff>
      <xdr:row>683</xdr:row>
      <xdr:rowOff>66675</xdr:rowOff>
    </xdr:to>
    <xdr:pic>
      <xdr:nvPicPr>
        <xdr:cNvPr id="44" name="Grafik 43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98551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684</xdr:row>
      <xdr:rowOff>0</xdr:rowOff>
    </xdr:from>
    <xdr:to>
      <xdr:col>1</xdr:col>
      <xdr:colOff>295275</xdr:colOff>
      <xdr:row>684</xdr:row>
      <xdr:rowOff>66675</xdr:rowOff>
    </xdr:to>
    <xdr:pic>
      <xdr:nvPicPr>
        <xdr:cNvPr id="45" name="Grafik 44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99503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688</xdr:row>
      <xdr:rowOff>0</xdr:rowOff>
    </xdr:from>
    <xdr:to>
      <xdr:col>1</xdr:col>
      <xdr:colOff>295275</xdr:colOff>
      <xdr:row>688</xdr:row>
      <xdr:rowOff>66675</xdr:rowOff>
    </xdr:to>
    <xdr:pic>
      <xdr:nvPicPr>
        <xdr:cNvPr id="46" name="Grafik 45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03694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689</xdr:row>
      <xdr:rowOff>0</xdr:rowOff>
    </xdr:from>
    <xdr:to>
      <xdr:col>1</xdr:col>
      <xdr:colOff>295275</xdr:colOff>
      <xdr:row>689</xdr:row>
      <xdr:rowOff>66675</xdr:rowOff>
    </xdr:to>
    <xdr:pic>
      <xdr:nvPicPr>
        <xdr:cNvPr id="47" name="Grafik 46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04266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692</xdr:row>
      <xdr:rowOff>0</xdr:rowOff>
    </xdr:from>
    <xdr:to>
      <xdr:col>1</xdr:col>
      <xdr:colOff>295275</xdr:colOff>
      <xdr:row>692</xdr:row>
      <xdr:rowOff>66675</xdr:rowOff>
    </xdr:to>
    <xdr:pic>
      <xdr:nvPicPr>
        <xdr:cNvPr id="48" name="Grafik 47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07314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693</xdr:row>
      <xdr:rowOff>0</xdr:rowOff>
    </xdr:from>
    <xdr:to>
      <xdr:col>1</xdr:col>
      <xdr:colOff>295275</xdr:colOff>
      <xdr:row>693</xdr:row>
      <xdr:rowOff>66675</xdr:rowOff>
    </xdr:to>
    <xdr:pic>
      <xdr:nvPicPr>
        <xdr:cNvPr id="49" name="Grafik 48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08266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295275</xdr:colOff>
      <xdr:row>699</xdr:row>
      <xdr:rowOff>66675</xdr:rowOff>
    </xdr:to>
    <xdr:pic>
      <xdr:nvPicPr>
        <xdr:cNvPr id="50" name="Grafik 49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13219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295275</xdr:colOff>
      <xdr:row>701</xdr:row>
      <xdr:rowOff>66675</xdr:rowOff>
    </xdr:to>
    <xdr:pic>
      <xdr:nvPicPr>
        <xdr:cNvPr id="51" name="Grafik 50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15315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295275</xdr:colOff>
      <xdr:row>704</xdr:row>
      <xdr:rowOff>66675</xdr:rowOff>
    </xdr:to>
    <xdr:pic>
      <xdr:nvPicPr>
        <xdr:cNvPr id="52" name="Grafik 51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17982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705</xdr:row>
      <xdr:rowOff>0</xdr:rowOff>
    </xdr:from>
    <xdr:to>
      <xdr:col>1</xdr:col>
      <xdr:colOff>295275</xdr:colOff>
      <xdr:row>705</xdr:row>
      <xdr:rowOff>66675</xdr:rowOff>
    </xdr:to>
    <xdr:pic>
      <xdr:nvPicPr>
        <xdr:cNvPr id="53" name="Grafik 52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18744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760</xdr:row>
      <xdr:rowOff>0</xdr:rowOff>
    </xdr:from>
    <xdr:to>
      <xdr:col>1</xdr:col>
      <xdr:colOff>295275</xdr:colOff>
      <xdr:row>760</xdr:row>
      <xdr:rowOff>66675</xdr:rowOff>
    </xdr:to>
    <xdr:pic>
      <xdr:nvPicPr>
        <xdr:cNvPr id="54" name="Grafik 53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68274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766</xdr:row>
      <xdr:rowOff>0</xdr:rowOff>
    </xdr:from>
    <xdr:to>
      <xdr:col>1</xdr:col>
      <xdr:colOff>295275</xdr:colOff>
      <xdr:row>766</xdr:row>
      <xdr:rowOff>66675</xdr:rowOff>
    </xdr:to>
    <xdr:pic>
      <xdr:nvPicPr>
        <xdr:cNvPr id="55" name="Grafik 54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73608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797</xdr:row>
      <xdr:rowOff>0</xdr:rowOff>
    </xdr:from>
    <xdr:to>
      <xdr:col>1</xdr:col>
      <xdr:colOff>295275</xdr:colOff>
      <xdr:row>797</xdr:row>
      <xdr:rowOff>66675</xdr:rowOff>
    </xdr:to>
    <xdr:pic>
      <xdr:nvPicPr>
        <xdr:cNvPr id="56" name="Grafik 55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96658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803</xdr:row>
      <xdr:rowOff>0</xdr:rowOff>
    </xdr:from>
    <xdr:to>
      <xdr:col>1</xdr:col>
      <xdr:colOff>295275</xdr:colOff>
      <xdr:row>803</xdr:row>
      <xdr:rowOff>66675</xdr:rowOff>
    </xdr:to>
    <xdr:pic>
      <xdr:nvPicPr>
        <xdr:cNvPr id="57" name="Grafik 56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01421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808</xdr:row>
      <xdr:rowOff>0</xdr:rowOff>
    </xdr:from>
    <xdr:to>
      <xdr:col>1</xdr:col>
      <xdr:colOff>295275</xdr:colOff>
      <xdr:row>808</xdr:row>
      <xdr:rowOff>66675</xdr:rowOff>
    </xdr:to>
    <xdr:pic>
      <xdr:nvPicPr>
        <xdr:cNvPr id="58" name="Grafik 57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06183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820</xdr:row>
      <xdr:rowOff>0</xdr:rowOff>
    </xdr:from>
    <xdr:to>
      <xdr:col>1</xdr:col>
      <xdr:colOff>295275</xdr:colOff>
      <xdr:row>820</xdr:row>
      <xdr:rowOff>66675</xdr:rowOff>
    </xdr:to>
    <xdr:pic>
      <xdr:nvPicPr>
        <xdr:cNvPr id="59" name="Grafik 58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17232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822</xdr:row>
      <xdr:rowOff>0</xdr:rowOff>
    </xdr:from>
    <xdr:to>
      <xdr:col>1</xdr:col>
      <xdr:colOff>295275</xdr:colOff>
      <xdr:row>822</xdr:row>
      <xdr:rowOff>66675</xdr:rowOff>
    </xdr:to>
    <xdr:pic>
      <xdr:nvPicPr>
        <xdr:cNvPr id="60" name="Grafik 59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19328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823</xdr:row>
      <xdr:rowOff>0</xdr:rowOff>
    </xdr:from>
    <xdr:to>
      <xdr:col>1</xdr:col>
      <xdr:colOff>295275</xdr:colOff>
      <xdr:row>823</xdr:row>
      <xdr:rowOff>66675</xdr:rowOff>
    </xdr:to>
    <xdr:pic>
      <xdr:nvPicPr>
        <xdr:cNvPr id="61" name="Grafik 60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0280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832</xdr:row>
      <xdr:rowOff>0</xdr:rowOff>
    </xdr:from>
    <xdr:to>
      <xdr:col>1</xdr:col>
      <xdr:colOff>295275</xdr:colOff>
      <xdr:row>832</xdr:row>
      <xdr:rowOff>66675</xdr:rowOff>
    </xdr:to>
    <xdr:pic>
      <xdr:nvPicPr>
        <xdr:cNvPr id="62" name="Grafik 61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29234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851</xdr:row>
      <xdr:rowOff>0</xdr:rowOff>
    </xdr:from>
    <xdr:to>
      <xdr:col>1</xdr:col>
      <xdr:colOff>295275</xdr:colOff>
      <xdr:row>851</xdr:row>
      <xdr:rowOff>66675</xdr:rowOff>
    </xdr:to>
    <xdr:pic>
      <xdr:nvPicPr>
        <xdr:cNvPr id="63" name="Grafik 62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46950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875</xdr:row>
      <xdr:rowOff>0</xdr:rowOff>
    </xdr:from>
    <xdr:to>
      <xdr:col>1</xdr:col>
      <xdr:colOff>295275</xdr:colOff>
      <xdr:row>875</xdr:row>
      <xdr:rowOff>66675</xdr:rowOff>
    </xdr:to>
    <xdr:pic>
      <xdr:nvPicPr>
        <xdr:cNvPr id="64" name="Grafik 63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69048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895</xdr:row>
      <xdr:rowOff>0</xdr:rowOff>
    </xdr:from>
    <xdr:to>
      <xdr:col>1</xdr:col>
      <xdr:colOff>295275</xdr:colOff>
      <xdr:row>895</xdr:row>
      <xdr:rowOff>66675</xdr:rowOff>
    </xdr:to>
    <xdr:pic>
      <xdr:nvPicPr>
        <xdr:cNvPr id="65" name="Grafik 64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87717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898</xdr:row>
      <xdr:rowOff>0</xdr:rowOff>
    </xdr:from>
    <xdr:to>
      <xdr:col>1</xdr:col>
      <xdr:colOff>295275</xdr:colOff>
      <xdr:row>898</xdr:row>
      <xdr:rowOff>66675</xdr:rowOff>
    </xdr:to>
    <xdr:pic>
      <xdr:nvPicPr>
        <xdr:cNvPr id="66" name="Grafik 65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90384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900</xdr:row>
      <xdr:rowOff>0</xdr:rowOff>
    </xdr:from>
    <xdr:to>
      <xdr:col>1</xdr:col>
      <xdr:colOff>295275</xdr:colOff>
      <xdr:row>900</xdr:row>
      <xdr:rowOff>66675</xdr:rowOff>
    </xdr:to>
    <xdr:pic>
      <xdr:nvPicPr>
        <xdr:cNvPr id="67" name="Grafik 66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92289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932</xdr:row>
      <xdr:rowOff>0</xdr:rowOff>
    </xdr:from>
    <xdr:to>
      <xdr:col>1</xdr:col>
      <xdr:colOff>295275</xdr:colOff>
      <xdr:row>932</xdr:row>
      <xdr:rowOff>66675</xdr:rowOff>
    </xdr:to>
    <xdr:pic>
      <xdr:nvPicPr>
        <xdr:cNvPr id="68" name="Grafik 67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18388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938</xdr:row>
      <xdr:rowOff>0</xdr:rowOff>
    </xdr:from>
    <xdr:to>
      <xdr:col>1</xdr:col>
      <xdr:colOff>295275</xdr:colOff>
      <xdr:row>938</xdr:row>
      <xdr:rowOff>66675</xdr:rowOff>
    </xdr:to>
    <xdr:pic>
      <xdr:nvPicPr>
        <xdr:cNvPr id="69" name="Grafik 68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24674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946</xdr:row>
      <xdr:rowOff>0</xdr:rowOff>
    </xdr:from>
    <xdr:to>
      <xdr:col>1</xdr:col>
      <xdr:colOff>295275</xdr:colOff>
      <xdr:row>946</xdr:row>
      <xdr:rowOff>66675</xdr:rowOff>
    </xdr:to>
    <xdr:pic>
      <xdr:nvPicPr>
        <xdr:cNvPr id="70" name="Grafik 69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32104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947</xdr:row>
      <xdr:rowOff>0</xdr:rowOff>
    </xdr:from>
    <xdr:to>
      <xdr:col>1</xdr:col>
      <xdr:colOff>295275</xdr:colOff>
      <xdr:row>947</xdr:row>
      <xdr:rowOff>66675</xdr:rowOff>
    </xdr:to>
    <xdr:pic>
      <xdr:nvPicPr>
        <xdr:cNvPr id="71" name="Grafik 70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328660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959</xdr:row>
      <xdr:rowOff>0</xdr:rowOff>
    </xdr:from>
    <xdr:to>
      <xdr:col>1</xdr:col>
      <xdr:colOff>295275</xdr:colOff>
      <xdr:row>959</xdr:row>
      <xdr:rowOff>66675</xdr:rowOff>
    </xdr:to>
    <xdr:pic>
      <xdr:nvPicPr>
        <xdr:cNvPr id="72" name="Grafik 71" descr="Aktions ET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844486500"/>
          <a:ext cx="2952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im" refreshedDate="42125.484041203701" createdVersion="4" refreshedVersion="4" minRefreshableVersion="3" recordCount="966">
  <cacheSource type="worksheet">
    <worksheetSource ref="B1:U967" sheet="Daten"/>
  </cacheSource>
  <cacheFields count="12">
    <cacheField name="Währung" numFmtId="0">
      <sharedItems count="8">
        <s v="EUR "/>
        <s v="USD "/>
        <s v="GBP "/>
        <s v="JPY "/>
        <s v="AUD "/>
        <s v="CHF "/>
        <s v="CAD "/>
        <s v="HKD "/>
      </sharedItems>
    </cacheField>
    <cacheField name="Abbildungsart" numFmtId="0">
      <sharedItems count="3">
        <s v="Swap-basiert "/>
        <s v="replizierend "/>
        <s v="-- "/>
      </sharedItems>
    </cacheField>
    <cacheField name="Besondere_x000a_Strategie" numFmtId="0">
      <sharedItems count="6">
        <s v="-- "/>
        <s v="keine "/>
        <s v="Short "/>
        <s v="Sonstige "/>
        <s v="Hebel "/>
        <s v="Dividenden "/>
      </sharedItems>
    </cacheField>
    <cacheField name="TER" numFmtId="164">
      <sharedItems containsSemiMixedTypes="0" containsString="0" containsNumber="1" minValue="0" maxValue="1.4800000000000001E-2"/>
    </cacheField>
    <cacheField name="Fondsvolumen (Mio)" numFmtId="2">
      <sharedItems containsMixedTypes="1" containsNumber="1" containsInteger="1" minValue="1000" maxValue="11770" count="708">
        <s v="496,89"/>
        <s v="206,55"/>
        <s v=""/>
        <s v="311,89"/>
        <s v="63,67"/>
        <n v="4120"/>
        <n v="4110"/>
        <n v="1800"/>
        <s v="148,72"/>
        <s v="65,64"/>
        <s v="445,28"/>
        <s v="63,09"/>
        <n v="1010"/>
        <s v="2,88"/>
        <s v="323,59"/>
        <s v="87,06"/>
        <s v="503,82"/>
        <s v="8,11"/>
        <s v="45,12"/>
        <s v="159,97"/>
        <s v="76,46"/>
        <s v="44,56"/>
        <s v="101,20"/>
        <s v="371,61"/>
        <s v="370,25"/>
        <s v="68,75"/>
        <s v="56,89"/>
        <s v="41,72"/>
        <s v="6,04"/>
        <s v="7,62"/>
        <s v="135,89"/>
        <s v="167,77"/>
        <n v="1050"/>
        <n v="1350"/>
        <s v="333,96"/>
        <s v="503,79"/>
        <s v="260,20"/>
        <s v="198,06"/>
        <s v="216,36"/>
        <s v="108,78"/>
        <s v="57,53"/>
        <s v="379,15"/>
        <s v="132,74"/>
        <s v="180,61"/>
        <s v="70,49"/>
        <s v="599,92"/>
        <s v="14,15"/>
        <n v="1450"/>
        <s v="44,87"/>
        <s v="32,04"/>
        <s v="115,67"/>
        <s v="149,07"/>
        <s v="60,00"/>
        <s v="29,47"/>
        <s v="96,53"/>
        <n v="2050"/>
        <s v="22,91"/>
        <s v="3,75"/>
        <s v="4,65"/>
        <s v="9,55"/>
        <s v="44,49"/>
        <s v="148,03"/>
        <s v="40,94"/>
        <s v="7,33"/>
        <s v="24,27"/>
        <s v="305,01"/>
        <s v="349,85"/>
        <s v="56,07"/>
        <s v="753,28"/>
        <s v="184,00"/>
        <s v="9,67"/>
        <n v="1020"/>
        <s v="159,40"/>
        <n v="2180"/>
        <n v="1040"/>
        <n v="6810"/>
        <n v="11770"/>
        <s v="359,23"/>
        <s v="219,79"/>
        <s v="287,82"/>
        <s v="324,05"/>
        <s v="87,11"/>
        <s v="235,48"/>
        <s v="39,39"/>
        <s v="63,27"/>
        <s v="73,46"/>
        <s v="64,67"/>
        <n v="10540"/>
        <s v="737,19"/>
        <s v="373,40"/>
        <s v="714,66"/>
        <s v="489,44"/>
        <s v="387,77"/>
        <s v="470,25"/>
        <s v="353,16"/>
        <s v="181,77"/>
        <s v="160,49"/>
        <s v="19,13"/>
        <s v="32,56"/>
        <s v="17,62"/>
        <s v="21,63"/>
        <s v="5,85"/>
        <s v="9,07"/>
        <s v="35,37"/>
        <s v="41,39"/>
        <s v="50,18"/>
        <s v="3,80"/>
        <s v="6,91"/>
        <s v="3,58"/>
        <s v="27,64"/>
        <s v="26,21"/>
        <s v="96,60"/>
        <s v="112,83"/>
        <s v="217,66"/>
        <s v="173,29"/>
        <n v="1680"/>
        <n v="4730"/>
        <n v="2640"/>
        <n v="4820"/>
        <s v="308,34"/>
        <s v="355,54"/>
        <n v="2090"/>
        <s v="862,40"/>
        <n v="1570"/>
        <s v="388,93"/>
        <n v="1410"/>
        <s v="592,05"/>
        <s v="302,97"/>
        <s v="11,49"/>
        <s v="50,56"/>
        <n v="1710"/>
        <n v="1140"/>
        <s v="3,92"/>
        <s v="170,06"/>
        <n v="6400"/>
        <s v="13,90"/>
        <s v="999,28"/>
        <n v="1260"/>
        <s v="616,25"/>
        <s v="77,97"/>
        <n v="3280"/>
        <n v="2190"/>
        <n v="1290"/>
        <n v="1200"/>
        <s v="108,50"/>
        <s v="146,38"/>
        <s v="180,94"/>
        <s v="880,15"/>
        <s v="191,48"/>
        <n v="7270"/>
        <s v="296,51"/>
        <s v="25,69"/>
        <s v="35,97"/>
        <s v="20,04"/>
        <n v="1790"/>
        <s v="482,10"/>
        <s v="15,24"/>
        <s v="6,10"/>
        <s v="455,71"/>
        <s v="55,95"/>
        <s v="5,04"/>
        <s v="97,52"/>
        <s v="230,26"/>
        <s v="14,29"/>
        <s v="410,21"/>
        <s v="83,35"/>
        <s v="28,49"/>
        <s v="232,22"/>
        <s v="786,63"/>
        <s v="9,86"/>
        <s v="11,23"/>
        <s v="818,04"/>
        <s v="22,94"/>
        <s v="10,41"/>
        <s v="31,10"/>
        <s v="152,65"/>
        <s v="28,15"/>
        <s v="49,18"/>
        <s v="355,18"/>
        <s v="603,10"/>
        <s v="3,22"/>
        <s v="119,29"/>
        <s v="64,86"/>
        <s v="19,00"/>
        <s v="13,32"/>
        <n v="1000"/>
        <s v="159,39"/>
        <s v="132,08"/>
        <s v="86,49"/>
        <s v="88,60"/>
        <s v="54,90"/>
        <s v="295,47"/>
        <s v="14,70"/>
        <s v="329,40"/>
        <s v="45,48"/>
        <n v="1120"/>
        <s v="127,41"/>
        <s v="16,28"/>
        <s v="16,84"/>
        <s v="18,33"/>
        <s v="79,70"/>
        <n v="2220"/>
        <s v="68,56"/>
        <s v="99,74"/>
        <s v="38,81"/>
        <s v="7,00"/>
        <s v="274,47"/>
        <s v="21,27"/>
        <s v="610,61"/>
        <s v="793,36"/>
        <s v="982,40"/>
        <s v="459,14"/>
        <s v="9,53"/>
        <s v="610,38"/>
        <s v="298,11"/>
        <s v="152,00"/>
        <s v="56,18"/>
        <s v="17,58"/>
        <s v="69,90"/>
        <s v="20,50"/>
        <s v="15,87"/>
        <s v="6,79"/>
        <s v="6,15"/>
        <s v="42,30"/>
        <s v="68,67"/>
        <s v="9,93"/>
        <s v="12,39"/>
        <s v="8,36"/>
        <s v="25,39"/>
        <s v="11,26"/>
        <s v="26,26"/>
        <s v="9,63"/>
        <s v="13,15"/>
        <s v="10,51"/>
        <s v="15,21"/>
        <s v="81,29"/>
        <s v="7,86"/>
        <s v="284,72"/>
        <s v="505,00"/>
        <s v="35,41"/>
        <s v="8,16"/>
        <s v="47,78"/>
        <s v="17,39"/>
        <n v="1980"/>
        <s v="19,43"/>
        <s v="48,06"/>
        <s v="279,30"/>
        <s v="413,93"/>
        <s v="441,83"/>
        <s v="661,92"/>
        <s v="260,35"/>
        <s v="372,12"/>
        <s v="5,81"/>
        <s v="62,17"/>
        <s v="21,30"/>
        <s v="336,26"/>
        <s v="5,99"/>
        <s v="30,15"/>
        <s v="6,95"/>
        <s v="860,26"/>
        <s v="240,10"/>
        <s v="58,80"/>
        <s v="2,90"/>
        <s v="1,31"/>
        <s v="26,37"/>
        <s v="254,20"/>
        <s v="265,09"/>
        <s v="974,58"/>
        <s v="63,53"/>
        <s v="45,40"/>
        <s v="155,68"/>
        <s v="221,84"/>
        <s v="78,46"/>
        <s v="80,22"/>
        <s v="24,48"/>
        <s v="30,06"/>
        <s v="44,28"/>
        <s v="964,04"/>
        <s v="138,45"/>
        <s v="31,76"/>
        <s v="46,61"/>
        <s v="89,23"/>
        <s v="22,67"/>
        <s v="56,58"/>
        <n v="2440"/>
        <s v="299,87"/>
        <s v="714,65"/>
        <s v="216,15"/>
        <s v="156,56"/>
        <s v="165,50"/>
        <s v="48,09"/>
        <s v="26,94"/>
        <s v="28,55"/>
        <s v="89,96"/>
        <s v="19,65"/>
        <s v="319,70"/>
        <s v="46,65"/>
        <s v="74,19"/>
        <s v="194,01"/>
        <s v="163,26"/>
        <s v="19,63"/>
        <n v="1100"/>
        <s v="204,37"/>
        <s v="6,82"/>
        <s v="357,85"/>
        <s v="172,68"/>
        <s v="408,95"/>
        <s v="182,65"/>
        <s v="131,38"/>
        <s v="51,56"/>
        <s v="170,34"/>
        <s v="1,39"/>
        <s v="576,66"/>
        <s v="619,20"/>
        <s v="119,06"/>
        <s v="40,05"/>
        <s v="775,98"/>
        <s v="24,53"/>
        <s v="232,26"/>
        <s v="360,50"/>
        <s v="12,93"/>
        <s v="18,23"/>
        <s v="25,44"/>
        <s v="5,53"/>
        <s v="7,73"/>
        <s v="20,45"/>
        <s v="55,33"/>
        <s v="19,45"/>
        <s v="12,09"/>
        <s v="577,98"/>
        <s v="550,99"/>
        <s v="64,45"/>
        <s v="251,26"/>
        <s v="860,03"/>
        <s v="430,48"/>
        <s v="199,71"/>
        <s v="229,06"/>
        <s v="224,82"/>
        <s v="686,21"/>
        <s v="236,76"/>
        <s v="156,21"/>
        <s v="415,79"/>
        <n v="1430"/>
        <s v="26,79"/>
        <s v="139,66"/>
        <s v="28,51"/>
        <s v="8,87"/>
        <s v="418,25"/>
        <n v="1480"/>
        <s v="7,21"/>
        <s v="3,47"/>
        <s v="839,98"/>
        <n v="6610"/>
        <s v="820,90"/>
        <n v="1110"/>
        <n v="1870"/>
        <s v="754,96"/>
        <s v="172,84"/>
        <n v="5580"/>
        <s v="39,91"/>
        <s v="131,63"/>
        <s v="35,58"/>
        <s v="73,64"/>
        <s v="15,38"/>
        <s v="33,62"/>
        <s v="9,74"/>
        <s v="11,10"/>
        <s v="58,59"/>
        <s v="3,30"/>
        <s v="656,54"/>
        <s v="94,97"/>
        <s v="29,23"/>
        <s v="50,80"/>
        <s v="316,10"/>
        <s v="387,19"/>
        <s v="156,99"/>
        <s v="27,27"/>
        <s v="3,15"/>
        <s v="470,17"/>
        <s v="73,20"/>
        <s v="3,51"/>
        <s v="87,13"/>
        <n v="10860"/>
        <s v="37,96"/>
        <s v="53,84"/>
        <s v="291,90"/>
        <s v="415,71"/>
        <s v="263,49"/>
        <s v="139,30"/>
        <s v="841,52"/>
        <n v="1600"/>
        <s v="234,10"/>
        <n v="1900"/>
        <s v="247,61"/>
        <s v="705,59"/>
        <s v="421,94"/>
        <s v="406,97"/>
        <s v="210,32"/>
        <s v="28,57"/>
        <s v="221,14"/>
        <s v="32,45"/>
        <s v="380,39"/>
        <s v="46,87"/>
        <s v="318,37"/>
        <s v="589,48"/>
        <s v="41,89"/>
        <s v="30,75"/>
        <s v="281,82"/>
        <s v="94,79"/>
        <s v="207,70"/>
        <s v="142,89"/>
        <s v="16,52"/>
        <s v="4,59"/>
        <s v="6,84"/>
        <s v="371,71"/>
        <s v="21,08"/>
        <s v="124,00"/>
        <s v="161,38"/>
        <s v="37,63"/>
        <s v="129,81"/>
        <s v="22,50"/>
        <s v="23,74"/>
        <n v="2610"/>
        <s v="134,13"/>
        <s v="16,34"/>
        <s v="181,72"/>
        <s v="29,54"/>
        <s v="394,55"/>
        <s v="6,67"/>
        <s v="11,07"/>
        <s v="2,08"/>
        <n v="1070"/>
        <n v="1530"/>
        <n v="2160"/>
        <s v="189,69"/>
        <s v="348,67"/>
        <n v="3930"/>
        <s v="22,75"/>
        <s v="68,81"/>
        <s v="45,91"/>
        <s v="56,11"/>
        <s v="21,47"/>
        <s v="10,77"/>
        <s v="21,71"/>
        <s v="54,41"/>
        <s v="56,05"/>
        <s v="18,27"/>
        <s v="182,14"/>
        <s v="115,86"/>
        <s v="7,01"/>
        <s v="5,28"/>
        <s v="41,63"/>
        <s v="9,52"/>
        <s v="28,09"/>
        <s v="440,48"/>
        <s v="339,71"/>
        <s v="159,32"/>
        <s v="327,70"/>
        <s v="118,09"/>
        <s v="124,75"/>
        <s v="20,64"/>
        <s v="203,09"/>
        <s v="9,09"/>
        <s v="90,82"/>
        <s v="999,41"/>
        <s v="133,83"/>
        <s v="44,79"/>
        <s v="129,07"/>
        <s v="64,81"/>
        <s v="72,86"/>
        <s v="36,16"/>
        <s v="488,97"/>
        <s v="52,54"/>
        <s v="141,01"/>
        <s v="41,95"/>
        <s v="186,19"/>
        <s v="97,44"/>
        <s v="580,01"/>
        <s v="19,87"/>
        <s v="120,23"/>
        <s v="21,12"/>
        <s v="320,28"/>
        <s v="114,86"/>
        <s v="503,21"/>
        <s v="791,51"/>
        <s v="1,14"/>
        <s v="449,43"/>
        <s v="71,96"/>
        <s v="546,78"/>
        <s v="214,41"/>
        <n v="6730"/>
        <s v="693,25"/>
        <s v="51,84"/>
        <s v="300,98"/>
        <s v="20,65"/>
        <s v="1,51"/>
        <s v="87,14"/>
        <s v="18,93"/>
        <s v="31,20"/>
        <s v="37,95"/>
        <s v="3,18"/>
        <s v="2,79"/>
        <s v="28,13"/>
        <s v="575,66"/>
        <s v="24,37"/>
        <s v="51,65"/>
        <s v="41,42"/>
        <n v="1860"/>
        <s v="37,20"/>
        <s v="209,56"/>
        <n v="1640"/>
        <s v="59,94"/>
        <s v="10,21"/>
        <s v="141,04"/>
        <s v="670,68"/>
        <s v="16,70"/>
        <s v="5,84"/>
        <s v="16,04"/>
        <s v="3,55"/>
        <s v="6,09"/>
        <s v="310,78"/>
        <s v="482,20"/>
        <s v="4,26"/>
        <s v="307,22"/>
        <s v="273,42"/>
        <s v="530,90"/>
        <n v="1560"/>
        <s v="217,06"/>
        <s v="184,14"/>
        <s v="79,93"/>
        <n v="1460"/>
        <s v="151,43"/>
        <s v="224,94"/>
        <s v="172,89"/>
        <s v="30,54"/>
        <s v="11,44"/>
        <s v="484,58"/>
        <n v="1320"/>
        <s v="340,17"/>
        <s v="109,37"/>
        <s v="29,99"/>
        <s v="28,80"/>
        <s v="97,30"/>
        <s v="678,63"/>
        <s v="26,41"/>
        <s v="205,74"/>
        <s v="4,44"/>
        <s v="536,18"/>
        <s v="117,82"/>
        <s v="277,53"/>
        <s v="34,78"/>
        <s v="61,86"/>
        <s v="813,91"/>
        <s v="42,87"/>
        <s v="37,44"/>
        <s v="7,14"/>
        <s v="55,05"/>
        <s v="418,36"/>
        <n v="2300"/>
        <s v="399,06"/>
        <s v="224,41"/>
        <n v="2790"/>
        <s v="212,29"/>
        <s v="994,00"/>
        <s v="8,58"/>
        <s v="33,54"/>
        <s v="241,17"/>
        <s v="64,74"/>
        <s v="106,65"/>
        <s v="220,65"/>
        <s v="85,85"/>
        <s v="14,87"/>
        <s v="19,20"/>
        <s v="103,28"/>
        <s v="55,17"/>
        <s v="84,52"/>
        <s v="415,52"/>
        <s v="8,50"/>
        <s v="6,98"/>
        <s v="28,20"/>
        <s v="44,04"/>
        <s v="8,04"/>
        <s v="165,29"/>
        <s v="5,80"/>
        <s v="5,17"/>
        <s v="23,17"/>
        <s v="9,59"/>
        <s v="185,36"/>
        <s v="3,83"/>
        <s v="9,49"/>
        <s v="7,42"/>
        <s v="43,88"/>
        <s v="291,53"/>
        <s v="194,37"/>
        <s v="360,11"/>
        <s v="35,42"/>
        <s v="11,38"/>
        <s v="115,35"/>
        <s v="68,12"/>
        <n v="4140"/>
        <s v="438,69"/>
        <s v="336,52"/>
        <s v="164,62"/>
        <s v="230,38"/>
        <s v="92,05"/>
        <s v="377,26"/>
        <s v="250,38"/>
        <n v="2080"/>
        <s v="277,69"/>
        <s v="780,82"/>
        <s v="99,19"/>
        <s v="69,62"/>
        <s v="249,26"/>
        <s v="108,22"/>
        <s v="338,17"/>
        <s v="60,05"/>
        <s v="69,70"/>
        <s v="987,56"/>
        <s v="163,90"/>
        <s v="72,23"/>
        <s v="123,26"/>
        <s v="34,57"/>
        <s v="51,50"/>
        <s v="88,57"/>
        <s v="92,97"/>
        <s v="6,35"/>
        <s v="186,68"/>
        <s v="12,67"/>
        <s v="244,20"/>
        <s v="86,00"/>
        <s v="10,19"/>
        <s v="214,74"/>
        <s v="21,78"/>
        <s v="299,55"/>
        <s v="59,58"/>
        <s v="82,25"/>
        <s v="28,88"/>
        <s v="10,33"/>
        <s v="83,77"/>
        <s v="6,25"/>
        <s v="4,94"/>
        <s v="13,74"/>
        <s v="3,52"/>
        <s v="3,82"/>
        <s v="32,98"/>
        <s v="115,05"/>
        <s v="4,81"/>
        <s v="4,42"/>
        <s v="4,61"/>
        <s v="27,83"/>
        <s v="7,11"/>
        <s v="5,29"/>
        <s v="241,72"/>
        <s v="103,50"/>
        <s v="5,94"/>
        <s v="17,48"/>
        <s v="211,99"/>
        <s v="32,03"/>
        <s v="180,91"/>
        <s v="61,84"/>
        <s v="60,84"/>
        <s v="36,74"/>
        <s v="266,30"/>
        <s v="941,25"/>
        <s v="239,76"/>
        <s v="190,28"/>
        <n v="2330"/>
        <s v="685,28"/>
        <s v="438,65"/>
        <s v="195,54"/>
        <s v="348,63"/>
        <s v="155,66"/>
        <s v="90,64"/>
        <s v="63,24"/>
        <s v="325,53"/>
        <s v="21,43"/>
        <s v="45,30"/>
        <s v="383,48"/>
        <s v="6,39"/>
        <s v="300,51"/>
        <s v="133,50"/>
        <s v="11,84"/>
        <s v="5,52"/>
        <s v="75,59"/>
        <s v="3,64"/>
        <n v="4550"/>
        <s v="80,79"/>
        <s v="12,34"/>
        <s v="13,42"/>
        <n v="1720"/>
        <s v="292,94"/>
        <s v="307,98"/>
        <s v="20,38"/>
        <s v="66,74"/>
        <s v="24,88"/>
        <s v="20,44"/>
        <s v="38,84"/>
        <s v="446,45"/>
        <s v="2,63"/>
        <s v="2,46"/>
        <s v="70,45"/>
        <s v="7,16"/>
        <s v="83,26"/>
        <s v="14,95"/>
        <s v="17,02"/>
        <s v="610,20"/>
        <s v="60,64"/>
        <s v="44,15"/>
      </sharedItems>
    </cacheField>
    <cacheField name="Fondskategorie" numFmtId="0">
      <sharedItems count="92">
        <s v="Geldmarkt / Geldmarkt-Fonds EUR "/>
        <s v="Aktien / Aktien Europa "/>
        <s v="Aktien / Aktien USA "/>
        <s v="Aktien / Aktien Großbritannien "/>
        <s v="Aktien / Aktien Euroland "/>
        <s v="Aktien / Aktien Deutschland &quot;Large Caps&quot; "/>
        <s v="Renten / Renten Deutschland "/>
        <s v="Aktien / Aktien Japan "/>
        <s v="Geldmarkt / Geldmarkt-Fonds USD "/>
        <s v="Renten / Renten EUR "/>
        <s v="Renten / Renten Euroland "/>
        <s v="Renten / Renten Staatsanleihen "/>
        <s v="Renten / Renten International "/>
        <s v="Renten / Renten Total Return/Absolute Return "/>
        <s v="Geldmarkt / Geldmarkt-Fonds GBP "/>
        <s v="Renten / Renten USD "/>
        <s v="Renten / Renten Staatsanleihen High Yield "/>
        <s v="Renten / Renten GBP "/>
        <s v="Aktien / Aktien Europa &quot;Large Caps&quot; "/>
        <s v="Renten / Renten Inflationsgeschützt "/>
        <s v="Renten / Renten Unternehmensanleihen "/>
        <s v="Branchen / Branche: Industrie Aktien "/>
        <s v="Sonstige ETFs / Spezialitäten "/>
        <s v="Renten / Renten Europa "/>
        <s v="Renten / Renten High Yield Unternehmensanleihen "/>
        <s v="Aktien / Aktien Europa &quot;Mid/Small Caps&quot; "/>
        <s v="Aktien / Aktien Frankreich "/>
        <s v="Aktien / Aktien International "/>
        <s v="Geldmarkt / Geldmarkt-Fonds sonstige Währungen "/>
        <s v="Renten / Renten CHF "/>
        <s v="Renten / Renten Großbritannien "/>
        <s v="Aktien / Aktien Nordamerika "/>
        <s v="Branchen / Branche: Finanzwerte Aktien "/>
        <s v="Branchen / Branche: Rohstoff Aktien "/>
        <s v="Branchen / Branche: Nahrungsmittelhersteller Aktien "/>
        <s v="Branchen / Branche: Gesundheit Aktien "/>
        <s v="Branchen / Branche: Medien Aktien "/>
        <s v="Branchen / Branche: Konsumgüter Aktien "/>
        <s v="Branchen / Branche: Immobilien/Reits Aktien "/>
        <s v="Branchen / Branche: Technologie &amp; Telekom Aktien "/>
        <s v="Branchen / Branche: Freizeitwerte Aktien "/>
        <s v="Branchen / Branche: Versorger Aktien "/>
        <s v="Aktien / Aktien Italien "/>
        <s v="Aktien / Aktien Iberische Halbinsel "/>
        <s v="Aktien / Aktien Schweiz "/>
        <s v="Aktien / Aktien Österreich "/>
        <s v="Aktien / Aktien Niederlande "/>
        <s v="Aktien / Aktien International Large Caps "/>
        <s v="Renten / Renten USA "/>
        <s v="Aktien / Aktien Asien "/>
        <s v="Aktien / Aktien Dividendenstrategie "/>
        <s v="Alternative Investments / Commodities "/>
        <s v="Aktien / Aktien USA &quot;Mid/Small Caps&quot; "/>
        <s v="Aktien / Aktien Pazifik ex. Japan "/>
        <s v="Sonstige ETFs / Absolute Return "/>
        <s v="Aktien / Aktien Emerging Markets "/>
        <s v="Aktien / Aktien Skandinavien "/>
        <s v="Aktien / Aktien Deutschland &quot;Mid/Small Caps&quot; "/>
        <s v="Aktien / Aktien Großbritannien &quot;Mid/Small Caps&quot; "/>
        <s v="Aktien / Aktien Ethik, Nachhaltigkeit "/>
        <s v="Sonstige ETFs / Gemischte Fonds International "/>
        <s v="Renten / Renten Emerging Markets "/>
        <s v="Aktien / Aktien Türkei "/>
        <s v="Branchen / Branche: Edelmetalle Aktien "/>
        <s v="Aktien / Aktien Brasilien "/>
        <s v="Aktien / Aktien Griechenland "/>
        <s v="Aktien / Aktien Thailand "/>
        <s v="Aktien / Aktien Pazifik inkl. Japan "/>
        <s v="Branchen / Branche: Energie Aktien "/>
        <s v="Aktien / Aktien Lateinamerika "/>
        <s v="Aktien / Aktien International &quot;Mid/Small Caps&quot; "/>
        <s v="Aktien / Aktien Sonstige Länder "/>
        <s v="Aktien / Aktien Asien ex Japan "/>
        <s v="Aktien / Aktien Osteuropa "/>
        <s v="Aktien / Aktien Australien "/>
        <s v="Aktien / Aktien Arabische Länder (Naher Osten) "/>
        <s v="Aktien / Aktien Japan &quot;Mid/Small Caps&quot; "/>
        <s v="Renten / Renten Asien "/>
        <s v="Aktien / Aktien Hong Kong &amp; China "/>
        <s v="Renten / Renten Wandel- und Optionsanleihen "/>
        <s v="Branchen / Branche: Ökologie / Umwelttechnologie Aktien "/>
        <s v="Branchen / Branche: Internet Aktien "/>
        <s v="Branchen / Branche: Biotechnologie Aktien "/>
        <s v="Branchen / Branche: Infrastruktur Aktien "/>
        <s v="Aktien / Aktien Russland "/>
        <s v="Aktien / Aktien Taiwan "/>
        <s v="Alternative Investments / Hedgefonds "/>
        <s v="Aktien / Aktien BRIC "/>
        <s v="Aktien / Aktien Afrika "/>
        <s v="Aktien / Aktien Korea "/>
        <s v="Renten / Renten Japan "/>
        <s v="Aktien / Aktien Indien "/>
      </sharedItems>
    </cacheField>
    <cacheField name="Fondskategorie Allgemein" numFmtId="0">
      <sharedItems count="6">
        <s v="Geldmarkt"/>
        <s v="Aktien"/>
        <s v="Renten"/>
        <s v="Branchen"/>
        <s v="Sonstige ETFs"/>
        <s v="Alternative Investments"/>
      </sharedItems>
    </cacheField>
    <cacheField name="Fondsgesellschaft" numFmtId="0">
      <sharedItems count="34">
        <s v="Lyxor In.. "/>
        <s v="UBS ETF .. "/>
        <s v="Source M.. "/>
        <s v="Credit S.. "/>
        <s v="The Vang.. "/>
        <s v="Commerz .. "/>
        <s v="db x-tra.. "/>
        <s v="Deka Inv.. "/>
        <s v="HSBC ETF.. "/>
        <s v="SPDR Eur.. "/>
        <s v="BlackRoc.. "/>
        <s v="Amundi "/>
        <s v="BNP Pari.. "/>
        <s v="Lyxor As.. "/>
        <s v="PowerSha.. "/>
        <s v="State St.. "/>
        <s v="iShares .. "/>
        <s v="Deutsche.. "/>
        <s v="UBS Fund.. "/>
        <s v="Vanguard.. "/>
        <s v="Concept .. "/>
        <s v="WisdomTr.. "/>
        <s v="SSgA Sta.. "/>
        <s v="THEAM "/>
        <s v="ETF Secu.. "/>
        <s v="RBS (Lux.. "/>
        <s v="Van Eck "/>
        <s v="ETFS Fun.. "/>
        <s v="PIMCO Fi.. "/>
        <s v="Global X.. "/>
        <s v="Natixis "/>
        <s v="Natixis .. "/>
        <s v="Ossiam A.. "/>
        <s v="ETFS Man.. "/>
      </sharedItems>
    </cacheField>
    <cacheField name="Land" numFmtId="0">
      <sharedItems count="5">
        <s v="Frankreich "/>
        <s v="Irland "/>
        <s v="Luxemburg "/>
        <s v="Deutschl.. "/>
        <s v="USA "/>
      </sharedItems>
    </cacheField>
    <cacheField name="Alter (Jahre)" numFmtId="0">
      <sharedItems count="363">
        <s v="7,64"/>
        <s v="4,11"/>
        <s v="4,95"/>
        <s v="5,26"/>
        <s v="2,94"/>
        <s v="6,66"/>
        <s v="8,33"/>
        <s v="8,31"/>
        <s v="6,67"/>
        <s v="5,38"/>
        <s v="4,97"/>
        <s v="3,12"/>
        <s v="2,42"/>
        <s v="2,26"/>
        <s v="10,42"/>
        <s v="6,58"/>
        <s v="6,70"/>
        <s v="6,13"/>
        <s v="5,57"/>
        <s v="5,30"/>
        <s v="4,84"/>
        <s v="6,76"/>
        <s v="5,86"/>
        <s v="9,16"/>
        <s v="8,92"/>
        <s v="7,85"/>
        <s v="7,94"/>
        <s v="6,99"/>
        <s v="7,56"/>
        <s v="7,26"/>
        <s v="7,14"/>
        <s v="7,06"/>
        <s v="6,84"/>
        <s v="6,56"/>
        <s v="6,17"/>
        <s v="5,82"/>
        <s v="5,32"/>
        <s v="4,61"/>
        <s v="4,96"/>
        <s v="4,58"/>
        <s v="4,83"/>
        <s v="3,69"/>
        <s v="4,27"/>
        <s v="4,23"/>
        <s v="3,30"/>
        <s v="3,94"/>
        <s v="2,96"/>
        <s v="4,16"/>
        <s v="3,59"/>
        <s v="3,46"/>
        <s v="13,51"/>
        <s v="1,71"/>
        <s v="1,68"/>
        <s v="1,51"/>
        <s v="14,35"/>
        <s v="12,24"/>
        <s v="11,90"/>
        <s v="9,60"/>
        <s v="8,81"/>
        <s v="4,01"/>
        <s v="11,40"/>
        <s v="11,26"/>
        <s v="9,61"/>
        <s v="8,29"/>
        <s v="7,87"/>
        <s v="6,32"/>
        <s v="3,43"/>
        <s v="5,09"/>
        <s v="17,31"/>
        <s v="3,27"/>
        <s v="7,79"/>
        <s v="4,98"/>
        <s v="0,92"/>
        <s v="6,07"/>
        <s v="12,13"/>
        <s v="11,97"/>
        <s v="11,22"/>
        <s v="10,08"/>
        <s v="10,05"/>
        <s v="8,91"/>
        <s v="8,42"/>
        <s v="8,40"/>
        <s v="7,90"/>
        <s v="6,81"/>
        <s v="6,28"/>
        <s v="6,75"/>
        <s v="6,16"/>
        <s v="6,08"/>
        <s v="6,04"/>
        <s v="5,84"/>
        <s v="5,60"/>
        <s v="5,59"/>
        <s v="5,49"/>
        <s v="9,56"/>
        <s v="5,19"/>
        <s v="5,20"/>
        <s v="5,05"/>
        <s v="4,54"/>
        <s v="4,52"/>
        <s v="5,10"/>
        <s v="5,06"/>
        <s v="4,57"/>
        <s v="4,17"/>
        <s v="4,05"/>
        <s v="3,38"/>
        <s v="3,17"/>
        <s v="3,06"/>
        <s v="2,98"/>
        <s v="2,43"/>
        <s v="2,58"/>
        <s v="2,60"/>
        <s v="1,75"/>
        <s v="1,67"/>
        <s v="1,20"/>
        <s v="1,54"/>
        <s v="0,85"/>
        <s v="10,00"/>
        <s v="3,24"/>
        <s v="3,26"/>
        <s v="7,04"/>
        <s v="5,92"/>
        <s v="3,57"/>
        <s v="9,59"/>
        <s v="9,46"/>
        <s v="6,53"/>
        <s v="6,68"/>
        <s v="6,55"/>
        <s v="6,63"/>
        <s v="6,42"/>
        <s v="6,41"/>
        <s v="6,18"/>
        <s v="5,61"/>
        <s v="3,98"/>
        <s v="3,47"/>
        <s v="3,63"/>
        <s v="3,44"/>
        <s v="3,29"/>
        <s v="2,52"/>
        <s v="2,22"/>
        <s v="1,61"/>
        <s v="0,89"/>
        <s v="0,84"/>
        <s v="0,66"/>
        <s v="0,62"/>
        <s v="0,24"/>
        <s v="3,71"/>
        <s v="1,95"/>
        <s v="0,52"/>
        <s v="13,22"/>
        <s v="11,74"/>
        <s v="9,15"/>
        <s v="8,71"/>
        <s v="8,69"/>
        <s v="8,32"/>
        <s v="8,28"/>
        <s v="8,52"/>
        <s v="7,89"/>
        <s v="7,81"/>
        <s v="7,84"/>
        <s v="6,85"/>
        <s v="1,62"/>
        <s v="6,72"/>
        <s v="6,60"/>
        <s v="5,95"/>
        <s v="5,90"/>
        <s v="5,58"/>
        <s v="4,32"/>
        <s v="4,04"/>
        <s v="4,92"/>
        <s v="4,40"/>
        <s v="3,25"/>
        <s v="4,06"/>
        <s v="2,27"/>
        <s v="1,66"/>
        <s v="1,58"/>
        <s v="1,11"/>
        <s v="0,81"/>
        <s v="0,61"/>
        <s v="0,40"/>
        <s v="0,58"/>
        <s v="0,22"/>
        <s v="9,75"/>
        <s v="9,10"/>
        <s v="3,54"/>
        <s v="1,74"/>
        <s v="15,09"/>
        <s v="15,02"/>
        <s v="13,43"/>
        <s v="13,75"/>
        <s v="9,48"/>
        <s v="9,31"/>
        <s v="9,27"/>
        <s v="9,25"/>
        <s v="8,75"/>
        <s v="7,82"/>
        <s v="7,83"/>
        <s v="7,24"/>
        <s v="6,89"/>
        <s v="5,12"/>
        <s v="4,69"/>
        <s v="4,68"/>
        <s v="5,69"/>
        <s v="4,19"/>
        <s v="3,55"/>
        <s v="3,14"/>
        <s v="5,88"/>
        <s v="0,45"/>
        <s v="7,39"/>
        <s v="13,13"/>
        <s v="14,38"/>
        <s v="13,53"/>
        <s v="10,51"/>
        <s v="10,09"/>
        <s v="9,19"/>
        <s v="8,54"/>
        <s v="8,50"/>
        <s v="8,13"/>
        <s v="8,08"/>
        <s v="7,91"/>
        <s v="7,23"/>
        <s v="7,29"/>
        <s v="6,98"/>
        <s v="10,47"/>
        <s v="6,90"/>
        <s v="6,43"/>
        <s v="5,41"/>
        <s v="5,11"/>
        <s v="4,65"/>
        <s v="4,66"/>
        <s v="3,97"/>
        <s v="3,86"/>
        <s v="3,87"/>
        <s v="2,25"/>
        <s v="1,31"/>
        <s v="0,96"/>
        <s v="0,46"/>
        <s v="2,46"/>
        <s v="2,79"/>
        <s v="9,02"/>
        <s v="8,37"/>
        <s v="7,21"/>
        <s v="3,83"/>
        <s v="4,44"/>
        <s v="4,37"/>
        <s v="4,59"/>
        <s v="4,18"/>
        <s v="4,47"/>
        <s v="1,97"/>
        <s v="1,43"/>
        <s v="0,95"/>
        <s v="7,74"/>
        <s v="12,82"/>
        <s v="3,92"/>
        <s v="1,81"/>
        <s v="5,27"/>
        <s v="5,31"/>
        <s v="2,44"/>
        <s v="7,34"/>
        <s v="7,45"/>
        <s v="4,02"/>
        <s v="14,08"/>
        <s v="9,83"/>
        <s v="9,52"/>
        <s v="7,92"/>
        <s v="8,14"/>
        <s v="6,82"/>
        <s v="7,40"/>
        <s v="5,70"/>
        <s v="4,86"/>
        <s v="3,93"/>
        <s v="2,65"/>
        <s v="3,16"/>
        <s v="3,04"/>
        <s v="2,84"/>
        <s v="2,45"/>
        <s v="2,31"/>
        <s v="1,22"/>
        <s v="0,55"/>
        <s v="14,04"/>
        <s v="14,12"/>
        <s v="14,00"/>
        <s v="13,71"/>
        <s v="13,61"/>
        <s v="8,83"/>
        <s v="8,97"/>
        <s v="8,04"/>
        <s v="8,03"/>
        <s v="5,13"/>
        <s v="3,96"/>
        <s v="3,08"/>
        <s v="3,13"/>
        <s v="2,02"/>
        <s v="1,89"/>
        <s v="5,48"/>
        <s v="4,51"/>
        <s v="10,59"/>
        <s v="12,01"/>
        <s v="10,40"/>
        <s v="10,17"/>
        <s v="8,56"/>
        <s v="9,86"/>
        <s v="9,71"/>
        <s v="7,49"/>
        <s v="8,27"/>
        <s v="6,38"/>
        <s v="4,29"/>
        <s v="4,80"/>
        <s v="4,81"/>
        <s v="4,60"/>
        <s v="4,53"/>
        <s v="4,09"/>
        <s v="4,26"/>
        <s v="4,21"/>
        <s v="4,10"/>
        <s v="4,15"/>
        <s v="4,07"/>
        <s v="3,82"/>
        <s v="3,65"/>
        <s v="3,53"/>
        <s v="4,08"/>
        <s v="1,60"/>
        <s v="8,87"/>
        <s v="8,73"/>
        <s v="8,60"/>
        <s v="7,86"/>
        <s v="7,97"/>
        <s v="7,55"/>
        <s v="8,10"/>
        <s v="6,39"/>
        <s v="4,78"/>
        <s v="5,17"/>
        <s v="4,42"/>
        <s v="4,74"/>
        <s v="4,56"/>
        <s v="4,49"/>
        <s v="4,03"/>
        <s v="3,88"/>
        <s v="2,66"/>
        <s v="1,82"/>
        <s v="0,23"/>
        <s v="9,00"/>
        <s v="1,16"/>
        <s v="10,53"/>
        <s v="9,49"/>
        <s v="9,51"/>
        <s v="7,20"/>
        <s v="5,28"/>
        <s v="4,28"/>
        <s v="5,63"/>
        <s v="4,24"/>
        <s v="1,86"/>
        <s v="6,57"/>
        <s v="6,24"/>
        <s v="6,12"/>
        <s v="8,39"/>
        <s v="6,64"/>
        <s v="3,61"/>
        <s v="6,29"/>
        <s v="5,81"/>
        <s v="4,48"/>
        <s v="0,51"/>
        <s v="9,21"/>
        <s v="9,23"/>
      </sharedItems>
    </cacheField>
    <cacheField name="Vergleichsindex" numFmtId="0">
      <sharedItems count="171">
        <s v="-- "/>
        <s v="MSCI EMU.. "/>
        <s v="FTSE 100 "/>
        <s v="CBK EONI.. "/>
        <s v="EURO STO.. "/>
        <s v="DAX PERF.. "/>
        <s v="IBOXX EU.. "/>
        <s v="S&amp;P 500 "/>
        <s v="DAX KURS.. "/>
        <s v="EB.REXX .. "/>
        <s v="EONIA TO.. "/>
        <s v="DT. BOER.. "/>
        <s v="IBOXX $ .. "/>
        <s v="FTSE MTS.. "/>
        <s v="IBOXX SO.. "/>
        <s v="U.K. GIL.. "/>
        <s v="FRANKFUR.. "/>
        <s v="EuroMTS .. "/>
        <s v="DOW JONE.. "/>
        <s v="STOXX 50.. "/>
        <s v="FTSE GLO.. "/>
        <s v="MSCI USA.. "/>
        <s v="STOXX EU.. "/>
        <s v="STXE MID.. "/>
        <s v="U.S. TRE.. "/>
        <s v="PAN-EURO.. "/>
        <s v="CAC 40 I.. "/>
        <s v="GLOBAL G.. "/>
        <s v="MSCI WOR.. "/>
        <s v="MSCI EUR.. "/>
        <s v="IBOXX.EU.. "/>
        <s v="DEUTSCHE.. "/>
        <s v="SGI DOUB.. "/>
        <s v="FTSE ACT.. "/>
        <s v="STXE SMA.. "/>
        <s v="STXE LAR.. "/>
        <s v="MSCI EM .. "/>
        <s v="NASDAQ 100 "/>
        <s v="ESTX SEL.. "/>
        <s v="STXE 600.. "/>
        <s v="STXE600 .. "/>
        <s v="MSCI SPA.. "/>
        <s v="MSCI NOR.. "/>
        <s v="USA LARG.. "/>
        <s v="EUROPE L.. "/>
        <s v="SWISS MA.. "/>
        <s v="ATX AUST.. "/>
        <s v="DIVDAX P.. "/>
        <s v="MSCI CAN.. "/>
        <s v="NASDAQ 1.. "/>
        <s v="AMSTERDA.. "/>
        <s v="FTSE MIB.. "/>
        <s v="MSCI PAN.. "/>
        <s v="DAXPLUS .. "/>
        <s v="FRANCE C.. "/>
        <s v="Coba Com.. "/>
        <s v="USA MID .. "/>
        <s v="EUROPE M.. "/>
        <s v="MSCI PAC.. "/>
        <s v="SHORTDAX.. "/>
        <s v="S&amp;P 400 "/>
        <s v="S&amp;P EURO.. "/>
        <s v="S&amp;P UK H.. "/>
        <s v="MDAX PER.. "/>
        <s v="S&amp;P 500 .. "/>
        <s v="STXE SEL.. "/>
        <s v="MSCI UNI.. "/>
        <s v="MSCI JAP.. "/>
        <s v="KBW Bank.. "/>
        <s v="S&amp;P SEMI.. "/>
        <s v="FTSE 250.. "/>
        <s v="SWISS LE.. "/>
        <s v="RUSSELL .. "/>
        <s v="ESTX 50 .. "/>
        <s v="LEVDAX X.. "/>
        <s v="PSI 20 I.. "/>
        <s v="PORTUGAL.. "/>
        <s v="FTSE RAF.. "/>
        <s v="FTSEUROF.. "/>
        <s v="ESTX MID.. "/>
        <s v="ESTX SMA.. "/>
        <s v="ESTX TM .. "/>
        <s v="FTSE EPR.. "/>
        <s v="FTSE UK .. "/>
        <s v="EPRA/NAR.. "/>
        <s v="FTSE AIM.. "/>
        <s v="EPRA UK .. "/>
        <s v="FTSE ALL.. "/>
        <s v="S&amp;PSMALL.. "/>
        <s v="S&amp;P TORO.. "/>
        <s v="SWISS PE.. "/>
        <s v="MSCI TUR.. "/>
        <s v="MSCI BRA.. "/>
        <s v="TOPIX IN.. "/>
        <s v="FTSE/ATH.. "/>
        <s v="MSCI THA.. "/>
        <s v="NIKKEI 2.. "/>
        <s v="MSCI Ind.. "/>
        <s v="TOPIX 100 "/>
        <s v="STX Glob.. "/>
        <s v="UNITED K.. "/>
        <s v="MSCI MAL.. "/>
        <s v="CECE EUR "/>
        <s v="S&amp;P/ASX .. "/>
        <s v="USA ISLA.. "/>
        <s v="JAPAN LA.. "/>
        <s v="JAPAN MI.. "/>
        <s v="MSCI AUS.. "/>
        <s v="THAILAND.. "/>
        <s v="TECDAX P.. "/>
        <s v="ESTX TEL.. "/>
        <s v="ESTX BAN.. "/>
        <s v="EMERGING.. "/>
        <s v="EM (EMER.. "/>
        <s v="HANG SEN.. "/>
        <s v="S&amp;P EMER.. "/>
        <s v="DJ ASIA/.. "/>
        <s v="DYNAMIC .. "/>
        <s v="MERGENTD.. "/>
        <s v="HALTE RU.. "/>
        <s v="THE WILD.. "/>
        <s v="ZACKS MI.. "/>
        <s v="DJ TURKE.. "/>
        <s v="FTSE EUR.. "/>
        <s v="ROGERS I.. "/>
        <s v="FTSE CHI.. "/>
        <s v="S&amp;P GLOB.. "/>
        <s v="WORLD WA.. "/>
        <s v="WORLD IS.. "/>
        <s v="MSCI Tai.. "/>
        <s v="HFRX GLO.. "/>
        <s v="S&amp;P BRIC.. "/>
        <s v="MSCI CHI.. "/>
        <s v="MSCI SOU.. "/>
        <s v="MSCI MEX.. "/>
        <s v="MSCI KOR.. "/>
        <s v="MSCI RUS.. "/>
        <s v="MSCI AC .. "/>
        <s v="MACQUARI.. "/>
        <s v="IBOVESPA.. "/>
        <s v="FTSE/JSE.. "/>
        <s v="ESTX STR.. "/>
        <s v="S NET IT.. "/>
        <s v="NYSE ARC.. "/>
        <s v="BRIC IMI.. "/>
        <s v="MSCI PHI.. "/>
        <s v="MSCI EM/.. "/>
        <s v="EFM AFRI.. "/>
        <s v="OSSIAM U.. "/>
        <s v="DAXGLOBA.. "/>
        <s v="PRIVATE .. "/>
        <s v="LPX MAJO.. "/>
        <s v="SDAX PER.. "/>
        <s v="MARKET V.. "/>
        <s v="FTSE / X.. "/>
        <s v="FTSE BRI.. "/>
        <s v="US ISHAR.. "/>
        <s v="AC FAR E.. "/>
        <s v="MSCI POL.. "/>
        <s v="S&amp;P LIST.. "/>
        <s v="GLOBAL L.. "/>
        <s v="Palisade.. "/>
        <s v="INDIA (G.. "/>
        <s v="OSSIAM E.. "/>
        <s v="GCC COUN.. "/>
        <s v="SGI PAN .. "/>
        <s v="MSCI PAK.. "/>
        <s v="BANGLADE.. "/>
        <s v="FM (FRON.. "/>
        <s v="S&amp;P SELE.. "/>
        <s v="S&amp;P GSCI.. "/>
      </sharedItems>
    </cacheField>
    <cacheField name="T/A" numFmtId="0">
      <sharedItems count="3">
        <s v="T "/>
        <s v="A "/>
        <s v="U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66">
  <r>
    <x v="0"/>
    <x v="0"/>
    <x v="0"/>
    <n v="0"/>
    <x v="0"/>
    <x v="0"/>
    <x v="0"/>
    <x v="0"/>
    <x v="0"/>
    <x v="0"/>
    <x v="0"/>
    <x v="0"/>
  </r>
  <r>
    <x v="0"/>
    <x v="0"/>
    <x v="1"/>
    <n v="2.0000000000000001E-4"/>
    <x v="1"/>
    <x v="1"/>
    <x v="1"/>
    <x v="1"/>
    <x v="1"/>
    <x v="1"/>
    <x v="1"/>
    <x v="0"/>
  </r>
  <r>
    <x v="1"/>
    <x v="0"/>
    <x v="1"/>
    <n v="5.0000000000000001E-4"/>
    <x v="2"/>
    <x v="2"/>
    <x v="1"/>
    <x v="2"/>
    <x v="1"/>
    <x v="2"/>
    <x v="0"/>
    <x v="0"/>
  </r>
  <r>
    <x v="2"/>
    <x v="1"/>
    <x v="1"/>
    <n v="6.9999999999999999E-4"/>
    <x v="3"/>
    <x v="3"/>
    <x v="1"/>
    <x v="3"/>
    <x v="1"/>
    <x v="3"/>
    <x v="2"/>
    <x v="1"/>
  </r>
  <r>
    <x v="1"/>
    <x v="2"/>
    <x v="0"/>
    <n v="6.9999999999999999E-4"/>
    <x v="2"/>
    <x v="2"/>
    <x v="1"/>
    <x v="4"/>
    <x v="1"/>
    <x v="4"/>
    <x v="0"/>
    <x v="1"/>
  </r>
  <r>
    <x v="0"/>
    <x v="0"/>
    <x v="0"/>
    <n v="8.0000000000000004E-4"/>
    <x v="4"/>
    <x v="0"/>
    <x v="0"/>
    <x v="5"/>
    <x v="2"/>
    <x v="5"/>
    <x v="3"/>
    <x v="0"/>
  </r>
  <r>
    <x v="0"/>
    <x v="1"/>
    <x v="1"/>
    <n v="8.9999999999999998E-4"/>
    <x v="5"/>
    <x v="4"/>
    <x v="1"/>
    <x v="6"/>
    <x v="2"/>
    <x v="6"/>
    <x v="4"/>
    <x v="1"/>
  </r>
  <r>
    <x v="0"/>
    <x v="1"/>
    <x v="1"/>
    <n v="8.9999999999999998E-4"/>
    <x v="6"/>
    <x v="5"/>
    <x v="1"/>
    <x v="6"/>
    <x v="2"/>
    <x v="7"/>
    <x v="5"/>
    <x v="0"/>
  </r>
  <r>
    <x v="0"/>
    <x v="1"/>
    <x v="1"/>
    <n v="8.9999999999999998E-4"/>
    <x v="5"/>
    <x v="4"/>
    <x v="1"/>
    <x v="6"/>
    <x v="2"/>
    <x v="8"/>
    <x v="4"/>
    <x v="0"/>
  </r>
  <r>
    <x v="0"/>
    <x v="1"/>
    <x v="1"/>
    <n v="8.9999999999999998E-4"/>
    <x v="2"/>
    <x v="6"/>
    <x v="2"/>
    <x v="7"/>
    <x v="3"/>
    <x v="9"/>
    <x v="6"/>
    <x v="1"/>
  </r>
  <r>
    <x v="1"/>
    <x v="1"/>
    <x v="0"/>
    <n v="8.9999999999999998E-4"/>
    <x v="7"/>
    <x v="2"/>
    <x v="1"/>
    <x v="8"/>
    <x v="1"/>
    <x v="10"/>
    <x v="7"/>
    <x v="1"/>
  </r>
  <r>
    <x v="1"/>
    <x v="1"/>
    <x v="1"/>
    <n v="8.9999999999999998E-4"/>
    <x v="8"/>
    <x v="2"/>
    <x v="1"/>
    <x v="9"/>
    <x v="1"/>
    <x v="11"/>
    <x v="7"/>
    <x v="1"/>
  </r>
  <r>
    <x v="2"/>
    <x v="1"/>
    <x v="1"/>
    <n v="8.9999999999999998E-4"/>
    <x v="9"/>
    <x v="3"/>
    <x v="1"/>
    <x v="6"/>
    <x v="2"/>
    <x v="12"/>
    <x v="0"/>
    <x v="0"/>
  </r>
  <r>
    <x v="0"/>
    <x v="1"/>
    <x v="1"/>
    <n v="8.9999999999999998E-4"/>
    <x v="10"/>
    <x v="5"/>
    <x v="1"/>
    <x v="6"/>
    <x v="2"/>
    <x v="12"/>
    <x v="8"/>
    <x v="1"/>
  </r>
  <r>
    <x v="3"/>
    <x v="1"/>
    <x v="1"/>
    <n v="8.9999999999999998E-4"/>
    <x v="11"/>
    <x v="7"/>
    <x v="1"/>
    <x v="6"/>
    <x v="2"/>
    <x v="13"/>
    <x v="0"/>
    <x v="1"/>
  </r>
  <r>
    <x v="0"/>
    <x v="1"/>
    <x v="1"/>
    <n v="1E-3"/>
    <x v="12"/>
    <x v="6"/>
    <x v="2"/>
    <x v="10"/>
    <x v="3"/>
    <x v="14"/>
    <x v="9"/>
    <x v="1"/>
  </r>
  <r>
    <x v="1"/>
    <x v="0"/>
    <x v="0"/>
    <n v="1E-3"/>
    <x v="13"/>
    <x v="0"/>
    <x v="0"/>
    <x v="6"/>
    <x v="2"/>
    <x v="15"/>
    <x v="10"/>
    <x v="0"/>
  </r>
  <r>
    <x v="0"/>
    <x v="0"/>
    <x v="1"/>
    <n v="1E-3"/>
    <x v="14"/>
    <x v="4"/>
    <x v="1"/>
    <x v="5"/>
    <x v="2"/>
    <x v="8"/>
    <x v="4"/>
    <x v="0"/>
  </r>
  <r>
    <x v="1"/>
    <x v="0"/>
    <x v="0"/>
    <n v="1E-3"/>
    <x v="15"/>
    <x v="8"/>
    <x v="0"/>
    <x v="5"/>
    <x v="2"/>
    <x v="5"/>
    <x v="0"/>
    <x v="0"/>
  </r>
  <r>
    <x v="0"/>
    <x v="0"/>
    <x v="1"/>
    <n v="1.1999999999999999E-3"/>
    <x v="16"/>
    <x v="5"/>
    <x v="1"/>
    <x v="5"/>
    <x v="2"/>
    <x v="16"/>
    <x v="5"/>
    <x v="0"/>
  </r>
  <r>
    <x v="0"/>
    <x v="1"/>
    <x v="0"/>
    <n v="1.1999999999999999E-3"/>
    <x v="2"/>
    <x v="6"/>
    <x v="2"/>
    <x v="7"/>
    <x v="3"/>
    <x v="17"/>
    <x v="11"/>
    <x v="1"/>
  </r>
  <r>
    <x v="0"/>
    <x v="0"/>
    <x v="0"/>
    <n v="1.1999999999999999E-3"/>
    <x v="17"/>
    <x v="6"/>
    <x v="2"/>
    <x v="5"/>
    <x v="2"/>
    <x v="18"/>
    <x v="6"/>
    <x v="0"/>
  </r>
  <r>
    <x v="0"/>
    <x v="0"/>
    <x v="0"/>
    <n v="1.1999999999999999E-3"/>
    <x v="18"/>
    <x v="6"/>
    <x v="2"/>
    <x v="5"/>
    <x v="2"/>
    <x v="18"/>
    <x v="6"/>
    <x v="0"/>
  </r>
  <r>
    <x v="0"/>
    <x v="0"/>
    <x v="0"/>
    <n v="1.1999999999999999E-3"/>
    <x v="19"/>
    <x v="6"/>
    <x v="2"/>
    <x v="5"/>
    <x v="2"/>
    <x v="18"/>
    <x v="6"/>
    <x v="0"/>
  </r>
  <r>
    <x v="0"/>
    <x v="0"/>
    <x v="0"/>
    <n v="1.1999999999999999E-3"/>
    <x v="20"/>
    <x v="9"/>
    <x v="2"/>
    <x v="5"/>
    <x v="2"/>
    <x v="18"/>
    <x v="6"/>
    <x v="0"/>
  </r>
  <r>
    <x v="0"/>
    <x v="0"/>
    <x v="0"/>
    <n v="1.1999999999999999E-3"/>
    <x v="21"/>
    <x v="9"/>
    <x v="2"/>
    <x v="5"/>
    <x v="2"/>
    <x v="19"/>
    <x v="0"/>
    <x v="0"/>
  </r>
  <r>
    <x v="0"/>
    <x v="0"/>
    <x v="0"/>
    <n v="1.1999999999999999E-3"/>
    <x v="22"/>
    <x v="9"/>
    <x v="2"/>
    <x v="5"/>
    <x v="2"/>
    <x v="18"/>
    <x v="6"/>
    <x v="0"/>
  </r>
  <r>
    <x v="0"/>
    <x v="0"/>
    <x v="0"/>
    <n v="1.1999999999999999E-3"/>
    <x v="23"/>
    <x v="9"/>
    <x v="2"/>
    <x v="5"/>
    <x v="2"/>
    <x v="18"/>
    <x v="6"/>
    <x v="0"/>
  </r>
  <r>
    <x v="0"/>
    <x v="0"/>
    <x v="0"/>
    <n v="1.1999999999999999E-3"/>
    <x v="24"/>
    <x v="9"/>
    <x v="2"/>
    <x v="5"/>
    <x v="2"/>
    <x v="18"/>
    <x v="6"/>
    <x v="0"/>
  </r>
  <r>
    <x v="0"/>
    <x v="0"/>
    <x v="0"/>
    <n v="1.1999999999999999E-3"/>
    <x v="25"/>
    <x v="9"/>
    <x v="2"/>
    <x v="5"/>
    <x v="2"/>
    <x v="18"/>
    <x v="6"/>
    <x v="0"/>
  </r>
  <r>
    <x v="0"/>
    <x v="0"/>
    <x v="0"/>
    <n v="1.1999999999999999E-3"/>
    <x v="26"/>
    <x v="9"/>
    <x v="2"/>
    <x v="5"/>
    <x v="2"/>
    <x v="18"/>
    <x v="6"/>
    <x v="0"/>
  </r>
  <r>
    <x v="0"/>
    <x v="0"/>
    <x v="0"/>
    <n v="1.1999999999999999E-3"/>
    <x v="27"/>
    <x v="9"/>
    <x v="2"/>
    <x v="5"/>
    <x v="2"/>
    <x v="18"/>
    <x v="6"/>
    <x v="0"/>
  </r>
  <r>
    <x v="0"/>
    <x v="0"/>
    <x v="0"/>
    <n v="1.1999999999999999E-3"/>
    <x v="15"/>
    <x v="9"/>
    <x v="2"/>
    <x v="5"/>
    <x v="2"/>
    <x v="18"/>
    <x v="6"/>
    <x v="0"/>
  </r>
  <r>
    <x v="0"/>
    <x v="0"/>
    <x v="0"/>
    <n v="1.1999999999999999E-3"/>
    <x v="28"/>
    <x v="6"/>
    <x v="2"/>
    <x v="5"/>
    <x v="2"/>
    <x v="19"/>
    <x v="6"/>
    <x v="0"/>
  </r>
  <r>
    <x v="0"/>
    <x v="0"/>
    <x v="1"/>
    <n v="1.1999999999999999E-3"/>
    <x v="29"/>
    <x v="6"/>
    <x v="2"/>
    <x v="5"/>
    <x v="2"/>
    <x v="20"/>
    <x v="6"/>
    <x v="0"/>
  </r>
  <r>
    <x v="0"/>
    <x v="1"/>
    <x v="0"/>
    <n v="1.2999999999999999E-3"/>
    <x v="30"/>
    <x v="0"/>
    <x v="0"/>
    <x v="10"/>
    <x v="3"/>
    <x v="21"/>
    <x v="9"/>
    <x v="1"/>
  </r>
  <r>
    <x v="0"/>
    <x v="0"/>
    <x v="0"/>
    <n v="1.4E-3"/>
    <x v="2"/>
    <x v="10"/>
    <x v="2"/>
    <x v="11"/>
    <x v="0"/>
    <x v="22"/>
    <x v="0"/>
    <x v="0"/>
  </r>
  <r>
    <x v="0"/>
    <x v="0"/>
    <x v="0"/>
    <n v="1.4E-3"/>
    <x v="2"/>
    <x v="10"/>
    <x v="2"/>
    <x v="11"/>
    <x v="0"/>
    <x v="22"/>
    <x v="0"/>
    <x v="0"/>
  </r>
  <r>
    <x v="0"/>
    <x v="0"/>
    <x v="0"/>
    <n v="1.4E-3"/>
    <x v="2"/>
    <x v="10"/>
    <x v="2"/>
    <x v="11"/>
    <x v="0"/>
    <x v="22"/>
    <x v="0"/>
    <x v="0"/>
  </r>
  <r>
    <x v="0"/>
    <x v="0"/>
    <x v="0"/>
    <n v="1.4E-3"/>
    <x v="2"/>
    <x v="10"/>
    <x v="2"/>
    <x v="11"/>
    <x v="0"/>
    <x v="22"/>
    <x v="0"/>
    <x v="0"/>
  </r>
  <r>
    <x v="0"/>
    <x v="0"/>
    <x v="0"/>
    <n v="1.4E-3"/>
    <x v="2"/>
    <x v="10"/>
    <x v="2"/>
    <x v="11"/>
    <x v="0"/>
    <x v="22"/>
    <x v="0"/>
    <x v="0"/>
  </r>
  <r>
    <x v="0"/>
    <x v="0"/>
    <x v="0"/>
    <n v="1.4E-3"/>
    <x v="2"/>
    <x v="10"/>
    <x v="2"/>
    <x v="11"/>
    <x v="0"/>
    <x v="22"/>
    <x v="0"/>
    <x v="0"/>
  </r>
  <r>
    <x v="0"/>
    <x v="2"/>
    <x v="0"/>
    <n v="1.5E-3"/>
    <x v="31"/>
    <x v="11"/>
    <x v="2"/>
    <x v="12"/>
    <x v="0"/>
    <x v="23"/>
    <x v="6"/>
    <x v="0"/>
  </r>
  <r>
    <x v="0"/>
    <x v="1"/>
    <x v="1"/>
    <n v="1.5E-3"/>
    <x v="32"/>
    <x v="5"/>
    <x v="1"/>
    <x v="13"/>
    <x v="0"/>
    <x v="24"/>
    <x v="5"/>
    <x v="0"/>
  </r>
  <r>
    <x v="0"/>
    <x v="0"/>
    <x v="0"/>
    <n v="1.5E-3"/>
    <x v="33"/>
    <x v="11"/>
    <x v="2"/>
    <x v="6"/>
    <x v="2"/>
    <x v="25"/>
    <x v="6"/>
    <x v="0"/>
  </r>
  <r>
    <x v="0"/>
    <x v="0"/>
    <x v="0"/>
    <n v="1.5E-3"/>
    <x v="34"/>
    <x v="11"/>
    <x v="2"/>
    <x v="6"/>
    <x v="2"/>
    <x v="26"/>
    <x v="6"/>
    <x v="0"/>
  </r>
  <r>
    <x v="0"/>
    <x v="0"/>
    <x v="0"/>
    <n v="1.5E-3"/>
    <x v="35"/>
    <x v="11"/>
    <x v="2"/>
    <x v="6"/>
    <x v="2"/>
    <x v="26"/>
    <x v="6"/>
    <x v="0"/>
  </r>
  <r>
    <x v="0"/>
    <x v="0"/>
    <x v="0"/>
    <n v="1.5E-3"/>
    <x v="36"/>
    <x v="11"/>
    <x v="2"/>
    <x v="6"/>
    <x v="2"/>
    <x v="25"/>
    <x v="6"/>
    <x v="0"/>
  </r>
  <r>
    <x v="0"/>
    <x v="0"/>
    <x v="0"/>
    <n v="1.5E-3"/>
    <x v="37"/>
    <x v="11"/>
    <x v="2"/>
    <x v="6"/>
    <x v="2"/>
    <x v="25"/>
    <x v="6"/>
    <x v="0"/>
  </r>
  <r>
    <x v="0"/>
    <x v="0"/>
    <x v="0"/>
    <n v="1.5E-3"/>
    <x v="38"/>
    <x v="11"/>
    <x v="2"/>
    <x v="6"/>
    <x v="2"/>
    <x v="25"/>
    <x v="6"/>
    <x v="0"/>
  </r>
  <r>
    <x v="0"/>
    <x v="0"/>
    <x v="0"/>
    <n v="1.5E-3"/>
    <x v="39"/>
    <x v="11"/>
    <x v="2"/>
    <x v="6"/>
    <x v="2"/>
    <x v="25"/>
    <x v="6"/>
    <x v="0"/>
  </r>
  <r>
    <x v="0"/>
    <x v="0"/>
    <x v="0"/>
    <n v="1.5E-3"/>
    <x v="40"/>
    <x v="11"/>
    <x v="2"/>
    <x v="6"/>
    <x v="2"/>
    <x v="25"/>
    <x v="0"/>
    <x v="0"/>
  </r>
  <r>
    <x v="0"/>
    <x v="0"/>
    <x v="0"/>
    <n v="1.5E-3"/>
    <x v="41"/>
    <x v="12"/>
    <x v="2"/>
    <x v="6"/>
    <x v="2"/>
    <x v="25"/>
    <x v="10"/>
    <x v="0"/>
  </r>
  <r>
    <x v="0"/>
    <x v="0"/>
    <x v="2"/>
    <n v="1.5E-3"/>
    <x v="42"/>
    <x v="13"/>
    <x v="2"/>
    <x v="6"/>
    <x v="2"/>
    <x v="27"/>
    <x v="6"/>
    <x v="0"/>
  </r>
  <r>
    <x v="0"/>
    <x v="0"/>
    <x v="1"/>
    <n v="1.5E-3"/>
    <x v="43"/>
    <x v="6"/>
    <x v="2"/>
    <x v="6"/>
    <x v="2"/>
    <x v="28"/>
    <x v="6"/>
    <x v="0"/>
  </r>
  <r>
    <x v="2"/>
    <x v="0"/>
    <x v="0"/>
    <n v="1.5E-3"/>
    <x v="44"/>
    <x v="14"/>
    <x v="0"/>
    <x v="6"/>
    <x v="2"/>
    <x v="29"/>
    <x v="0"/>
    <x v="1"/>
  </r>
  <r>
    <x v="1"/>
    <x v="0"/>
    <x v="0"/>
    <n v="1.5E-3"/>
    <x v="45"/>
    <x v="8"/>
    <x v="0"/>
    <x v="6"/>
    <x v="2"/>
    <x v="29"/>
    <x v="0"/>
    <x v="0"/>
  </r>
  <r>
    <x v="0"/>
    <x v="0"/>
    <x v="0"/>
    <n v="1.5E-3"/>
    <x v="46"/>
    <x v="12"/>
    <x v="2"/>
    <x v="6"/>
    <x v="2"/>
    <x v="30"/>
    <x v="10"/>
    <x v="1"/>
  </r>
  <r>
    <x v="0"/>
    <x v="1"/>
    <x v="1"/>
    <n v="1.5E-3"/>
    <x v="2"/>
    <x v="5"/>
    <x v="1"/>
    <x v="7"/>
    <x v="3"/>
    <x v="30"/>
    <x v="5"/>
    <x v="0"/>
  </r>
  <r>
    <x v="0"/>
    <x v="1"/>
    <x v="1"/>
    <n v="1.5E-3"/>
    <x v="47"/>
    <x v="4"/>
    <x v="1"/>
    <x v="7"/>
    <x v="3"/>
    <x v="30"/>
    <x v="4"/>
    <x v="1"/>
  </r>
  <r>
    <x v="1"/>
    <x v="2"/>
    <x v="0"/>
    <n v="1.5E-3"/>
    <x v="48"/>
    <x v="8"/>
    <x v="0"/>
    <x v="6"/>
    <x v="2"/>
    <x v="31"/>
    <x v="0"/>
    <x v="0"/>
  </r>
  <r>
    <x v="0"/>
    <x v="1"/>
    <x v="1"/>
    <n v="1.5E-3"/>
    <x v="2"/>
    <x v="5"/>
    <x v="1"/>
    <x v="7"/>
    <x v="3"/>
    <x v="32"/>
    <x v="5"/>
    <x v="1"/>
  </r>
  <r>
    <x v="0"/>
    <x v="1"/>
    <x v="0"/>
    <n v="1.5E-3"/>
    <x v="2"/>
    <x v="11"/>
    <x v="2"/>
    <x v="14"/>
    <x v="1"/>
    <x v="33"/>
    <x v="0"/>
    <x v="0"/>
  </r>
  <r>
    <x v="0"/>
    <x v="1"/>
    <x v="1"/>
    <n v="1.5E-3"/>
    <x v="2"/>
    <x v="10"/>
    <x v="2"/>
    <x v="7"/>
    <x v="3"/>
    <x v="34"/>
    <x v="6"/>
    <x v="1"/>
  </r>
  <r>
    <x v="0"/>
    <x v="1"/>
    <x v="1"/>
    <n v="1.5E-3"/>
    <x v="2"/>
    <x v="10"/>
    <x v="2"/>
    <x v="7"/>
    <x v="3"/>
    <x v="34"/>
    <x v="6"/>
    <x v="1"/>
  </r>
  <r>
    <x v="0"/>
    <x v="1"/>
    <x v="1"/>
    <n v="1.5E-3"/>
    <x v="2"/>
    <x v="10"/>
    <x v="2"/>
    <x v="7"/>
    <x v="3"/>
    <x v="34"/>
    <x v="6"/>
    <x v="1"/>
  </r>
  <r>
    <x v="0"/>
    <x v="1"/>
    <x v="1"/>
    <n v="1.5E-3"/>
    <x v="2"/>
    <x v="10"/>
    <x v="2"/>
    <x v="7"/>
    <x v="3"/>
    <x v="34"/>
    <x v="6"/>
    <x v="1"/>
  </r>
  <r>
    <x v="0"/>
    <x v="1"/>
    <x v="1"/>
    <n v="1.5E-3"/>
    <x v="2"/>
    <x v="10"/>
    <x v="2"/>
    <x v="7"/>
    <x v="3"/>
    <x v="34"/>
    <x v="6"/>
    <x v="1"/>
  </r>
  <r>
    <x v="0"/>
    <x v="1"/>
    <x v="1"/>
    <n v="1.5E-3"/>
    <x v="2"/>
    <x v="10"/>
    <x v="2"/>
    <x v="7"/>
    <x v="3"/>
    <x v="34"/>
    <x v="6"/>
    <x v="1"/>
  </r>
  <r>
    <x v="0"/>
    <x v="1"/>
    <x v="1"/>
    <n v="1.5E-3"/>
    <x v="2"/>
    <x v="6"/>
    <x v="2"/>
    <x v="7"/>
    <x v="3"/>
    <x v="17"/>
    <x v="11"/>
    <x v="1"/>
  </r>
  <r>
    <x v="0"/>
    <x v="1"/>
    <x v="1"/>
    <n v="1.5E-3"/>
    <x v="2"/>
    <x v="6"/>
    <x v="2"/>
    <x v="7"/>
    <x v="3"/>
    <x v="17"/>
    <x v="11"/>
    <x v="1"/>
  </r>
  <r>
    <x v="0"/>
    <x v="1"/>
    <x v="1"/>
    <n v="1.5E-3"/>
    <x v="2"/>
    <x v="6"/>
    <x v="2"/>
    <x v="7"/>
    <x v="3"/>
    <x v="17"/>
    <x v="11"/>
    <x v="1"/>
  </r>
  <r>
    <x v="0"/>
    <x v="1"/>
    <x v="1"/>
    <n v="1.5E-3"/>
    <x v="2"/>
    <x v="6"/>
    <x v="2"/>
    <x v="7"/>
    <x v="3"/>
    <x v="17"/>
    <x v="11"/>
    <x v="1"/>
  </r>
  <r>
    <x v="0"/>
    <x v="1"/>
    <x v="1"/>
    <n v="1.5E-3"/>
    <x v="2"/>
    <x v="6"/>
    <x v="2"/>
    <x v="7"/>
    <x v="3"/>
    <x v="17"/>
    <x v="11"/>
    <x v="1"/>
  </r>
  <r>
    <x v="1"/>
    <x v="2"/>
    <x v="0"/>
    <n v="1.5E-3"/>
    <x v="49"/>
    <x v="15"/>
    <x v="2"/>
    <x v="6"/>
    <x v="2"/>
    <x v="35"/>
    <x v="12"/>
    <x v="1"/>
  </r>
  <r>
    <x v="0"/>
    <x v="0"/>
    <x v="0"/>
    <n v="1.5E-3"/>
    <x v="2"/>
    <x v="9"/>
    <x v="2"/>
    <x v="11"/>
    <x v="0"/>
    <x v="22"/>
    <x v="13"/>
    <x v="0"/>
  </r>
  <r>
    <x v="0"/>
    <x v="0"/>
    <x v="0"/>
    <n v="1.5E-3"/>
    <x v="50"/>
    <x v="6"/>
    <x v="2"/>
    <x v="6"/>
    <x v="2"/>
    <x v="36"/>
    <x v="6"/>
    <x v="1"/>
  </r>
  <r>
    <x v="0"/>
    <x v="0"/>
    <x v="0"/>
    <n v="1.5E-3"/>
    <x v="51"/>
    <x v="11"/>
    <x v="2"/>
    <x v="6"/>
    <x v="2"/>
    <x v="37"/>
    <x v="6"/>
    <x v="0"/>
  </r>
  <r>
    <x v="0"/>
    <x v="1"/>
    <x v="1"/>
    <n v="1.5E-3"/>
    <x v="52"/>
    <x v="5"/>
    <x v="1"/>
    <x v="5"/>
    <x v="2"/>
    <x v="20"/>
    <x v="8"/>
    <x v="1"/>
  </r>
  <r>
    <x v="0"/>
    <x v="1"/>
    <x v="1"/>
    <n v="1.5E-3"/>
    <x v="53"/>
    <x v="4"/>
    <x v="1"/>
    <x v="5"/>
    <x v="2"/>
    <x v="20"/>
    <x v="4"/>
    <x v="1"/>
  </r>
  <r>
    <x v="1"/>
    <x v="2"/>
    <x v="0"/>
    <n v="1.5E-3"/>
    <x v="2"/>
    <x v="2"/>
    <x v="1"/>
    <x v="8"/>
    <x v="1"/>
    <x v="38"/>
    <x v="7"/>
    <x v="1"/>
  </r>
  <r>
    <x v="0"/>
    <x v="1"/>
    <x v="0"/>
    <n v="1.5E-3"/>
    <x v="54"/>
    <x v="4"/>
    <x v="1"/>
    <x v="8"/>
    <x v="3"/>
    <x v="18"/>
    <x v="4"/>
    <x v="1"/>
  </r>
  <r>
    <x v="0"/>
    <x v="0"/>
    <x v="0"/>
    <n v="1.5E-3"/>
    <x v="55"/>
    <x v="16"/>
    <x v="2"/>
    <x v="6"/>
    <x v="2"/>
    <x v="39"/>
    <x v="14"/>
    <x v="0"/>
  </r>
  <r>
    <x v="0"/>
    <x v="2"/>
    <x v="0"/>
    <n v="1.5E-3"/>
    <x v="2"/>
    <x v="2"/>
    <x v="1"/>
    <x v="11"/>
    <x v="0"/>
    <x v="40"/>
    <x v="0"/>
    <x v="0"/>
  </r>
  <r>
    <x v="0"/>
    <x v="0"/>
    <x v="1"/>
    <n v="1.5E-3"/>
    <x v="56"/>
    <x v="6"/>
    <x v="2"/>
    <x v="6"/>
    <x v="2"/>
    <x v="41"/>
    <x v="6"/>
    <x v="0"/>
  </r>
  <r>
    <x v="0"/>
    <x v="1"/>
    <x v="0"/>
    <n v="1.5E-3"/>
    <x v="2"/>
    <x v="11"/>
    <x v="2"/>
    <x v="7"/>
    <x v="3"/>
    <x v="42"/>
    <x v="11"/>
    <x v="1"/>
  </r>
  <r>
    <x v="0"/>
    <x v="1"/>
    <x v="0"/>
    <n v="1.5E-3"/>
    <x v="2"/>
    <x v="11"/>
    <x v="2"/>
    <x v="7"/>
    <x v="3"/>
    <x v="43"/>
    <x v="11"/>
    <x v="1"/>
  </r>
  <r>
    <x v="0"/>
    <x v="1"/>
    <x v="0"/>
    <n v="1.5E-3"/>
    <x v="2"/>
    <x v="11"/>
    <x v="2"/>
    <x v="7"/>
    <x v="3"/>
    <x v="43"/>
    <x v="11"/>
    <x v="1"/>
  </r>
  <r>
    <x v="0"/>
    <x v="0"/>
    <x v="0"/>
    <n v="1.5E-3"/>
    <x v="2"/>
    <x v="11"/>
    <x v="2"/>
    <x v="6"/>
    <x v="2"/>
    <x v="44"/>
    <x v="6"/>
    <x v="1"/>
  </r>
  <r>
    <x v="0"/>
    <x v="0"/>
    <x v="0"/>
    <n v="1.5E-3"/>
    <x v="57"/>
    <x v="11"/>
    <x v="2"/>
    <x v="6"/>
    <x v="2"/>
    <x v="44"/>
    <x v="0"/>
    <x v="0"/>
  </r>
  <r>
    <x v="0"/>
    <x v="0"/>
    <x v="0"/>
    <n v="1.5E-3"/>
    <x v="58"/>
    <x v="11"/>
    <x v="2"/>
    <x v="6"/>
    <x v="2"/>
    <x v="41"/>
    <x v="6"/>
    <x v="1"/>
  </r>
  <r>
    <x v="0"/>
    <x v="0"/>
    <x v="0"/>
    <n v="1.5E-3"/>
    <x v="59"/>
    <x v="11"/>
    <x v="2"/>
    <x v="6"/>
    <x v="2"/>
    <x v="41"/>
    <x v="6"/>
    <x v="1"/>
  </r>
  <r>
    <x v="0"/>
    <x v="1"/>
    <x v="0"/>
    <n v="1.5E-3"/>
    <x v="60"/>
    <x v="11"/>
    <x v="2"/>
    <x v="9"/>
    <x v="1"/>
    <x v="45"/>
    <x v="0"/>
    <x v="1"/>
  </r>
  <r>
    <x v="2"/>
    <x v="1"/>
    <x v="0"/>
    <n v="1.5E-3"/>
    <x v="61"/>
    <x v="17"/>
    <x v="2"/>
    <x v="9"/>
    <x v="1"/>
    <x v="46"/>
    <x v="15"/>
    <x v="1"/>
  </r>
  <r>
    <x v="1"/>
    <x v="1"/>
    <x v="0"/>
    <n v="1.5E-3"/>
    <x v="62"/>
    <x v="11"/>
    <x v="2"/>
    <x v="9"/>
    <x v="1"/>
    <x v="47"/>
    <x v="0"/>
    <x v="1"/>
  </r>
  <r>
    <x v="0"/>
    <x v="0"/>
    <x v="0"/>
    <n v="1.5E-3"/>
    <x v="63"/>
    <x v="6"/>
    <x v="2"/>
    <x v="6"/>
    <x v="2"/>
    <x v="41"/>
    <x v="6"/>
    <x v="1"/>
  </r>
  <r>
    <x v="0"/>
    <x v="0"/>
    <x v="0"/>
    <n v="1.5E-3"/>
    <x v="64"/>
    <x v="10"/>
    <x v="2"/>
    <x v="6"/>
    <x v="2"/>
    <x v="41"/>
    <x v="6"/>
    <x v="1"/>
  </r>
  <r>
    <x v="0"/>
    <x v="0"/>
    <x v="1"/>
    <n v="1.5E-3"/>
    <x v="64"/>
    <x v="5"/>
    <x v="1"/>
    <x v="5"/>
    <x v="2"/>
    <x v="48"/>
    <x v="16"/>
    <x v="0"/>
  </r>
  <r>
    <x v="0"/>
    <x v="1"/>
    <x v="0"/>
    <n v="1.5E-3"/>
    <x v="65"/>
    <x v="11"/>
    <x v="2"/>
    <x v="9"/>
    <x v="1"/>
    <x v="49"/>
    <x v="0"/>
    <x v="1"/>
  </r>
  <r>
    <x v="2"/>
    <x v="1"/>
    <x v="0"/>
    <n v="1.5E-3"/>
    <x v="66"/>
    <x v="17"/>
    <x v="2"/>
    <x v="9"/>
    <x v="1"/>
    <x v="46"/>
    <x v="15"/>
    <x v="1"/>
  </r>
  <r>
    <x v="2"/>
    <x v="1"/>
    <x v="0"/>
    <n v="1.5E-3"/>
    <x v="67"/>
    <x v="17"/>
    <x v="2"/>
    <x v="9"/>
    <x v="1"/>
    <x v="46"/>
    <x v="0"/>
    <x v="1"/>
  </r>
  <r>
    <x v="0"/>
    <x v="1"/>
    <x v="1"/>
    <n v="1.5E-3"/>
    <x v="68"/>
    <x v="18"/>
    <x v="1"/>
    <x v="1"/>
    <x v="2"/>
    <x v="50"/>
    <x v="0"/>
    <x v="1"/>
  </r>
  <r>
    <x v="0"/>
    <x v="1"/>
    <x v="1"/>
    <n v="1.5E-3"/>
    <x v="69"/>
    <x v="4"/>
    <x v="1"/>
    <x v="6"/>
    <x v="2"/>
    <x v="12"/>
    <x v="0"/>
    <x v="1"/>
  </r>
  <r>
    <x v="0"/>
    <x v="0"/>
    <x v="1"/>
    <n v="1.5E-3"/>
    <x v="70"/>
    <x v="11"/>
    <x v="2"/>
    <x v="6"/>
    <x v="2"/>
    <x v="51"/>
    <x v="0"/>
    <x v="1"/>
  </r>
  <r>
    <x v="0"/>
    <x v="0"/>
    <x v="1"/>
    <n v="1.5E-3"/>
    <x v="71"/>
    <x v="11"/>
    <x v="2"/>
    <x v="6"/>
    <x v="2"/>
    <x v="51"/>
    <x v="0"/>
    <x v="0"/>
  </r>
  <r>
    <x v="1"/>
    <x v="1"/>
    <x v="0"/>
    <n v="1.5E-3"/>
    <x v="72"/>
    <x v="11"/>
    <x v="2"/>
    <x v="9"/>
    <x v="1"/>
    <x v="52"/>
    <x v="0"/>
    <x v="1"/>
  </r>
  <r>
    <x v="0"/>
    <x v="0"/>
    <x v="1"/>
    <n v="1.5E-3"/>
    <x v="73"/>
    <x v="16"/>
    <x v="2"/>
    <x v="6"/>
    <x v="2"/>
    <x v="53"/>
    <x v="0"/>
    <x v="1"/>
  </r>
  <r>
    <x v="0"/>
    <x v="0"/>
    <x v="1"/>
    <n v="1.5E-3"/>
    <x v="74"/>
    <x v="11"/>
    <x v="2"/>
    <x v="6"/>
    <x v="2"/>
    <x v="53"/>
    <x v="0"/>
    <x v="1"/>
  </r>
  <r>
    <x v="0"/>
    <x v="1"/>
    <x v="1"/>
    <n v="1.6000000000000001E-3"/>
    <x v="75"/>
    <x v="4"/>
    <x v="1"/>
    <x v="10"/>
    <x v="3"/>
    <x v="54"/>
    <x v="4"/>
    <x v="1"/>
  </r>
  <r>
    <x v="0"/>
    <x v="1"/>
    <x v="1"/>
    <n v="1.6000000000000001E-3"/>
    <x v="76"/>
    <x v="5"/>
    <x v="1"/>
    <x v="10"/>
    <x v="3"/>
    <x v="54"/>
    <x v="5"/>
    <x v="0"/>
  </r>
  <r>
    <x v="0"/>
    <x v="1"/>
    <x v="0"/>
    <n v="1.6000000000000001E-3"/>
    <x v="77"/>
    <x v="6"/>
    <x v="2"/>
    <x v="10"/>
    <x v="3"/>
    <x v="55"/>
    <x v="9"/>
    <x v="1"/>
  </r>
  <r>
    <x v="0"/>
    <x v="1"/>
    <x v="0"/>
    <n v="1.6000000000000001E-3"/>
    <x v="78"/>
    <x v="6"/>
    <x v="2"/>
    <x v="10"/>
    <x v="3"/>
    <x v="56"/>
    <x v="9"/>
    <x v="1"/>
  </r>
  <r>
    <x v="0"/>
    <x v="1"/>
    <x v="0"/>
    <n v="1.6000000000000001E-3"/>
    <x v="79"/>
    <x v="6"/>
    <x v="2"/>
    <x v="10"/>
    <x v="3"/>
    <x v="56"/>
    <x v="9"/>
    <x v="1"/>
  </r>
  <r>
    <x v="0"/>
    <x v="1"/>
    <x v="0"/>
    <n v="1.6000000000000001E-3"/>
    <x v="80"/>
    <x v="6"/>
    <x v="2"/>
    <x v="10"/>
    <x v="3"/>
    <x v="56"/>
    <x v="9"/>
    <x v="1"/>
  </r>
  <r>
    <x v="0"/>
    <x v="1"/>
    <x v="0"/>
    <n v="1.6000000000000001E-3"/>
    <x v="81"/>
    <x v="6"/>
    <x v="2"/>
    <x v="10"/>
    <x v="3"/>
    <x v="57"/>
    <x v="9"/>
    <x v="1"/>
  </r>
  <r>
    <x v="0"/>
    <x v="1"/>
    <x v="0"/>
    <n v="1.6000000000000001E-3"/>
    <x v="82"/>
    <x v="9"/>
    <x v="2"/>
    <x v="10"/>
    <x v="3"/>
    <x v="58"/>
    <x v="6"/>
    <x v="1"/>
  </r>
  <r>
    <x v="0"/>
    <x v="1"/>
    <x v="0"/>
    <n v="1.6000000000000001E-3"/>
    <x v="83"/>
    <x v="9"/>
    <x v="2"/>
    <x v="10"/>
    <x v="3"/>
    <x v="58"/>
    <x v="6"/>
    <x v="1"/>
  </r>
  <r>
    <x v="0"/>
    <x v="1"/>
    <x v="0"/>
    <n v="1.6000000000000001E-3"/>
    <x v="84"/>
    <x v="9"/>
    <x v="2"/>
    <x v="10"/>
    <x v="3"/>
    <x v="58"/>
    <x v="6"/>
    <x v="1"/>
  </r>
  <r>
    <x v="0"/>
    <x v="1"/>
    <x v="0"/>
    <n v="1.6000000000000001E-3"/>
    <x v="85"/>
    <x v="9"/>
    <x v="2"/>
    <x v="10"/>
    <x v="3"/>
    <x v="58"/>
    <x v="6"/>
    <x v="1"/>
  </r>
  <r>
    <x v="0"/>
    <x v="1"/>
    <x v="0"/>
    <n v="1.6000000000000001E-3"/>
    <x v="86"/>
    <x v="9"/>
    <x v="2"/>
    <x v="10"/>
    <x v="3"/>
    <x v="58"/>
    <x v="6"/>
    <x v="1"/>
  </r>
  <r>
    <x v="0"/>
    <x v="0"/>
    <x v="1"/>
    <n v="1.6000000000000001E-3"/>
    <x v="2"/>
    <x v="19"/>
    <x v="2"/>
    <x v="11"/>
    <x v="0"/>
    <x v="22"/>
    <x v="0"/>
    <x v="0"/>
  </r>
  <r>
    <x v="1"/>
    <x v="1"/>
    <x v="1"/>
    <n v="1.6000000000000001E-3"/>
    <x v="87"/>
    <x v="2"/>
    <x v="1"/>
    <x v="10"/>
    <x v="1"/>
    <x v="38"/>
    <x v="7"/>
    <x v="0"/>
  </r>
  <r>
    <x v="0"/>
    <x v="0"/>
    <x v="0"/>
    <n v="1.6000000000000001E-3"/>
    <x v="2"/>
    <x v="20"/>
    <x v="2"/>
    <x v="11"/>
    <x v="0"/>
    <x v="59"/>
    <x v="0"/>
    <x v="0"/>
  </r>
  <r>
    <x v="0"/>
    <x v="1"/>
    <x v="0"/>
    <n v="1.6000000000000001E-3"/>
    <x v="88"/>
    <x v="9"/>
    <x v="2"/>
    <x v="0"/>
    <x v="0"/>
    <x v="60"/>
    <x v="0"/>
    <x v="0"/>
  </r>
  <r>
    <x v="0"/>
    <x v="0"/>
    <x v="0"/>
    <n v="1.6000000000000001E-3"/>
    <x v="89"/>
    <x v="9"/>
    <x v="2"/>
    <x v="0"/>
    <x v="0"/>
    <x v="61"/>
    <x v="17"/>
    <x v="0"/>
  </r>
  <r>
    <x v="0"/>
    <x v="0"/>
    <x v="0"/>
    <n v="1.6000000000000001E-3"/>
    <x v="90"/>
    <x v="9"/>
    <x v="2"/>
    <x v="0"/>
    <x v="0"/>
    <x v="61"/>
    <x v="17"/>
    <x v="0"/>
  </r>
  <r>
    <x v="0"/>
    <x v="0"/>
    <x v="0"/>
    <n v="1.6000000000000001E-3"/>
    <x v="91"/>
    <x v="9"/>
    <x v="2"/>
    <x v="0"/>
    <x v="0"/>
    <x v="62"/>
    <x v="17"/>
    <x v="0"/>
  </r>
  <r>
    <x v="0"/>
    <x v="0"/>
    <x v="0"/>
    <n v="1.6000000000000001E-3"/>
    <x v="92"/>
    <x v="9"/>
    <x v="2"/>
    <x v="0"/>
    <x v="0"/>
    <x v="63"/>
    <x v="17"/>
    <x v="0"/>
  </r>
  <r>
    <x v="0"/>
    <x v="0"/>
    <x v="0"/>
    <n v="1.6000000000000001E-3"/>
    <x v="93"/>
    <x v="9"/>
    <x v="2"/>
    <x v="0"/>
    <x v="0"/>
    <x v="63"/>
    <x v="17"/>
    <x v="0"/>
  </r>
  <r>
    <x v="0"/>
    <x v="0"/>
    <x v="0"/>
    <n v="1.6000000000000001E-3"/>
    <x v="94"/>
    <x v="9"/>
    <x v="2"/>
    <x v="0"/>
    <x v="0"/>
    <x v="64"/>
    <x v="0"/>
    <x v="0"/>
  </r>
  <r>
    <x v="0"/>
    <x v="0"/>
    <x v="0"/>
    <n v="1.6000000000000001E-3"/>
    <x v="95"/>
    <x v="12"/>
    <x v="2"/>
    <x v="0"/>
    <x v="0"/>
    <x v="64"/>
    <x v="0"/>
    <x v="1"/>
  </r>
  <r>
    <x v="0"/>
    <x v="0"/>
    <x v="0"/>
    <n v="1.6000000000000001E-3"/>
    <x v="96"/>
    <x v="11"/>
    <x v="2"/>
    <x v="0"/>
    <x v="0"/>
    <x v="65"/>
    <x v="0"/>
    <x v="0"/>
  </r>
  <r>
    <x v="0"/>
    <x v="0"/>
    <x v="1"/>
    <n v="1.6000000000000001E-3"/>
    <x v="97"/>
    <x v="11"/>
    <x v="2"/>
    <x v="0"/>
    <x v="0"/>
    <x v="66"/>
    <x v="0"/>
    <x v="0"/>
  </r>
  <r>
    <x v="0"/>
    <x v="0"/>
    <x v="1"/>
    <n v="1.6000000000000001E-3"/>
    <x v="98"/>
    <x v="11"/>
    <x v="2"/>
    <x v="0"/>
    <x v="0"/>
    <x v="66"/>
    <x v="0"/>
    <x v="0"/>
  </r>
  <r>
    <x v="0"/>
    <x v="0"/>
    <x v="1"/>
    <n v="1.6999999999999999E-3"/>
    <x v="99"/>
    <x v="10"/>
    <x v="2"/>
    <x v="5"/>
    <x v="2"/>
    <x v="18"/>
    <x v="14"/>
    <x v="0"/>
  </r>
  <r>
    <x v="0"/>
    <x v="0"/>
    <x v="1"/>
    <n v="1.6999999999999999E-3"/>
    <x v="100"/>
    <x v="6"/>
    <x v="2"/>
    <x v="5"/>
    <x v="2"/>
    <x v="67"/>
    <x v="6"/>
    <x v="0"/>
  </r>
  <r>
    <x v="0"/>
    <x v="0"/>
    <x v="1"/>
    <n v="1.6999999999999999E-3"/>
    <x v="101"/>
    <x v="6"/>
    <x v="2"/>
    <x v="5"/>
    <x v="2"/>
    <x v="67"/>
    <x v="6"/>
    <x v="0"/>
  </r>
  <r>
    <x v="0"/>
    <x v="0"/>
    <x v="1"/>
    <n v="1.6999999999999999E-3"/>
    <x v="102"/>
    <x v="6"/>
    <x v="2"/>
    <x v="5"/>
    <x v="2"/>
    <x v="67"/>
    <x v="6"/>
    <x v="0"/>
  </r>
  <r>
    <x v="1"/>
    <x v="2"/>
    <x v="0"/>
    <n v="1.6999999999999999E-3"/>
    <x v="2"/>
    <x v="21"/>
    <x v="3"/>
    <x v="15"/>
    <x v="4"/>
    <x v="68"/>
    <x v="18"/>
    <x v="1"/>
  </r>
  <r>
    <x v="1"/>
    <x v="1"/>
    <x v="0"/>
    <n v="1.6999999999999999E-3"/>
    <x v="103"/>
    <x v="15"/>
    <x v="2"/>
    <x v="9"/>
    <x v="1"/>
    <x v="47"/>
    <x v="0"/>
    <x v="1"/>
  </r>
  <r>
    <x v="0"/>
    <x v="1"/>
    <x v="0"/>
    <n v="1.6999999999999999E-3"/>
    <x v="104"/>
    <x v="9"/>
    <x v="2"/>
    <x v="9"/>
    <x v="1"/>
    <x v="45"/>
    <x v="0"/>
    <x v="1"/>
  </r>
  <r>
    <x v="0"/>
    <x v="1"/>
    <x v="0"/>
    <n v="1.6999999999999999E-3"/>
    <x v="105"/>
    <x v="9"/>
    <x v="2"/>
    <x v="1"/>
    <x v="2"/>
    <x v="69"/>
    <x v="0"/>
    <x v="0"/>
  </r>
  <r>
    <x v="0"/>
    <x v="1"/>
    <x v="0"/>
    <n v="1.6999999999999999E-3"/>
    <x v="106"/>
    <x v="9"/>
    <x v="2"/>
    <x v="1"/>
    <x v="2"/>
    <x v="69"/>
    <x v="0"/>
    <x v="1"/>
  </r>
  <r>
    <x v="0"/>
    <x v="1"/>
    <x v="0"/>
    <n v="1.6999999999999999E-3"/>
    <x v="107"/>
    <x v="9"/>
    <x v="2"/>
    <x v="1"/>
    <x v="2"/>
    <x v="69"/>
    <x v="0"/>
    <x v="1"/>
  </r>
  <r>
    <x v="0"/>
    <x v="1"/>
    <x v="0"/>
    <n v="1.6999999999999999E-3"/>
    <x v="108"/>
    <x v="9"/>
    <x v="2"/>
    <x v="1"/>
    <x v="2"/>
    <x v="69"/>
    <x v="0"/>
    <x v="1"/>
  </r>
  <r>
    <x v="0"/>
    <x v="0"/>
    <x v="0"/>
    <n v="1.8E-3"/>
    <x v="109"/>
    <x v="22"/>
    <x v="4"/>
    <x v="6"/>
    <x v="2"/>
    <x v="70"/>
    <x v="0"/>
    <x v="0"/>
  </r>
  <r>
    <x v="0"/>
    <x v="0"/>
    <x v="2"/>
    <n v="1.8E-3"/>
    <x v="110"/>
    <x v="23"/>
    <x v="2"/>
    <x v="6"/>
    <x v="2"/>
    <x v="29"/>
    <x v="0"/>
    <x v="0"/>
  </r>
  <r>
    <x v="1"/>
    <x v="0"/>
    <x v="1"/>
    <n v="1.8E-3"/>
    <x v="111"/>
    <x v="2"/>
    <x v="1"/>
    <x v="5"/>
    <x v="2"/>
    <x v="71"/>
    <x v="7"/>
    <x v="0"/>
  </r>
  <r>
    <x v="1"/>
    <x v="1"/>
    <x v="0"/>
    <n v="1.8E-3"/>
    <x v="112"/>
    <x v="24"/>
    <x v="2"/>
    <x v="1"/>
    <x v="2"/>
    <x v="72"/>
    <x v="0"/>
    <x v="1"/>
  </r>
  <r>
    <x v="1"/>
    <x v="1"/>
    <x v="0"/>
    <n v="1.8E-3"/>
    <x v="113"/>
    <x v="16"/>
    <x v="2"/>
    <x v="1"/>
    <x v="2"/>
    <x v="72"/>
    <x v="0"/>
    <x v="1"/>
  </r>
  <r>
    <x v="0"/>
    <x v="1"/>
    <x v="1"/>
    <n v="1.9E-3"/>
    <x v="2"/>
    <x v="4"/>
    <x v="1"/>
    <x v="7"/>
    <x v="3"/>
    <x v="73"/>
    <x v="19"/>
    <x v="1"/>
  </r>
  <r>
    <x v="2"/>
    <x v="1"/>
    <x v="1"/>
    <n v="2E-3"/>
    <x v="114"/>
    <x v="3"/>
    <x v="1"/>
    <x v="1"/>
    <x v="2"/>
    <x v="50"/>
    <x v="20"/>
    <x v="1"/>
  </r>
  <r>
    <x v="1"/>
    <x v="1"/>
    <x v="1"/>
    <n v="2E-3"/>
    <x v="115"/>
    <x v="2"/>
    <x v="1"/>
    <x v="1"/>
    <x v="2"/>
    <x v="50"/>
    <x v="21"/>
    <x v="1"/>
  </r>
  <r>
    <x v="0"/>
    <x v="2"/>
    <x v="0"/>
    <n v="2E-3"/>
    <x v="116"/>
    <x v="20"/>
    <x v="2"/>
    <x v="16"/>
    <x v="1"/>
    <x v="74"/>
    <x v="6"/>
    <x v="1"/>
  </r>
  <r>
    <x v="0"/>
    <x v="1"/>
    <x v="0"/>
    <n v="2E-3"/>
    <x v="116"/>
    <x v="20"/>
    <x v="2"/>
    <x v="16"/>
    <x v="1"/>
    <x v="74"/>
    <x v="6"/>
    <x v="1"/>
  </r>
  <r>
    <x v="1"/>
    <x v="2"/>
    <x v="0"/>
    <n v="2E-3"/>
    <x v="117"/>
    <x v="20"/>
    <x v="2"/>
    <x v="10"/>
    <x v="3"/>
    <x v="75"/>
    <x v="0"/>
    <x v="1"/>
  </r>
  <r>
    <x v="0"/>
    <x v="1"/>
    <x v="1"/>
    <n v="2E-3"/>
    <x v="118"/>
    <x v="1"/>
    <x v="1"/>
    <x v="10"/>
    <x v="3"/>
    <x v="76"/>
    <x v="22"/>
    <x v="1"/>
  </r>
  <r>
    <x v="1"/>
    <x v="1"/>
    <x v="0"/>
    <n v="2E-3"/>
    <x v="117"/>
    <x v="20"/>
    <x v="2"/>
    <x v="10"/>
    <x v="3"/>
    <x v="75"/>
    <x v="0"/>
    <x v="1"/>
  </r>
  <r>
    <x v="0"/>
    <x v="1"/>
    <x v="1"/>
    <n v="2E-3"/>
    <x v="119"/>
    <x v="25"/>
    <x v="1"/>
    <x v="10"/>
    <x v="3"/>
    <x v="77"/>
    <x v="23"/>
    <x v="1"/>
  </r>
  <r>
    <x v="0"/>
    <x v="0"/>
    <x v="1"/>
    <n v="2E-3"/>
    <x v="120"/>
    <x v="19"/>
    <x v="2"/>
    <x v="0"/>
    <x v="0"/>
    <x v="78"/>
    <x v="0"/>
    <x v="0"/>
  </r>
  <r>
    <x v="1"/>
    <x v="1"/>
    <x v="0"/>
    <n v="2E-3"/>
    <x v="121"/>
    <x v="11"/>
    <x v="2"/>
    <x v="16"/>
    <x v="3"/>
    <x v="24"/>
    <x v="24"/>
    <x v="1"/>
  </r>
  <r>
    <x v="0"/>
    <x v="1"/>
    <x v="0"/>
    <n v="2E-3"/>
    <x v="122"/>
    <x v="11"/>
    <x v="2"/>
    <x v="16"/>
    <x v="1"/>
    <x v="79"/>
    <x v="25"/>
    <x v="1"/>
  </r>
  <r>
    <x v="2"/>
    <x v="2"/>
    <x v="0"/>
    <n v="2E-3"/>
    <x v="123"/>
    <x v="3"/>
    <x v="1"/>
    <x v="16"/>
    <x v="1"/>
    <x v="80"/>
    <x v="0"/>
    <x v="1"/>
  </r>
  <r>
    <x v="1"/>
    <x v="2"/>
    <x v="0"/>
    <n v="2E-3"/>
    <x v="123"/>
    <x v="11"/>
    <x v="2"/>
    <x v="16"/>
    <x v="3"/>
    <x v="81"/>
    <x v="24"/>
    <x v="1"/>
  </r>
  <r>
    <x v="1"/>
    <x v="1"/>
    <x v="0"/>
    <n v="2E-3"/>
    <x v="123"/>
    <x v="11"/>
    <x v="2"/>
    <x v="16"/>
    <x v="3"/>
    <x v="81"/>
    <x v="24"/>
    <x v="1"/>
  </r>
  <r>
    <x v="0"/>
    <x v="1"/>
    <x v="0"/>
    <n v="2E-3"/>
    <x v="124"/>
    <x v="11"/>
    <x v="2"/>
    <x v="16"/>
    <x v="1"/>
    <x v="81"/>
    <x v="0"/>
    <x v="1"/>
  </r>
  <r>
    <x v="0"/>
    <x v="1"/>
    <x v="0"/>
    <n v="2E-3"/>
    <x v="125"/>
    <x v="11"/>
    <x v="2"/>
    <x v="16"/>
    <x v="1"/>
    <x v="81"/>
    <x v="25"/>
    <x v="1"/>
  </r>
  <r>
    <x v="0"/>
    <x v="1"/>
    <x v="0"/>
    <n v="2E-3"/>
    <x v="126"/>
    <x v="11"/>
    <x v="2"/>
    <x v="16"/>
    <x v="1"/>
    <x v="81"/>
    <x v="25"/>
    <x v="1"/>
  </r>
  <r>
    <x v="0"/>
    <x v="0"/>
    <x v="1"/>
    <n v="2E-3"/>
    <x v="127"/>
    <x v="19"/>
    <x v="2"/>
    <x v="6"/>
    <x v="2"/>
    <x v="82"/>
    <x v="0"/>
    <x v="0"/>
  </r>
  <r>
    <x v="2"/>
    <x v="2"/>
    <x v="0"/>
    <n v="2E-3"/>
    <x v="128"/>
    <x v="17"/>
    <x v="2"/>
    <x v="6"/>
    <x v="2"/>
    <x v="28"/>
    <x v="0"/>
    <x v="1"/>
  </r>
  <r>
    <x v="0"/>
    <x v="1"/>
    <x v="1"/>
    <n v="2E-3"/>
    <x v="129"/>
    <x v="26"/>
    <x v="1"/>
    <x v="6"/>
    <x v="2"/>
    <x v="83"/>
    <x v="26"/>
    <x v="1"/>
  </r>
  <r>
    <x v="0"/>
    <x v="1"/>
    <x v="1"/>
    <n v="2E-3"/>
    <x v="130"/>
    <x v="1"/>
    <x v="1"/>
    <x v="6"/>
    <x v="2"/>
    <x v="84"/>
    <x v="22"/>
    <x v="0"/>
  </r>
  <r>
    <x v="0"/>
    <x v="2"/>
    <x v="0"/>
    <n v="2E-3"/>
    <x v="131"/>
    <x v="10"/>
    <x v="2"/>
    <x v="16"/>
    <x v="1"/>
    <x v="85"/>
    <x v="6"/>
    <x v="1"/>
  </r>
  <r>
    <x v="1"/>
    <x v="0"/>
    <x v="0"/>
    <n v="2E-3"/>
    <x v="132"/>
    <x v="2"/>
    <x v="1"/>
    <x v="17"/>
    <x v="2"/>
    <x v="49"/>
    <x v="21"/>
    <x v="0"/>
  </r>
  <r>
    <x v="0"/>
    <x v="0"/>
    <x v="1"/>
    <n v="2E-3"/>
    <x v="133"/>
    <x v="1"/>
    <x v="1"/>
    <x v="5"/>
    <x v="2"/>
    <x v="5"/>
    <x v="22"/>
    <x v="0"/>
  </r>
  <r>
    <x v="0"/>
    <x v="1"/>
    <x v="1"/>
    <n v="2E-3"/>
    <x v="131"/>
    <x v="10"/>
    <x v="2"/>
    <x v="16"/>
    <x v="1"/>
    <x v="85"/>
    <x v="6"/>
    <x v="1"/>
  </r>
  <r>
    <x v="0"/>
    <x v="1"/>
    <x v="0"/>
    <n v="2E-3"/>
    <x v="134"/>
    <x v="20"/>
    <x v="2"/>
    <x v="16"/>
    <x v="1"/>
    <x v="86"/>
    <x v="0"/>
    <x v="1"/>
  </r>
  <r>
    <x v="0"/>
    <x v="0"/>
    <x v="1"/>
    <n v="2E-3"/>
    <x v="135"/>
    <x v="26"/>
    <x v="1"/>
    <x v="5"/>
    <x v="2"/>
    <x v="19"/>
    <x v="26"/>
    <x v="0"/>
  </r>
  <r>
    <x v="0"/>
    <x v="0"/>
    <x v="0"/>
    <n v="2E-3"/>
    <x v="136"/>
    <x v="20"/>
    <x v="2"/>
    <x v="0"/>
    <x v="0"/>
    <x v="87"/>
    <x v="6"/>
    <x v="0"/>
  </r>
  <r>
    <x v="0"/>
    <x v="2"/>
    <x v="0"/>
    <n v="2E-3"/>
    <x v="137"/>
    <x v="11"/>
    <x v="2"/>
    <x v="16"/>
    <x v="1"/>
    <x v="88"/>
    <x v="0"/>
    <x v="1"/>
  </r>
  <r>
    <x v="1"/>
    <x v="1"/>
    <x v="0"/>
    <n v="2E-3"/>
    <x v="138"/>
    <x v="11"/>
    <x v="2"/>
    <x v="16"/>
    <x v="3"/>
    <x v="86"/>
    <x v="27"/>
    <x v="1"/>
  </r>
  <r>
    <x v="0"/>
    <x v="1"/>
    <x v="0"/>
    <n v="2E-3"/>
    <x v="139"/>
    <x v="9"/>
    <x v="2"/>
    <x v="16"/>
    <x v="3"/>
    <x v="89"/>
    <x v="0"/>
    <x v="1"/>
  </r>
  <r>
    <x v="1"/>
    <x v="1"/>
    <x v="1"/>
    <n v="2E-3"/>
    <x v="140"/>
    <x v="27"/>
    <x v="1"/>
    <x v="16"/>
    <x v="1"/>
    <x v="90"/>
    <x v="28"/>
    <x v="0"/>
  </r>
  <r>
    <x v="0"/>
    <x v="2"/>
    <x v="0"/>
    <n v="2E-3"/>
    <x v="141"/>
    <x v="20"/>
    <x v="2"/>
    <x v="16"/>
    <x v="1"/>
    <x v="90"/>
    <x v="0"/>
    <x v="1"/>
  </r>
  <r>
    <x v="0"/>
    <x v="2"/>
    <x v="0"/>
    <n v="2E-3"/>
    <x v="142"/>
    <x v="20"/>
    <x v="2"/>
    <x v="16"/>
    <x v="1"/>
    <x v="90"/>
    <x v="0"/>
    <x v="1"/>
  </r>
  <r>
    <x v="0"/>
    <x v="2"/>
    <x v="0"/>
    <n v="2E-3"/>
    <x v="143"/>
    <x v="20"/>
    <x v="2"/>
    <x v="16"/>
    <x v="1"/>
    <x v="90"/>
    <x v="0"/>
    <x v="1"/>
  </r>
  <r>
    <x v="0"/>
    <x v="1"/>
    <x v="1"/>
    <n v="2E-3"/>
    <x v="144"/>
    <x v="1"/>
    <x v="1"/>
    <x v="1"/>
    <x v="2"/>
    <x v="91"/>
    <x v="29"/>
    <x v="1"/>
  </r>
  <r>
    <x v="0"/>
    <x v="1"/>
    <x v="0"/>
    <n v="2E-3"/>
    <x v="145"/>
    <x v="11"/>
    <x v="2"/>
    <x v="16"/>
    <x v="1"/>
    <x v="88"/>
    <x v="0"/>
    <x v="1"/>
  </r>
  <r>
    <x v="0"/>
    <x v="1"/>
    <x v="0"/>
    <n v="2E-3"/>
    <x v="146"/>
    <x v="11"/>
    <x v="2"/>
    <x v="16"/>
    <x v="3"/>
    <x v="88"/>
    <x v="0"/>
    <x v="1"/>
  </r>
  <r>
    <x v="0"/>
    <x v="1"/>
    <x v="0"/>
    <n v="2E-3"/>
    <x v="137"/>
    <x v="11"/>
    <x v="2"/>
    <x v="16"/>
    <x v="1"/>
    <x v="88"/>
    <x v="0"/>
    <x v="1"/>
  </r>
  <r>
    <x v="0"/>
    <x v="1"/>
    <x v="0"/>
    <n v="2E-3"/>
    <x v="141"/>
    <x v="20"/>
    <x v="2"/>
    <x v="16"/>
    <x v="1"/>
    <x v="90"/>
    <x v="0"/>
    <x v="1"/>
  </r>
  <r>
    <x v="0"/>
    <x v="1"/>
    <x v="0"/>
    <n v="2E-3"/>
    <x v="142"/>
    <x v="20"/>
    <x v="2"/>
    <x v="16"/>
    <x v="1"/>
    <x v="90"/>
    <x v="0"/>
    <x v="1"/>
  </r>
  <r>
    <x v="0"/>
    <x v="1"/>
    <x v="0"/>
    <n v="2E-3"/>
    <x v="143"/>
    <x v="20"/>
    <x v="2"/>
    <x v="16"/>
    <x v="1"/>
    <x v="90"/>
    <x v="0"/>
    <x v="1"/>
  </r>
  <r>
    <x v="0"/>
    <x v="1"/>
    <x v="1"/>
    <n v="2E-3"/>
    <x v="147"/>
    <x v="4"/>
    <x v="1"/>
    <x v="3"/>
    <x v="1"/>
    <x v="3"/>
    <x v="4"/>
    <x v="0"/>
  </r>
  <r>
    <x v="0"/>
    <x v="0"/>
    <x v="0"/>
    <n v="2E-3"/>
    <x v="148"/>
    <x v="20"/>
    <x v="2"/>
    <x v="0"/>
    <x v="0"/>
    <x v="92"/>
    <x v="6"/>
    <x v="0"/>
  </r>
  <r>
    <x v="0"/>
    <x v="0"/>
    <x v="1"/>
    <n v="2E-3"/>
    <x v="149"/>
    <x v="4"/>
    <x v="1"/>
    <x v="0"/>
    <x v="0"/>
    <x v="93"/>
    <x v="0"/>
    <x v="1"/>
  </r>
  <r>
    <x v="0"/>
    <x v="0"/>
    <x v="0"/>
    <n v="2E-3"/>
    <x v="150"/>
    <x v="20"/>
    <x v="2"/>
    <x v="6"/>
    <x v="2"/>
    <x v="94"/>
    <x v="30"/>
    <x v="0"/>
  </r>
  <r>
    <x v="0"/>
    <x v="1"/>
    <x v="0"/>
    <n v="2E-3"/>
    <x v="2"/>
    <x v="20"/>
    <x v="2"/>
    <x v="7"/>
    <x v="3"/>
    <x v="95"/>
    <x v="6"/>
    <x v="1"/>
  </r>
  <r>
    <x v="4"/>
    <x v="0"/>
    <x v="1"/>
    <n v="2E-3"/>
    <x v="151"/>
    <x v="28"/>
    <x v="0"/>
    <x v="17"/>
    <x v="2"/>
    <x v="96"/>
    <x v="31"/>
    <x v="0"/>
  </r>
  <r>
    <x v="0"/>
    <x v="0"/>
    <x v="0"/>
    <n v="2E-3"/>
    <x v="152"/>
    <x v="20"/>
    <x v="2"/>
    <x v="6"/>
    <x v="2"/>
    <x v="97"/>
    <x v="30"/>
    <x v="0"/>
  </r>
  <r>
    <x v="0"/>
    <x v="0"/>
    <x v="0"/>
    <n v="2E-3"/>
    <x v="153"/>
    <x v="20"/>
    <x v="2"/>
    <x v="17"/>
    <x v="2"/>
    <x v="98"/>
    <x v="30"/>
    <x v="0"/>
  </r>
  <r>
    <x v="1"/>
    <x v="0"/>
    <x v="1"/>
    <n v="2E-3"/>
    <x v="154"/>
    <x v="2"/>
    <x v="1"/>
    <x v="6"/>
    <x v="2"/>
    <x v="99"/>
    <x v="7"/>
    <x v="0"/>
  </r>
  <r>
    <x v="0"/>
    <x v="0"/>
    <x v="2"/>
    <n v="2E-3"/>
    <x v="155"/>
    <x v="23"/>
    <x v="2"/>
    <x v="0"/>
    <x v="0"/>
    <x v="100"/>
    <x v="32"/>
    <x v="0"/>
  </r>
  <r>
    <x v="0"/>
    <x v="0"/>
    <x v="3"/>
    <n v="2E-3"/>
    <x v="156"/>
    <x v="22"/>
    <x v="4"/>
    <x v="5"/>
    <x v="2"/>
    <x v="101"/>
    <x v="0"/>
    <x v="0"/>
  </r>
  <r>
    <x v="0"/>
    <x v="0"/>
    <x v="4"/>
    <n v="2E-3"/>
    <x v="157"/>
    <x v="22"/>
    <x v="4"/>
    <x v="5"/>
    <x v="2"/>
    <x v="101"/>
    <x v="0"/>
    <x v="0"/>
  </r>
  <r>
    <x v="0"/>
    <x v="0"/>
    <x v="2"/>
    <n v="2E-3"/>
    <x v="158"/>
    <x v="10"/>
    <x v="2"/>
    <x v="5"/>
    <x v="2"/>
    <x v="101"/>
    <x v="0"/>
    <x v="0"/>
  </r>
  <r>
    <x v="0"/>
    <x v="0"/>
    <x v="2"/>
    <n v="2E-3"/>
    <x v="159"/>
    <x v="22"/>
    <x v="4"/>
    <x v="5"/>
    <x v="2"/>
    <x v="101"/>
    <x v="0"/>
    <x v="0"/>
  </r>
  <r>
    <x v="0"/>
    <x v="1"/>
    <x v="0"/>
    <n v="2E-3"/>
    <x v="2"/>
    <x v="9"/>
    <x v="2"/>
    <x v="7"/>
    <x v="3"/>
    <x v="102"/>
    <x v="6"/>
    <x v="1"/>
  </r>
  <r>
    <x v="1"/>
    <x v="0"/>
    <x v="1"/>
    <n v="2E-3"/>
    <x v="160"/>
    <x v="2"/>
    <x v="1"/>
    <x v="6"/>
    <x v="2"/>
    <x v="103"/>
    <x v="7"/>
    <x v="0"/>
  </r>
  <r>
    <x v="0"/>
    <x v="1"/>
    <x v="0"/>
    <n v="2E-3"/>
    <x v="161"/>
    <x v="20"/>
    <x v="2"/>
    <x v="9"/>
    <x v="1"/>
    <x v="45"/>
    <x v="0"/>
    <x v="1"/>
  </r>
  <r>
    <x v="2"/>
    <x v="1"/>
    <x v="0"/>
    <n v="2E-3"/>
    <x v="162"/>
    <x v="17"/>
    <x v="2"/>
    <x v="9"/>
    <x v="1"/>
    <x v="46"/>
    <x v="0"/>
    <x v="1"/>
  </r>
  <r>
    <x v="1"/>
    <x v="2"/>
    <x v="0"/>
    <n v="2E-3"/>
    <x v="163"/>
    <x v="12"/>
    <x v="2"/>
    <x v="6"/>
    <x v="2"/>
    <x v="104"/>
    <x v="0"/>
    <x v="1"/>
  </r>
  <r>
    <x v="2"/>
    <x v="1"/>
    <x v="1"/>
    <n v="2E-3"/>
    <x v="164"/>
    <x v="3"/>
    <x v="1"/>
    <x v="9"/>
    <x v="1"/>
    <x v="105"/>
    <x v="33"/>
    <x v="0"/>
  </r>
  <r>
    <x v="1"/>
    <x v="1"/>
    <x v="1"/>
    <n v="2E-3"/>
    <x v="165"/>
    <x v="2"/>
    <x v="1"/>
    <x v="1"/>
    <x v="1"/>
    <x v="106"/>
    <x v="7"/>
    <x v="1"/>
  </r>
  <r>
    <x v="1"/>
    <x v="1"/>
    <x v="1"/>
    <n v="2E-3"/>
    <x v="166"/>
    <x v="2"/>
    <x v="1"/>
    <x v="1"/>
    <x v="1"/>
    <x v="106"/>
    <x v="21"/>
    <x v="1"/>
  </r>
  <r>
    <x v="1"/>
    <x v="1"/>
    <x v="3"/>
    <n v="2E-3"/>
    <x v="167"/>
    <x v="2"/>
    <x v="1"/>
    <x v="1"/>
    <x v="1"/>
    <x v="106"/>
    <x v="21"/>
    <x v="1"/>
  </r>
  <r>
    <x v="0"/>
    <x v="2"/>
    <x v="0"/>
    <n v="2E-3"/>
    <x v="168"/>
    <x v="11"/>
    <x v="2"/>
    <x v="16"/>
    <x v="1"/>
    <x v="107"/>
    <x v="0"/>
    <x v="1"/>
  </r>
  <r>
    <x v="1"/>
    <x v="2"/>
    <x v="0"/>
    <n v="2E-3"/>
    <x v="169"/>
    <x v="10"/>
    <x v="2"/>
    <x v="16"/>
    <x v="1"/>
    <x v="107"/>
    <x v="0"/>
    <x v="1"/>
  </r>
  <r>
    <x v="1"/>
    <x v="2"/>
    <x v="0"/>
    <n v="2E-3"/>
    <x v="170"/>
    <x v="6"/>
    <x v="2"/>
    <x v="16"/>
    <x v="1"/>
    <x v="107"/>
    <x v="0"/>
    <x v="1"/>
  </r>
  <r>
    <x v="0"/>
    <x v="2"/>
    <x v="0"/>
    <n v="2E-3"/>
    <x v="171"/>
    <x v="11"/>
    <x v="2"/>
    <x v="16"/>
    <x v="1"/>
    <x v="107"/>
    <x v="0"/>
    <x v="1"/>
  </r>
  <r>
    <x v="0"/>
    <x v="2"/>
    <x v="0"/>
    <n v="2E-3"/>
    <x v="172"/>
    <x v="9"/>
    <x v="2"/>
    <x v="16"/>
    <x v="1"/>
    <x v="107"/>
    <x v="0"/>
    <x v="1"/>
  </r>
  <r>
    <x v="1"/>
    <x v="2"/>
    <x v="0"/>
    <n v="2E-3"/>
    <x v="173"/>
    <x v="10"/>
    <x v="2"/>
    <x v="16"/>
    <x v="1"/>
    <x v="107"/>
    <x v="0"/>
    <x v="1"/>
  </r>
  <r>
    <x v="0"/>
    <x v="2"/>
    <x v="0"/>
    <n v="2E-3"/>
    <x v="174"/>
    <x v="9"/>
    <x v="2"/>
    <x v="16"/>
    <x v="1"/>
    <x v="107"/>
    <x v="0"/>
    <x v="1"/>
  </r>
  <r>
    <x v="0"/>
    <x v="1"/>
    <x v="0"/>
    <n v="2E-3"/>
    <x v="173"/>
    <x v="10"/>
    <x v="2"/>
    <x v="16"/>
    <x v="1"/>
    <x v="107"/>
    <x v="0"/>
    <x v="1"/>
  </r>
  <r>
    <x v="0"/>
    <x v="1"/>
    <x v="0"/>
    <n v="2E-3"/>
    <x v="174"/>
    <x v="9"/>
    <x v="2"/>
    <x v="16"/>
    <x v="1"/>
    <x v="107"/>
    <x v="0"/>
    <x v="1"/>
  </r>
  <r>
    <x v="0"/>
    <x v="1"/>
    <x v="0"/>
    <n v="2E-3"/>
    <x v="169"/>
    <x v="10"/>
    <x v="2"/>
    <x v="16"/>
    <x v="1"/>
    <x v="107"/>
    <x v="0"/>
    <x v="1"/>
  </r>
  <r>
    <x v="0"/>
    <x v="1"/>
    <x v="0"/>
    <n v="2E-3"/>
    <x v="175"/>
    <x v="9"/>
    <x v="2"/>
    <x v="16"/>
    <x v="3"/>
    <x v="107"/>
    <x v="0"/>
    <x v="1"/>
  </r>
  <r>
    <x v="0"/>
    <x v="1"/>
    <x v="0"/>
    <n v="2E-3"/>
    <x v="170"/>
    <x v="6"/>
    <x v="2"/>
    <x v="16"/>
    <x v="1"/>
    <x v="107"/>
    <x v="0"/>
    <x v="1"/>
  </r>
  <r>
    <x v="0"/>
    <x v="1"/>
    <x v="0"/>
    <n v="2E-3"/>
    <x v="171"/>
    <x v="11"/>
    <x v="2"/>
    <x v="16"/>
    <x v="1"/>
    <x v="107"/>
    <x v="0"/>
    <x v="1"/>
  </r>
  <r>
    <x v="0"/>
    <x v="1"/>
    <x v="0"/>
    <n v="2E-3"/>
    <x v="172"/>
    <x v="9"/>
    <x v="2"/>
    <x v="16"/>
    <x v="1"/>
    <x v="107"/>
    <x v="0"/>
    <x v="1"/>
  </r>
  <r>
    <x v="0"/>
    <x v="1"/>
    <x v="0"/>
    <n v="2E-3"/>
    <x v="168"/>
    <x v="11"/>
    <x v="2"/>
    <x v="16"/>
    <x v="1"/>
    <x v="107"/>
    <x v="0"/>
    <x v="1"/>
  </r>
  <r>
    <x v="0"/>
    <x v="1"/>
    <x v="1"/>
    <n v="2E-3"/>
    <x v="176"/>
    <x v="18"/>
    <x v="1"/>
    <x v="6"/>
    <x v="2"/>
    <x v="108"/>
    <x v="0"/>
    <x v="1"/>
  </r>
  <r>
    <x v="1"/>
    <x v="2"/>
    <x v="0"/>
    <n v="2E-3"/>
    <x v="177"/>
    <x v="11"/>
    <x v="2"/>
    <x v="10"/>
    <x v="1"/>
    <x v="109"/>
    <x v="0"/>
    <x v="1"/>
  </r>
  <r>
    <x v="1"/>
    <x v="1"/>
    <x v="0"/>
    <n v="2E-3"/>
    <x v="178"/>
    <x v="12"/>
    <x v="2"/>
    <x v="16"/>
    <x v="1"/>
    <x v="110"/>
    <x v="0"/>
    <x v="1"/>
  </r>
  <r>
    <x v="1"/>
    <x v="1"/>
    <x v="0"/>
    <n v="2E-3"/>
    <x v="177"/>
    <x v="11"/>
    <x v="2"/>
    <x v="10"/>
    <x v="1"/>
    <x v="109"/>
    <x v="0"/>
    <x v="1"/>
  </r>
  <r>
    <x v="1"/>
    <x v="2"/>
    <x v="0"/>
    <n v="2E-3"/>
    <x v="179"/>
    <x v="2"/>
    <x v="1"/>
    <x v="10"/>
    <x v="1"/>
    <x v="12"/>
    <x v="0"/>
    <x v="0"/>
  </r>
  <r>
    <x v="1"/>
    <x v="1"/>
    <x v="0"/>
    <n v="2E-3"/>
    <x v="179"/>
    <x v="2"/>
    <x v="1"/>
    <x v="10"/>
    <x v="1"/>
    <x v="12"/>
    <x v="0"/>
    <x v="0"/>
  </r>
  <r>
    <x v="0"/>
    <x v="0"/>
    <x v="1"/>
    <n v="2E-3"/>
    <x v="180"/>
    <x v="11"/>
    <x v="2"/>
    <x v="6"/>
    <x v="2"/>
    <x v="51"/>
    <x v="0"/>
    <x v="1"/>
  </r>
  <r>
    <x v="5"/>
    <x v="1"/>
    <x v="0"/>
    <n v="2E-3"/>
    <x v="181"/>
    <x v="29"/>
    <x v="2"/>
    <x v="1"/>
    <x v="2"/>
    <x v="111"/>
    <x v="0"/>
    <x v="1"/>
  </r>
  <r>
    <x v="5"/>
    <x v="1"/>
    <x v="0"/>
    <n v="2E-3"/>
    <x v="182"/>
    <x v="29"/>
    <x v="2"/>
    <x v="1"/>
    <x v="2"/>
    <x v="111"/>
    <x v="0"/>
    <x v="1"/>
  </r>
  <r>
    <x v="6"/>
    <x v="0"/>
    <x v="1"/>
    <n v="2E-3"/>
    <x v="183"/>
    <x v="28"/>
    <x v="0"/>
    <x v="6"/>
    <x v="2"/>
    <x v="111"/>
    <x v="0"/>
    <x v="0"/>
  </r>
  <r>
    <x v="0"/>
    <x v="0"/>
    <x v="1"/>
    <n v="2E-3"/>
    <x v="184"/>
    <x v="11"/>
    <x v="2"/>
    <x v="6"/>
    <x v="2"/>
    <x v="51"/>
    <x v="0"/>
    <x v="0"/>
  </r>
  <r>
    <x v="2"/>
    <x v="2"/>
    <x v="0"/>
    <n v="2E-3"/>
    <x v="185"/>
    <x v="3"/>
    <x v="1"/>
    <x v="1"/>
    <x v="2"/>
    <x v="112"/>
    <x v="0"/>
    <x v="0"/>
  </r>
  <r>
    <x v="0"/>
    <x v="1"/>
    <x v="0"/>
    <n v="2E-3"/>
    <x v="186"/>
    <x v="20"/>
    <x v="2"/>
    <x v="9"/>
    <x v="1"/>
    <x v="52"/>
    <x v="0"/>
    <x v="1"/>
  </r>
  <r>
    <x v="1"/>
    <x v="1"/>
    <x v="0"/>
    <n v="2E-3"/>
    <x v="187"/>
    <x v="20"/>
    <x v="2"/>
    <x v="9"/>
    <x v="1"/>
    <x v="52"/>
    <x v="0"/>
    <x v="1"/>
  </r>
  <r>
    <x v="2"/>
    <x v="1"/>
    <x v="0"/>
    <n v="2E-3"/>
    <x v="188"/>
    <x v="17"/>
    <x v="2"/>
    <x v="9"/>
    <x v="1"/>
    <x v="113"/>
    <x v="0"/>
    <x v="1"/>
  </r>
  <r>
    <x v="1"/>
    <x v="2"/>
    <x v="0"/>
    <n v="2E-3"/>
    <x v="189"/>
    <x v="12"/>
    <x v="2"/>
    <x v="16"/>
    <x v="1"/>
    <x v="114"/>
    <x v="0"/>
    <x v="1"/>
  </r>
  <r>
    <x v="0"/>
    <x v="2"/>
    <x v="0"/>
    <n v="2E-3"/>
    <x v="190"/>
    <x v="23"/>
    <x v="2"/>
    <x v="16"/>
    <x v="3"/>
    <x v="114"/>
    <x v="0"/>
    <x v="1"/>
  </r>
  <r>
    <x v="1"/>
    <x v="1"/>
    <x v="1"/>
    <n v="2E-3"/>
    <x v="191"/>
    <x v="15"/>
    <x v="2"/>
    <x v="16"/>
    <x v="1"/>
    <x v="114"/>
    <x v="0"/>
    <x v="1"/>
  </r>
  <r>
    <x v="0"/>
    <x v="1"/>
    <x v="1"/>
    <n v="2E-3"/>
    <x v="190"/>
    <x v="23"/>
    <x v="2"/>
    <x v="16"/>
    <x v="3"/>
    <x v="114"/>
    <x v="0"/>
    <x v="1"/>
  </r>
  <r>
    <x v="1"/>
    <x v="1"/>
    <x v="1"/>
    <n v="2E-3"/>
    <x v="192"/>
    <x v="1"/>
    <x v="1"/>
    <x v="18"/>
    <x v="2"/>
    <x v="115"/>
    <x v="0"/>
    <x v="1"/>
  </r>
  <r>
    <x v="0"/>
    <x v="1"/>
    <x v="5"/>
    <n v="2.0999999999999999E-3"/>
    <x v="193"/>
    <x v="25"/>
    <x v="1"/>
    <x v="10"/>
    <x v="3"/>
    <x v="77"/>
    <x v="34"/>
    <x v="1"/>
  </r>
  <r>
    <x v="0"/>
    <x v="1"/>
    <x v="1"/>
    <n v="2.0999999999999999E-3"/>
    <x v="194"/>
    <x v="18"/>
    <x v="1"/>
    <x v="10"/>
    <x v="3"/>
    <x v="77"/>
    <x v="35"/>
    <x v="1"/>
  </r>
  <r>
    <x v="0"/>
    <x v="1"/>
    <x v="1"/>
    <n v="2.0999999999999999E-3"/>
    <x v="195"/>
    <x v="4"/>
    <x v="1"/>
    <x v="10"/>
    <x v="3"/>
    <x v="116"/>
    <x v="4"/>
    <x v="1"/>
  </r>
  <r>
    <x v="0"/>
    <x v="1"/>
    <x v="0"/>
    <n v="2.0999999999999999E-3"/>
    <x v="196"/>
    <x v="9"/>
    <x v="2"/>
    <x v="1"/>
    <x v="2"/>
    <x v="117"/>
    <x v="24"/>
    <x v="1"/>
  </r>
  <r>
    <x v="0"/>
    <x v="1"/>
    <x v="0"/>
    <n v="2.0999999999999999E-3"/>
    <x v="197"/>
    <x v="9"/>
    <x v="2"/>
    <x v="1"/>
    <x v="2"/>
    <x v="118"/>
    <x v="24"/>
    <x v="1"/>
  </r>
  <r>
    <x v="1"/>
    <x v="1"/>
    <x v="0"/>
    <n v="2.2000000000000001E-3"/>
    <x v="198"/>
    <x v="11"/>
    <x v="2"/>
    <x v="18"/>
    <x v="2"/>
    <x v="118"/>
    <x v="24"/>
    <x v="1"/>
  </r>
  <r>
    <x v="0"/>
    <x v="1"/>
    <x v="0"/>
    <n v="2.2000000000000001E-3"/>
    <x v="199"/>
    <x v="9"/>
    <x v="2"/>
    <x v="1"/>
    <x v="2"/>
    <x v="117"/>
    <x v="24"/>
    <x v="1"/>
  </r>
  <r>
    <x v="0"/>
    <x v="1"/>
    <x v="0"/>
    <n v="2.2000000000000001E-3"/>
    <x v="200"/>
    <x v="9"/>
    <x v="2"/>
    <x v="1"/>
    <x v="2"/>
    <x v="69"/>
    <x v="0"/>
    <x v="0"/>
  </r>
  <r>
    <x v="0"/>
    <x v="1"/>
    <x v="1"/>
    <n v="2.3E-3"/>
    <x v="201"/>
    <x v="4"/>
    <x v="1"/>
    <x v="1"/>
    <x v="2"/>
    <x v="119"/>
    <x v="1"/>
    <x v="1"/>
  </r>
  <r>
    <x v="0"/>
    <x v="1"/>
    <x v="0"/>
    <n v="2.3E-3"/>
    <x v="202"/>
    <x v="11"/>
    <x v="2"/>
    <x v="3"/>
    <x v="1"/>
    <x v="120"/>
    <x v="6"/>
    <x v="0"/>
  </r>
  <r>
    <x v="0"/>
    <x v="1"/>
    <x v="0"/>
    <n v="2.3E-3"/>
    <x v="203"/>
    <x v="11"/>
    <x v="2"/>
    <x v="3"/>
    <x v="1"/>
    <x v="120"/>
    <x v="0"/>
    <x v="0"/>
  </r>
  <r>
    <x v="0"/>
    <x v="1"/>
    <x v="0"/>
    <n v="2.3E-3"/>
    <x v="204"/>
    <x v="11"/>
    <x v="2"/>
    <x v="3"/>
    <x v="1"/>
    <x v="120"/>
    <x v="6"/>
    <x v="0"/>
  </r>
  <r>
    <x v="0"/>
    <x v="0"/>
    <x v="3"/>
    <n v="2.3E-3"/>
    <x v="205"/>
    <x v="4"/>
    <x v="1"/>
    <x v="1"/>
    <x v="1"/>
    <x v="121"/>
    <x v="36"/>
    <x v="0"/>
  </r>
  <r>
    <x v="1"/>
    <x v="1"/>
    <x v="0"/>
    <n v="2.3E-3"/>
    <x v="113"/>
    <x v="16"/>
    <x v="2"/>
    <x v="1"/>
    <x v="2"/>
    <x v="72"/>
    <x v="0"/>
    <x v="0"/>
  </r>
  <r>
    <x v="0"/>
    <x v="0"/>
    <x v="0"/>
    <n v="2.3999999999999998E-3"/>
    <x v="206"/>
    <x v="22"/>
    <x v="4"/>
    <x v="6"/>
    <x v="2"/>
    <x v="70"/>
    <x v="0"/>
    <x v="0"/>
  </r>
  <r>
    <x v="0"/>
    <x v="0"/>
    <x v="2"/>
    <n v="2.3999999999999998E-3"/>
    <x v="207"/>
    <x v="23"/>
    <x v="2"/>
    <x v="6"/>
    <x v="2"/>
    <x v="29"/>
    <x v="0"/>
    <x v="0"/>
  </r>
  <r>
    <x v="0"/>
    <x v="1"/>
    <x v="1"/>
    <n v="2.5000000000000001E-3"/>
    <x v="208"/>
    <x v="4"/>
    <x v="1"/>
    <x v="12"/>
    <x v="0"/>
    <x v="122"/>
    <x v="4"/>
    <x v="0"/>
  </r>
  <r>
    <x v="0"/>
    <x v="1"/>
    <x v="1"/>
    <n v="2.5000000000000001E-3"/>
    <x v="209"/>
    <x v="11"/>
    <x v="2"/>
    <x v="16"/>
    <x v="3"/>
    <x v="123"/>
    <x v="0"/>
    <x v="0"/>
  </r>
  <r>
    <x v="2"/>
    <x v="2"/>
    <x v="0"/>
    <n v="2.5000000000000001E-3"/>
    <x v="210"/>
    <x v="30"/>
    <x v="2"/>
    <x v="16"/>
    <x v="1"/>
    <x v="80"/>
    <x v="15"/>
    <x v="1"/>
  </r>
  <r>
    <x v="0"/>
    <x v="0"/>
    <x v="1"/>
    <n v="2.5000000000000001E-3"/>
    <x v="208"/>
    <x v="4"/>
    <x v="1"/>
    <x v="12"/>
    <x v="0"/>
    <x v="122"/>
    <x v="4"/>
    <x v="1"/>
  </r>
  <r>
    <x v="0"/>
    <x v="0"/>
    <x v="1"/>
    <n v="2.5000000000000001E-3"/>
    <x v="211"/>
    <x v="19"/>
    <x v="2"/>
    <x v="6"/>
    <x v="2"/>
    <x v="82"/>
    <x v="0"/>
    <x v="0"/>
  </r>
  <r>
    <x v="2"/>
    <x v="2"/>
    <x v="0"/>
    <n v="2.5000000000000001E-3"/>
    <x v="212"/>
    <x v="17"/>
    <x v="2"/>
    <x v="6"/>
    <x v="2"/>
    <x v="28"/>
    <x v="0"/>
    <x v="1"/>
  </r>
  <r>
    <x v="1"/>
    <x v="2"/>
    <x v="0"/>
    <n v="2.5000000000000001E-3"/>
    <x v="213"/>
    <x v="12"/>
    <x v="2"/>
    <x v="16"/>
    <x v="3"/>
    <x v="85"/>
    <x v="0"/>
    <x v="1"/>
  </r>
  <r>
    <x v="0"/>
    <x v="0"/>
    <x v="0"/>
    <n v="2.5000000000000001E-3"/>
    <x v="214"/>
    <x v="11"/>
    <x v="2"/>
    <x v="17"/>
    <x v="2"/>
    <x v="124"/>
    <x v="0"/>
    <x v="0"/>
  </r>
  <r>
    <x v="1"/>
    <x v="0"/>
    <x v="1"/>
    <n v="2.5000000000000001E-3"/>
    <x v="215"/>
    <x v="31"/>
    <x v="1"/>
    <x v="5"/>
    <x v="2"/>
    <x v="16"/>
    <x v="37"/>
    <x v="0"/>
  </r>
  <r>
    <x v="0"/>
    <x v="0"/>
    <x v="5"/>
    <n v="2.5000000000000001E-3"/>
    <x v="216"/>
    <x v="4"/>
    <x v="1"/>
    <x v="5"/>
    <x v="2"/>
    <x v="8"/>
    <x v="38"/>
    <x v="0"/>
  </r>
  <r>
    <x v="0"/>
    <x v="0"/>
    <x v="1"/>
    <n v="2.5000000000000001E-3"/>
    <x v="217"/>
    <x v="21"/>
    <x v="3"/>
    <x v="5"/>
    <x v="2"/>
    <x v="8"/>
    <x v="39"/>
    <x v="0"/>
  </r>
  <r>
    <x v="0"/>
    <x v="0"/>
    <x v="1"/>
    <n v="2.5000000000000001E-3"/>
    <x v="218"/>
    <x v="32"/>
    <x v="3"/>
    <x v="5"/>
    <x v="2"/>
    <x v="8"/>
    <x v="39"/>
    <x v="0"/>
  </r>
  <r>
    <x v="0"/>
    <x v="0"/>
    <x v="1"/>
    <n v="2.5000000000000001E-3"/>
    <x v="219"/>
    <x v="33"/>
    <x v="3"/>
    <x v="5"/>
    <x v="2"/>
    <x v="8"/>
    <x v="39"/>
    <x v="0"/>
  </r>
  <r>
    <x v="0"/>
    <x v="0"/>
    <x v="1"/>
    <n v="2.5000000000000001E-3"/>
    <x v="220"/>
    <x v="21"/>
    <x v="3"/>
    <x v="5"/>
    <x v="2"/>
    <x v="8"/>
    <x v="39"/>
    <x v="0"/>
  </r>
  <r>
    <x v="0"/>
    <x v="0"/>
    <x v="1"/>
    <n v="2.5000000000000001E-3"/>
    <x v="221"/>
    <x v="21"/>
    <x v="3"/>
    <x v="5"/>
    <x v="2"/>
    <x v="8"/>
    <x v="39"/>
    <x v="0"/>
  </r>
  <r>
    <x v="0"/>
    <x v="0"/>
    <x v="1"/>
    <n v="2.5000000000000001E-3"/>
    <x v="222"/>
    <x v="32"/>
    <x v="3"/>
    <x v="5"/>
    <x v="2"/>
    <x v="125"/>
    <x v="39"/>
    <x v="0"/>
  </r>
  <r>
    <x v="0"/>
    <x v="0"/>
    <x v="1"/>
    <n v="2.5000000000000001E-3"/>
    <x v="223"/>
    <x v="34"/>
    <x v="3"/>
    <x v="5"/>
    <x v="2"/>
    <x v="125"/>
    <x v="39"/>
    <x v="0"/>
  </r>
  <r>
    <x v="0"/>
    <x v="0"/>
    <x v="1"/>
    <n v="2.5000000000000001E-3"/>
    <x v="224"/>
    <x v="35"/>
    <x v="3"/>
    <x v="5"/>
    <x v="2"/>
    <x v="125"/>
    <x v="39"/>
    <x v="0"/>
  </r>
  <r>
    <x v="0"/>
    <x v="0"/>
    <x v="1"/>
    <n v="2.5000000000000001E-3"/>
    <x v="225"/>
    <x v="21"/>
    <x v="3"/>
    <x v="5"/>
    <x v="2"/>
    <x v="125"/>
    <x v="39"/>
    <x v="0"/>
  </r>
  <r>
    <x v="0"/>
    <x v="0"/>
    <x v="1"/>
    <n v="2.5000000000000001E-3"/>
    <x v="226"/>
    <x v="32"/>
    <x v="3"/>
    <x v="5"/>
    <x v="2"/>
    <x v="125"/>
    <x v="39"/>
    <x v="0"/>
  </r>
  <r>
    <x v="0"/>
    <x v="0"/>
    <x v="1"/>
    <n v="2.5000000000000001E-3"/>
    <x v="227"/>
    <x v="36"/>
    <x v="3"/>
    <x v="5"/>
    <x v="2"/>
    <x v="125"/>
    <x v="39"/>
    <x v="0"/>
  </r>
  <r>
    <x v="0"/>
    <x v="0"/>
    <x v="1"/>
    <n v="2.5000000000000001E-3"/>
    <x v="228"/>
    <x v="33"/>
    <x v="3"/>
    <x v="5"/>
    <x v="2"/>
    <x v="125"/>
    <x v="39"/>
    <x v="0"/>
  </r>
  <r>
    <x v="0"/>
    <x v="0"/>
    <x v="1"/>
    <n v="2.5000000000000001E-3"/>
    <x v="229"/>
    <x v="37"/>
    <x v="3"/>
    <x v="5"/>
    <x v="2"/>
    <x v="125"/>
    <x v="39"/>
    <x v="0"/>
  </r>
  <r>
    <x v="0"/>
    <x v="0"/>
    <x v="1"/>
    <n v="2.5000000000000001E-3"/>
    <x v="230"/>
    <x v="38"/>
    <x v="3"/>
    <x v="5"/>
    <x v="2"/>
    <x v="126"/>
    <x v="40"/>
    <x v="0"/>
  </r>
  <r>
    <x v="0"/>
    <x v="0"/>
    <x v="1"/>
    <n v="2.5000000000000001E-3"/>
    <x v="107"/>
    <x v="37"/>
    <x v="3"/>
    <x v="5"/>
    <x v="2"/>
    <x v="5"/>
    <x v="39"/>
    <x v="0"/>
  </r>
  <r>
    <x v="0"/>
    <x v="0"/>
    <x v="1"/>
    <n v="2.5000000000000001E-3"/>
    <x v="231"/>
    <x v="39"/>
    <x v="3"/>
    <x v="5"/>
    <x v="2"/>
    <x v="5"/>
    <x v="39"/>
    <x v="0"/>
  </r>
  <r>
    <x v="0"/>
    <x v="0"/>
    <x v="1"/>
    <n v="2.5000000000000001E-3"/>
    <x v="232"/>
    <x v="39"/>
    <x v="3"/>
    <x v="5"/>
    <x v="2"/>
    <x v="5"/>
    <x v="39"/>
    <x v="0"/>
  </r>
  <r>
    <x v="0"/>
    <x v="0"/>
    <x v="1"/>
    <n v="2.5000000000000001E-3"/>
    <x v="233"/>
    <x v="40"/>
    <x v="3"/>
    <x v="5"/>
    <x v="2"/>
    <x v="5"/>
    <x v="39"/>
    <x v="0"/>
  </r>
  <r>
    <x v="0"/>
    <x v="0"/>
    <x v="1"/>
    <n v="2.5000000000000001E-3"/>
    <x v="234"/>
    <x v="41"/>
    <x v="3"/>
    <x v="5"/>
    <x v="2"/>
    <x v="5"/>
    <x v="39"/>
    <x v="0"/>
  </r>
  <r>
    <x v="0"/>
    <x v="2"/>
    <x v="0"/>
    <n v="2.5000000000000001E-3"/>
    <x v="2"/>
    <x v="26"/>
    <x v="1"/>
    <x v="11"/>
    <x v="0"/>
    <x v="127"/>
    <x v="0"/>
    <x v="0"/>
  </r>
  <r>
    <x v="0"/>
    <x v="0"/>
    <x v="1"/>
    <n v="2.5000000000000001E-3"/>
    <x v="2"/>
    <x v="42"/>
    <x v="1"/>
    <x v="11"/>
    <x v="0"/>
    <x v="127"/>
    <x v="0"/>
    <x v="0"/>
  </r>
  <r>
    <x v="0"/>
    <x v="0"/>
    <x v="1"/>
    <n v="2.5000000000000001E-3"/>
    <x v="2"/>
    <x v="43"/>
    <x v="1"/>
    <x v="11"/>
    <x v="0"/>
    <x v="127"/>
    <x v="41"/>
    <x v="0"/>
  </r>
  <r>
    <x v="1"/>
    <x v="0"/>
    <x v="1"/>
    <n v="2.5000000000000001E-3"/>
    <x v="235"/>
    <x v="1"/>
    <x v="1"/>
    <x v="5"/>
    <x v="2"/>
    <x v="128"/>
    <x v="29"/>
    <x v="0"/>
  </r>
  <r>
    <x v="1"/>
    <x v="0"/>
    <x v="1"/>
    <n v="2.5000000000000001E-3"/>
    <x v="236"/>
    <x v="4"/>
    <x v="1"/>
    <x v="5"/>
    <x v="2"/>
    <x v="128"/>
    <x v="1"/>
    <x v="0"/>
  </r>
  <r>
    <x v="1"/>
    <x v="0"/>
    <x v="1"/>
    <n v="2.5000000000000001E-3"/>
    <x v="237"/>
    <x v="31"/>
    <x v="1"/>
    <x v="5"/>
    <x v="2"/>
    <x v="129"/>
    <x v="42"/>
    <x v="0"/>
  </r>
  <r>
    <x v="1"/>
    <x v="0"/>
    <x v="1"/>
    <n v="2.5000000000000001E-3"/>
    <x v="238"/>
    <x v="2"/>
    <x v="1"/>
    <x v="5"/>
    <x v="2"/>
    <x v="129"/>
    <x v="21"/>
    <x v="0"/>
  </r>
  <r>
    <x v="1"/>
    <x v="0"/>
    <x v="1"/>
    <n v="2.5000000000000001E-3"/>
    <x v="239"/>
    <x v="2"/>
    <x v="1"/>
    <x v="5"/>
    <x v="2"/>
    <x v="129"/>
    <x v="43"/>
    <x v="0"/>
  </r>
  <r>
    <x v="1"/>
    <x v="0"/>
    <x v="1"/>
    <n v="2.5000000000000001E-3"/>
    <x v="240"/>
    <x v="18"/>
    <x v="1"/>
    <x v="5"/>
    <x v="2"/>
    <x v="128"/>
    <x v="44"/>
    <x v="0"/>
  </r>
  <r>
    <x v="5"/>
    <x v="0"/>
    <x v="1"/>
    <n v="2.5000000000000001E-3"/>
    <x v="241"/>
    <x v="44"/>
    <x v="1"/>
    <x v="5"/>
    <x v="2"/>
    <x v="128"/>
    <x v="45"/>
    <x v="0"/>
  </r>
  <r>
    <x v="0"/>
    <x v="0"/>
    <x v="1"/>
    <n v="2.5000000000000001E-3"/>
    <x v="242"/>
    <x v="45"/>
    <x v="1"/>
    <x v="5"/>
    <x v="2"/>
    <x v="128"/>
    <x v="46"/>
    <x v="0"/>
  </r>
  <r>
    <x v="0"/>
    <x v="2"/>
    <x v="0"/>
    <n v="2.5000000000000001E-3"/>
    <x v="2"/>
    <x v="46"/>
    <x v="1"/>
    <x v="11"/>
    <x v="0"/>
    <x v="129"/>
    <x v="0"/>
    <x v="0"/>
  </r>
  <r>
    <x v="0"/>
    <x v="0"/>
    <x v="1"/>
    <n v="2.5000000000000001E-3"/>
    <x v="2"/>
    <x v="27"/>
    <x v="1"/>
    <x v="11"/>
    <x v="0"/>
    <x v="129"/>
    <x v="0"/>
    <x v="0"/>
  </r>
  <r>
    <x v="0"/>
    <x v="0"/>
    <x v="1"/>
    <n v="2.5000000000000001E-3"/>
    <x v="2"/>
    <x v="27"/>
    <x v="1"/>
    <x v="11"/>
    <x v="0"/>
    <x v="129"/>
    <x v="0"/>
    <x v="0"/>
  </r>
  <r>
    <x v="0"/>
    <x v="0"/>
    <x v="1"/>
    <n v="2.5000000000000001E-3"/>
    <x v="2"/>
    <x v="27"/>
    <x v="1"/>
    <x v="11"/>
    <x v="0"/>
    <x v="129"/>
    <x v="0"/>
    <x v="0"/>
  </r>
  <r>
    <x v="0"/>
    <x v="0"/>
    <x v="1"/>
    <n v="2.5000000000000001E-3"/>
    <x v="2"/>
    <x v="27"/>
    <x v="1"/>
    <x v="11"/>
    <x v="0"/>
    <x v="129"/>
    <x v="0"/>
    <x v="0"/>
  </r>
  <r>
    <x v="0"/>
    <x v="0"/>
    <x v="1"/>
    <n v="2.5000000000000001E-3"/>
    <x v="2"/>
    <x v="37"/>
    <x v="3"/>
    <x v="11"/>
    <x v="0"/>
    <x v="129"/>
    <x v="0"/>
    <x v="0"/>
  </r>
  <r>
    <x v="0"/>
    <x v="0"/>
    <x v="1"/>
    <n v="2.5000000000000001E-3"/>
    <x v="2"/>
    <x v="41"/>
    <x v="3"/>
    <x v="11"/>
    <x v="0"/>
    <x v="129"/>
    <x v="0"/>
    <x v="0"/>
  </r>
  <r>
    <x v="1"/>
    <x v="1"/>
    <x v="1"/>
    <n v="2.5000000000000001E-3"/>
    <x v="213"/>
    <x v="12"/>
    <x v="2"/>
    <x v="16"/>
    <x v="3"/>
    <x v="85"/>
    <x v="0"/>
    <x v="0"/>
  </r>
  <r>
    <x v="0"/>
    <x v="0"/>
    <x v="1"/>
    <n v="2.5000000000000001E-3"/>
    <x v="2"/>
    <x v="27"/>
    <x v="1"/>
    <x v="11"/>
    <x v="0"/>
    <x v="130"/>
    <x v="0"/>
    <x v="0"/>
  </r>
  <r>
    <x v="0"/>
    <x v="0"/>
    <x v="1"/>
    <n v="2.5000000000000001E-3"/>
    <x v="2"/>
    <x v="39"/>
    <x v="3"/>
    <x v="11"/>
    <x v="0"/>
    <x v="130"/>
    <x v="0"/>
    <x v="0"/>
  </r>
  <r>
    <x v="1"/>
    <x v="2"/>
    <x v="0"/>
    <n v="2.5000000000000001E-3"/>
    <x v="138"/>
    <x v="11"/>
    <x v="2"/>
    <x v="16"/>
    <x v="3"/>
    <x v="86"/>
    <x v="0"/>
    <x v="1"/>
  </r>
  <r>
    <x v="0"/>
    <x v="1"/>
    <x v="0"/>
    <n v="2.5000000000000001E-3"/>
    <x v="243"/>
    <x v="9"/>
    <x v="2"/>
    <x v="16"/>
    <x v="3"/>
    <x v="86"/>
    <x v="0"/>
    <x v="1"/>
  </r>
  <r>
    <x v="0"/>
    <x v="1"/>
    <x v="3"/>
    <n v="2.5000000000000001E-3"/>
    <x v="244"/>
    <x v="4"/>
    <x v="1"/>
    <x v="1"/>
    <x v="2"/>
    <x v="18"/>
    <x v="1"/>
    <x v="1"/>
  </r>
  <r>
    <x v="0"/>
    <x v="0"/>
    <x v="0"/>
    <n v="2.5000000000000001E-3"/>
    <x v="2"/>
    <x v="3"/>
    <x v="1"/>
    <x v="11"/>
    <x v="0"/>
    <x v="131"/>
    <x v="0"/>
    <x v="1"/>
  </r>
  <r>
    <x v="0"/>
    <x v="0"/>
    <x v="1"/>
    <n v="2.5000000000000001E-3"/>
    <x v="2"/>
    <x v="33"/>
    <x v="3"/>
    <x v="11"/>
    <x v="0"/>
    <x v="131"/>
    <x v="0"/>
    <x v="0"/>
  </r>
  <r>
    <x v="2"/>
    <x v="0"/>
    <x v="1"/>
    <n v="2.5000000000000001E-3"/>
    <x v="231"/>
    <x v="3"/>
    <x v="1"/>
    <x v="5"/>
    <x v="2"/>
    <x v="20"/>
    <x v="2"/>
    <x v="0"/>
  </r>
  <r>
    <x v="0"/>
    <x v="0"/>
    <x v="5"/>
    <n v="2.5000000000000001E-3"/>
    <x v="245"/>
    <x v="5"/>
    <x v="1"/>
    <x v="5"/>
    <x v="2"/>
    <x v="132"/>
    <x v="47"/>
    <x v="0"/>
  </r>
  <r>
    <x v="1"/>
    <x v="2"/>
    <x v="0"/>
    <n v="2.5000000000000001E-3"/>
    <x v="2"/>
    <x v="47"/>
    <x v="1"/>
    <x v="19"/>
    <x v="1"/>
    <x v="4"/>
    <x v="0"/>
    <x v="1"/>
  </r>
  <r>
    <x v="0"/>
    <x v="1"/>
    <x v="1"/>
    <n v="2.5000000000000001E-3"/>
    <x v="246"/>
    <x v="45"/>
    <x v="1"/>
    <x v="6"/>
    <x v="2"/>
    <x v="133"/>
    <x v="46"/>
    <x v="0"/>
  </r>
  <r>
    <x v="1"/>
    <x v="2"/>
    <x v="0"/>
    <n v="2.5000000000000001E-3"/>
    <x v="247"/>
    <x v="48"/>
    <x v="2"/>
    <x v="16"/>
    <x v="1"/>
    <x v="134"/>
    <x v="0"/>
    <x v="1"/>
  </r>
  <r>
    <x v="0"/>
    <x v="0"/>
    <x v="1"/>
    <n v="2.5000000000000001E-3"/>
    <x v="248"/>
    <x v="12"/>
    <x v="2"/>
    <x v="6"/>
    <x v="2"/>
    <x v="135"/>
    <x v="0"/>
    <x v="1"/>
  </r>
  <r>
    <x v="1"/>
    <x v="1"/>
    <x v="1"/>
    <n v="2.5000000000000001E-3"/>
    <x v="247"/>
    <x v="48"/>
    <x v="2"/>
    <x v="16"/>
    <x v="1"/>
    <x v="136"/>
    <x v="0"/>
    <x v="1"/>
  </r>
  <r>
    <x v="0"/>
    <x v="2"/>
    <x v="0"/>
    <n v="2.5000000000000001E-3"/>
    <x v="249"/>
    <x v="20"/>
    <x v="2"/>
    <x v="10"/>
    <x v="3"/>
    <x v="137"/>
    <x v="0"/>
    <x v="1"/>
  </r>
  <r>
    <x v="0"/>
    <x v="1"/>
    <x v="0"/>
    <n v="2.5000000000000001E-3"/>
    <x v="249"/>
    <x v="20"/>
    <x v="2"/>
    <x v="10"/>
    <x v="3"/>
    <x v="12"/>
    <x v="0"/>
    <x v="1"/>
  </r>
  <r>
    <x v="0"/>
    <x v="1"/>
    <x v="1"/>
    <n v="2.5000000000000001E-3"/>
    <x v="250"/>
    <x v="25"/>
    <x v="1"/>
    <x v="9"/>
    <x v="1"/>
    <x v="13"/>
    <x v="0"/>
    <x v="0"/>
  </r>
  <r>
    <x v="0"/>
    <x v="1"/>
    <x v="0"/>
    <n v="2.5000000000000001E-3"/>
    <x v="251"/>
    <x v="1"/>
    <x v="1"/>
    <x v="10"/>
    <x v="1"/>
    <x v="138"/>
    <x v="0"/>
    <x v="0"/>
  </r>
  <r>
    <x v="0"/>
    <x v="0"/>
    <x v="1"/>
    <n v="2.5000000000000001E-3"/>
    <x v="252"/>
    <x v="19"/>
    <x v="2"/>
    <x v="6"/>
    <x v="2"/>
    <x v="51"/>
    <x v="0"/>
    <x v="0"/>
  </r>
  <r>
    <x v="1"/>
    <x v="2"/>
    <x v="0"/>
    <n v="2.5000000000000001E-3"/>
    <x v="253"/>
    <x v="20"/>
    <x v="2"/>
    <x v="16"/>
    <x v="1"/>
    <x v="139"/>
    <x v="0"/>
    <x v="1"/>
  </r>
  <r>
    <x v="1"/>
    <x v="1"/>
    <x v="1"/>
    <n v="2.5000000000000001E-3"/>
    <x v="254"/>
    <x v="3"/>
    <x v="1"/>
    <x v="18"/>
    <x v="2"/>
    <x v="115"/>
    <x v="0"/>
    <x v="1"/>
  </r>
  <r>
    <x v="1"/>
    <x v="1"/>
    <x v="1"/>
    <n v="2.5000000000000001E-3"/>
    <x v="255"/>
    <x v="2"/>
    <x v="1"/>
    <x v="20"/>
    <x v="1"/>
    <x v="140"/>
    <x v="0"/>
    <x v="0"/>
  </r>
  <r>
    <x v="1"/>
    <x v="1"/>
    <x v="1"/>
    <n v="2.5000000000000001E-3"/>
    <x v="256"/>
    <x v="2"/>
    <x v="1"/>
    <x v="9"/>
    <x v="1"/>
    <x v="141"/>
    <x v="0"/>
    <x v="0"/>
  </r>
  <r>
    <x v="0"/>
    <x v="1"/>
    <x v="3"/>
    <n v="2.5000000000000001E-3"/>
    <x v="257"/>
    <x v="4"/>
    <x v="1"/>
    <x v="1"/>
    <x v="1"/>
    <x v="142"/>
    <x v="0"/>
    <x v="1"/>
  </r>
  <r>
    <x v="0"/>
    <x v="1"/>
    <x v="3"/>
    <n v="2.5000000000000001E-3"/>
    <x v="258"/>
    <x v="4"/>
    <x v="1"/>
    <x v="1"/>
    <x v="1"/>
    <x v="142"/>
    <x v="0"/>
    <x v="1"/>
  </r>
  <r>
    <x v="1"/>
    <x v="1"/>
    <x v="0"/>
    <n v="2.5000000000000001E-3"/>
    <x v="74"/>
    <x v="11"/>
    <x v="2"/>
    <x v="16"/>
    <x v="1"/>
    <x v="81"/>
    <x v="0"/>
    <x v="0"/>
  </r>
  <r>
    <x v="0"/>
    <x v="2"/>
    <x v="0"/>
    <n v="2.5000000000000001E-3"/>
    <x v="259"/>
    <x v="49"/>
    <x v="1"/>
    <x v="13"/>
    <x v="0"/>
    <x v="143"/>
    <x v="0"/>
    <x v="0"/>
  </r>
  <r>
    <x v="1"/>
    <x v="2"/>
    <x v="0"/>
    <n v="2.5000000000000001E-3"/>
    <x v="260"/>
    <x v="20"/>
    <x v="2"/>
    <x v="16"/>
    <x v="1"/>
    <x v="144"/>
    <x v="0"/>
    <x v="0"/>
  </r>
  <r>
    <x v="1"/>
    <x v="1"/>
    <x v="3"/>
    <n v="2.5000000000000001E-3"/>
    <x v="260"/>
    <x v="20"/>
    <x v="2"/>
    <x v="16"/>
    <x v="1"/>
    <x v="144"/>
    <x v="0"/>
    <x v="0"/>
  </r>
  <r>
    <x v="6"/>
    <x v="0"/>
    <x v="1"/>
    <n v="2.8E-3"/>
    <x v="261"/>
    <x v="31"/>
    <x v="1"/>
    <x v="1"/>
    <x v="1"/>
    <x v="1"/>
    <x v="48"/>
    <x v="0"/>
  </r>
  <r>
    <x v="0"/>
    <x v="0"/>
    <x v="4"/>
    <n v="2.8E-3"/>
    <x v="262"/>
    <x v="22"/>
    <x v="4"/>
    <x v="6"/>
    <x v="2"/>
    <x v="135"/>
    <x v="0"/>
    <x v="0"/>
  </r>
  <r>
    <x v="0"/>
    <x v="0"/>
    <x v="2"/>
    <n v="2.8E-3"/>
    <x v="263"/>
    <x v="22"/>
    <x v="4"/>
    <x v="6"/>
    <x v="2"/>
    <x v="135"/>
    <x v="0"/>
    <x v="0"/>
  </r>
  <r>
    <x v="0"/>
    <x v="1"/>
    <x v="1"/>
    <n v="2.8E-3"/>
    <x v="264"/>
    <x v="1"/>
    <x v="1"/>
    <x v="1"/>
    <x v="2"/>
    <x v="145"/>
    <x v="36"/>
    <x v="1"/>
  </r>
  <r>
    <x v="1"/>
    <x v="2"/>
    <x v="0"/>
    <n v="2.8999999999999998E-3"/>
    <x v="2"/>
    <x v="27"/>
    <x v="1"/>
    <x v="19"/>
    <x v="1"/>
    <x v="146"/>
    <x v="0"/>
    <x v="1"/>
  </r>
  <r>
    <x v="1"/>
    <x v="1"/>
    <x v="5"/>
    <n v="2.8999999999999998E-3"/>
    <x v="2"/>
    <x v="2"/>
    <x v="1"/>
    <x v="21"/>
    <x v="3"/>
    <x v="147"/>
    <x v="0"/>
    <x v="1"/>
  </r>
  <r>
    <x v="0"/>
    <x v="1"/>
    <x v="5"/>
    <n v="2.8999999999999998E-3"/>
    <x v="2"/>
    <x v="1"/>
    <x v="1"/>
    <x v="21"/>
    <x v="3"/>
    <x v="147"/>
    <x v="0"/>
    <x v="1"/>
  </r>
  <r>
    <x v="1"/>
    <x v="1"/>
    <x v="1"/>
    <n v="3.0000000000000001E-3"/>
    <x v="2"/>
    <x v="2"/>
    <x v="1"/>
    <x v="14"/>
    <x v="1"/>
    <x v="148"/>
    <x v="49"/>
    <x v="1"/>
  </r>
  <r>
    <x v="0"/>
    <x v="0"/>
    <x v="1"/>
    <n v="3.0000000000000001E-3"/>
    <x v="265"/>
    <x v="4"/>
    <x v="1"/>
    <x v="0"/>
    <x v="0"/>
    <x v="149"/>
    <x v="1"/>
    <x v="1"/>
  </r>
  <r>
    <x v="0"/>
    <x v="2"/>
    <x v="0"/>
    <n v="3.0000000000000001E-3"/>
    <x v="266"/>
    <x v="46"/>
    <x v="1"/>
    <x v="16"/>
    <x v="1"/>
    <x v="123"/>
    <x v="50"/>
    <x v="1"/>
  </r>
  <r>
    <x v="0"/>
    <x v="0"/>
    <x v="1"/>
    <n v="3.0000000000000001E-3"/>
    <x v="267"/>
    <x v="2"/>
    <x v="1"/>
    <x v="0"/>
    <x v="0"/>
    <x v="150"/>
    <x v="21"/>
    <x v="1"/>
  </r>
  <r>
    <x v="0"/>
    <x v="0"/>
    <x v="1"/>
    <n v="3.0000000000000001E-3"/>
    <x v="268"/>
    <x v="21"/>
    <x v="3"/>
    <x v="0"/>
    <x v="0"/>
    <x v="151"/>
    <x v="39"/>
    <x v="0"/>
  </r>
  <r>
    <x v="0"/>
    <x v="0"/>
    <x v="1"/>
    <n v="3.0000000000000001E-3"/>
    <x v="269"/>
    <x v="32"/>
    <x v="3"/>
    <x v="0"/>
    <x v="0"/>
    <x v="151"/>
    <x v="39"/>
    <x v="0"/>
  </r>
  <r>
    <x v="0"/>
    <x v="0"/>
    <x v="1"/>
    <n v="3.0000000000000001E-3"/>
    <x v="270"/>
    <x v="34"/>
    <x v="3"/>
    <x v="0"/>
    <x v="0"/>
    <x v="151"/>
    <x v="39"/>
    <x v="0"/>
  </r>
  <r>
    <x v="0"/>
    <x v="0"/>
    <x v="1"/>
    <n v="3.0000000000000001E-3"/>
    <x v="271"/>
    <x v="35"/>
    <x v="3"/>
    <x v="0"/>
    <x v="0"/>
    <x v="151"/>
    <x v="39"/>
    <x v="0"/>
  </r>
  <r>
    <x v="0"/>
    <x v="0"/>
    <x v="1"/>
    <n v="3.0000000000000001E-3"/>
    <x v="272"/>
    <x v="21"/>
    <x v="3"/>
    <x v="0"/>
    <x v="0"/>
    <x v="151"/>
    <x v="39"/>
    <x v="0"/>
  </r>
  <r>
    <x v="0"/>
    <x v="0"/>
    <x v="1"/>
    <n v="3.0000000000000001E-3"/>
    <x v="273"/>
    <x v="32"/>
    <x v="3"/>
    <x v="0"/>
    <x v="0"/>
    <x v="151"/>
    <x v="39"/>
    <x v="0"/>
  </r>
  <r>
    <x v="0"/>
    <x v="0"/>
    <x v="1"/>
    <n v="3.0000000000000001E-3"/>
    <x v="274"/>
    <x v="36"/>
    <x v="3"/>
    <x v="0"/>
    <x v="0"/>
    <x v="151"/>
    <x v="39"/>
    <x v="0"/>
  </r>
  <r>
    <x v="0"/>
    <x v="0"/>
    <x v="1"/>
    <n v="3.0000000000000001E-3"/>
    <x v="275"/>
    <x v="37"/>
    <x v="3"/>
    <x v="0"/>
    <x v="0"/>
    <x v="151"/>
    <x v="39"/>
    <x v="0"/>
  </r>
  <r>
    <x v="0"/>
    <x v="0"/>
    <x v="1"/>
    <n v="3.0000000000000001E-3"/>
    <x v="276"/>
    <x v="39"/>
    <x v="3"/>
    <x v="0"/>
    <x v="0"/>
    <x v="151"/>
    <x v="39"/>
    <x v="0"/>
  </r>
  <r>
    <x v="0"/>
    <x v="0"/>
    <x v="1"/>
    <n v="3.0000000000000001E-3"/>
    <x v="277"/>
    <x v="32"/>
    <x v="3"/>
    <x v="0"/>
    <x v="0"/>
    <x v="152"/>
    <x v="39"/>
    <x v="0"/>
  </r>
  <r>
    <x v="0"/>
    <x v="0"/>
    <x v="1"/>
    <n v="3.0000000000000001E-3"/>
    <x v="278"/>
    <x v="33"/>
    <x v="3"/>
    <x v="0"/>
    <x v="0"/>
    <x v="152"/>
    <x v="39"/>
    <x v="0"/>
  </r>
  <r>
    <x v="0"/>
    <x v="0"/>
    <x v="1"/>
    <n v="3.0000000000000001E-3"/>
    <x v="279"/>
    <x v="21"/>
    <x v="3"/>
    <x v="0"/>
    <x v="0"/>
    <x v="152"/>
    <x v="39"/>
    <x v="0"/>
  </r>
  <r>
    <x v="0"/>
    <x v="0"/>
    <x v="1"/>
    <n v="3.0000000000000001E-3"/>
    <x v="254"/>
    <x v="33"/>
    <x v="3"/>
    <x v="0"/>
    <x v="0"/>
    <x v="152"/>
    <x v="39"/>
    <x v="0"/>
  </r>
  <r>
    <x v="0"/>
    <x v="0"/>
    <x v="1"/>
    <n v="3.0000000000000001E-3"/>
    <x v="280"/>
    <x v="37"/>
    <x v="3"/>
    <x v="0"/>
    <x v="0"/>
    <x v="152"/>
    <x v="39"/>
    <x v="0"/>
  </r>
  <r>
    <x v="0"/>
    <x v="0"/>
    <x v="1"/>
    <n v="3.0000000000000001E-3"/>
    <x v="281"/>
    <x v="39"/>
    <x v="3"/>
    <x v="0"/>
    <x v="0"/>
    <x v="152"/>
    <x v="39"/>
    <x v="0"/>
  </r>
  <r>
    <x v="0"/>
    <x v="0"/>
    <x v="1"/>
    <n v="3.0000000000000001E-3"/>
    <x v="282"/>
    <x v="40"/>
    <x v="3"/>
    <x v="0"/>
    <x v="0"/>
    <x v="152"/>
    <x v="39"/>
    <x v="0"/>
  </r>
  <r>
    <x v="0"/>
    <x v="0"/>
    <x v="1"/>
    <n v="3.0000000000000001E-3"/>
    <x v="283"/>
    <x v="41"/>
    <x v="3"/>
    <x v="0"/>
    <x v="0"/>
    <x v="152"/>
    <x v="39"/>
    <x v="1"/>
  </r>
  <r>
    <x v="1"/>
    <x v="1"/>
    <x v="1"/>
    <n v="3.0000000000000001E-3"/>
    <x v="284"/>
    <x v="1"/>
    <x v="1"/>
    <x v="6"/>
    <x v="2"/>
    <x v="63"/>
    <x v="29"/>
    <x v="0"/>
  </r>
  <r>
    <x v="1"/>
    <x v="0"/>
    <x v="1"/>
    <n v="3.0000000000000001E-3"/>
    <x v="47"/>
    <x v="2"/>
    <x v="1"/>
    <x v="17"/>
    <x v="2"/>
    <x v="153"/>
    <x v="21"/>
    <x v="0"/>
  </r>
  <r>
    <x v="0"/>
    <x v="1"/>
    <x v="1"/>
    <n v="3.0000000000000001E-3"/>
    <x v="285"/>
    <x v="42"/>
    <x v="1"/>
    <x v="6"/>
    <x v="2"/>
    <x v="6"/>
    <x v="51"/>
    <x v="1"/>
  </r>
  <r>
    <x v="5"/>
    <x v="1"/>
    <x v="1"/>
    <n v="3.0000000000000001E-3"/>
    <x v="286"/>
    <x v="44"/>
    <x v="1"/>
    <x v="6"/>
    <x v="2"/>
    <x v="154"/>
    <x v="45"/>
    <x v="1"/>
  </r>
  <r>
    <x v="0"/>
    <x v="0"/>
    <x v="1"/>
    <n v="3.0000000000000001E-3"/>
    <x v="287"/>
    <x v="33"/>
    <x v="3"/>
    <x v="0"/>
    <x v="0"/>
    <x v="155"/>
    <x v="39"/>
    <x v="0"/>
  </r>
  <r>
    <x v="0"/>
    <x v="0"/>
    <x v="5"/>
    <n v="3.0000000000000001E-3"/>
    <x v="288"/>
    <x v="50"/>
    <x v="1"/>
    <x v="0"/>
    <x v="0"/>
    <x v="155"/>
    <x v="38"/>
    <x v="1"/>
  </r>
  <r>
    <x v="0"/>
    <x v="1"/>
    <x v="5"/>
    <n v="3.0000000000000001E-3"/>
    <x v="289"/>
    <x v="50"/>
    <x v="1"/>
    <x v="6"/>
    <x v="2"/>
    <x v="156"/>
    <x v="38"/>
    <x v="1"/>
  </r>
  <r>
    <x v="0"/>
    <x v="0"/>
    <x v="1"/>
    <n v="3.0000000000000001E-3"/>
    <x v="290"/>
    <x v="39"/>
    <x v="3"/>
    <x v="6"/>
    <x v="2"/>
    <x v="157"/>
    <x v="39"/>
    <x v="0"/>
  </r>
  <r>
    <x v="0"/>
    <x v="1"/>
    <x v="1"/>
    <n v="3.0000000000000001E-3"/>
    <x v="291"/>
    <x v="41"/>
    <x v="3"/>
    <x v="6"/>
    <x v="2"/>
    <x v="157"/>
    <x v="39"/>
    <x v="0"/>
  </r>
  <r>
    <x v="0"/>
    <x v="0"/>
    <x v="1"/>
    <n v="3.0000000000000001E-3"/>
    <x v="292"/>
    <x v="32"/>
    <x v="3"/>
    <x v="6"/>
    <x v="2"/>
    <x v="157"/>
    <x v="39"/>
    <x v="0"/>
  </r>
  <r>
    <x v="0"/>
    <x v="0"/>
    <x v="1"/>
    <n v="3.0000000000000001E-3"/>
    <x v="293"/>
    <x v="34"/>
    <x v="3"/>
    <x v="6"/>
    <x v="2"/>
    <x v="157"/>
    <x v="39"/>
    <x v="0"/>
  </r>
  <r>
    <x v="0"/>
    <x v="0"/>
    <x v="1"/>
    <n v="3.0000000000000001E-3"/>
    <x v="294"/>
    <x v="21"/>
    <x v="3"/>
    <x v="6"/>
    <x v="2"/>
    <x v="157"/>
    <x v="39"/>
    <x v="0"/>
  </r>
  <r>
    <x v="2"/>
    <x v="1"/>
    <x v="1"/>
    <n v="3.0000000000000001E-3"/>
    <x v="295"/>
    <x v="3"/>
    <x v="1"/>
    <x v="6"/>
    <x v="2"/>
    <x v="156"/>
    <x v="2"/>
    <x v="1"/>
  </r>
  <r>
    <x v="0"/>
    <x v="0"/>
    <x v="1"/>
    <n v="3.0000000000000001E-3"/>
    <x v="296"/>
    <x v="33"/>
    <x v="3"/>
    <x v="6"/>
    <x v="2"/>
    <x v="157"/>
    <x v="39"/>
    <x v="0"/>
  </r>
  <r>
    <x v="0"/>
    <x v="0"/>
    <x v="1"/>
    <n v="3.0000000000000001E-3"/>
    <x v="297"/>
    <x v="33"/>
    <x v="3"/>
    <x v="6"/>
    <x v="2"/>
    <x v="157"/>
    <x v="39"/>
    <x v="0"/>
  </r>
  <r>
    <x v="0"/>
    <x v="0"/>
    <x v="1"/>
    <n v="3.0000000000000001E-3"/>
    <x v="298"/>
    <x v="35"/>
    <x v="3"/>
    <x v="6"/>
    <x v="2"/>
    <x v="25"/>
    <x v="39"/>
    <x v="0"/>
  </r>
  <r>
    <x v="0"/>
    <x v="0"/>
    <x v="1"/>
    <n v="3.0000000000000001E-3"/>
    <x v="299"/>
    <x v="32"/>
    <x v="3"/>
    <x v="6"/>
    <x v="2"/>
    <x v="25"/>
    <x v="39"/>
    <x v="0"/>
  </r>
  <r>
    <x v="0"/>
    <x v="0"/>
    <x v="1"/>
    <n v="3.0000000000000001E-3"/>
    <x v="300"/>
    <x v="39"/>
    <x v="3"/>
    <x v="6"/>
    <x v="2"/>
    <x v="158"/>
    <x v="39"/>
    <x v="0"/>
  </r>
  <r>
    <x v="1"/>
    <x v="1"/>
    <x v="1"/>
    <n v="3.0000000000000001E-3"/>
    <x v="301"/>
    <x v="27"/>
    <x v="1"/>
    <x v="1"/>
    <x v="2"/>
    <x v="159"/>
    <x v="28"/>
    <x v="1"/>
  </r>
  <r>
    <x v="0"/>
    <x v="1"/>
    <x v="5"/>
    <n v="3.0000000000000001E-3"/>
    <x v="2"/>
    <x v="4"/>
    <x v="1"/>
    <x v="7"/>
    <x v="3"/>
    <x v="32"/>
    <x v="38"/>
    <x v="1"/>
  </r>
  <r>
    <x v="0"/>
    <x v="0"/>
    <x v="0"/>
    <n v="3.0000000000000001E-3"/>
    <x v="2"/>
    <x v="1"/>
    <x v="1"/>
    <x v="12"/>
    <x v="0"/>
    <x v="160"/>
    <x v="22"/>
    <x v="0"/>
  </r>
  <r>
    <x v="0"/>
    <x v="1"/>
    <x v="1"/>
    <n v="3.0000000000000001E-3"/>
    <x v="2"/>
    <x v="18"/>
    <x v="1"/>
    <x v="7"/>
    <x v="3"/>
    <x v="161"/>
    <x v="44"/>
    <x v="1"/>
  </r>
  <r>
    <x v="1"/>
    <x v="1"/>
    <x v="1"/>
    <n v="3.0000000000000001E-3"/>
    <x v="2"/>
    <x v="2"/>
    <x v="1"/>
    <x v="7"/>
    <x v="3"/>
    <x v="161"/>
    <x v="43"/>
    <x v="1"/>
  </r>
  <r>
    <x v="0"/>
    <x v="2"/>
    <x v="0"/>
    <n v="3.0000000000000001E-3"/>
    <x v="2"/>
    <x v="31"/>
    <x v="1"/>
    <x v="11"/>
    <x v="2"/>
    <x v="162"/>
    <x v="42"/>
    <x v="0"/>
  </r>
  <r>
    <x v="0"/>
    <x v="1"/>
    <x v="1"/>
    <n v="3.0000000000000001E-3"/>
    <x v="302"/>
    <x v="1"/>
    <x v="1"/>
    <x v="6"/>
    <x v="2"/>
    <x v="87"/>
    <x v="52"/>
    <x v="0"/>
  </r>
  <r>
    <x v="0"/>
    <x v="0"/>
    <x v="5"/>
    <n v="3.0000000000000001E-3"/>
    <x v="2"/>
    <x v="50"/>
    <x v="1"/>
    <x v="11"/>
    <x v="0"/>
    <x v="130"/>
    <x v="0"/>
    <x v="0"/>
  </r>
  <r>
    <x v="0"/>
    <x v="1"/>
    <x v="5"/>
    <n v="3.0000000000000001E-3"/>
    <x v="2"/>
    <x v="5"/>
    <x v="1"/>
    <x v="7"/>
    <x v="3"/>
    <x v="87"/>
    <x v="53"/>
    <x v="1"/>
  </r>
  <r>
    <x v="0"/>
    <x v="0"/>
    <x v="4"/>
    <n v="3.0000000000000001E-3"/>
    <x v="303"/>
    <x v="26"/>
    <x v="1"/>
    <x v="5"/>
    <x v="2"/>
    <x v="19"/>
    <x v="54"/>
    <x v="0"/>
  </r>
  <r>
    <x v="1"/>
    <x v="0"/>
    <x v="1"/>
    <n v="3.0000000000000001E-3"/>
    <x v="304"/>
    <x v="51"/>
    <x v="5"/>
    <x v="5"/>
    <x v="2"/>
    <x v="163"/>
    <x v="55"/>
    <x v="0"/>
  </r>
  <r>
    <x v="1"/>
    <x v="1"/>
    <x v="1"/>
    <n v="3.0000000000000001E-3"/>
    <x v="2"/>
    <x v="2"/>
    <x v="1"/>
    <x v="7"/>
    <x v="3"/>
    <x v="164"/>
    <x v="21"/>
    <x v="1"/>
  </r>
  <r>
    <x v="1"/>
    <x v="1"/>
    <x v="1"/>
    <n v="3.0000000000000001E-3"/>
    <x v="2"/>
    <x v="52"/>
    <x v="1"/>
    <x v="7"/>
    <x v="3"/>
    <x v="164"/>
    <x v="56"/>
    <x v="1"/>
  </r>
  <r>
    <x v="0"/>
    <x v="1"/>
    <x v="1"/>
    <n v="3.0000000000000001E-3"/>
    <x v="2"/>
    <x v="1"/>
    <x v="1"/>
    <x v="7"/>
    <x v="3"/>
    <x v="164"/>
    <x v="29"/>
    <x v="1"/>
  </r>
  <r>
    <x v="0"/>
    <x v="1"/>
    <x v="1"/>
    <n v="3.0000000000000001E-3"/>
    <x v="2"/>
    <x v="25"/>
    <x v="1"/>
    <x v="7"/>
    <x v="3"/>
    <x v="164"/>
    <x v="57"/>
    <x v="1"/>
  </r>
  <r>
    <x v="1"/>
    <x v="1"/>
    <x v="1"/>
    <n v="3.0000000000000001E-3"/>
    <x v="305"/>
    <x v="53"/>
    <x v="1"/>
    <x v="1"/>
    <x v="2"/>
    <x v="165"/>
    <x v="58"/>
    <x v="1"/>
  </r>
  <r>
    <x v="1"/>
    <x v="2"/>
    <x v="0"/>
    <n v="3.0000000000000001E-3"/>
    <x v="2"/>
    <x v="33"/>
    <x v="3"/>
    <x v="2"/>
    <x v="1"/>
    <x v="9"/>
    <x v="0"/>
    <x v="0"/>
  </r>
  <r>
    <x v="0"/>
    <x v="0"/>
    <x v="3"/>
    <n v="3.0000000000000001E-3"/>
    <x v="154"/>
    <x v="2"/>
    <x v="1"/>
    <x v="6"/>
    <x v="2"/>
    <x v="166"/>
    <x v="7"/>
    <x v="0"/>
  </r>
  <r>
    <x v="1"/>
    <x v="2"/>
    <x v="0"/>
    <n v="3.0000000000000001E-3"/>
    <x v="2"/>
    <x v="54"/>
    <x v="4"/>
    <x v="2"/>
    <x v="1"/>
    <x v="167"/>
    <x v="0"/>
    <x v="0"/>
  </r>
  <r>
    <x v="0"/>
    <x v="2"/>
    <x v="0"/>
    <n v="3.0000000000000001E-3"/>
    <x v="2"/>
    <x v="1"/>
    <x v="1"/>
    <x v="8"/>
    <x v="1"/>
    <x v="168"/>
    <x v="29"/>
    <x v="1"/>
  </r>
  <r>
    <x v="1"/>
    <x v="1"/>
    <x v="0"/>
    <n v="3.0000000000000001E-3"/>
    <x v="306"/>
    <x v="2"/>
    <x v="1"/>
    <x v="8"/>
    <x v="3"/>
    <x v="168"/>
    <x v="21"/>
    <x v="1"/>
  </r>
  <r>
    <x v="0"/>
    <x v="1"/>
    <x v="1"/>
    <n v="3.0000000000000001E-3"/>
    <x v="307"/>
    <x v="1"/>
    <x v="1"/>
    <x v="8"/>
    <x v="3"/>
    <x v="168"/>
    <x v="29"/>
    <x v="1"/>
  </r>
  <r>
    <x v="1"/>
    <x v="0"/>
    <x v="3"/>
    <n v="3.0000000000000001E-3"/>
    <x v="308"/>
    <x v="55"/>
    <x v="1"/>
    <x v="0"/>
    <x v="0"/>
    <x v="169"/>
    <x v="0"/>
    <x v="1"/>
  </r>
  <r>
    <x v="0"/>
    <x v="0"/>
    <x v="2"/>
    <n v="3.0000000000000001E-3"/>
    <x v="309"/>
    <x v="5"/>
    <x v="1"/>
    <x v="5"/>
    <x v="2"/>
    <x v="132"/>
    <x v="59"/>
    <x v="0"/>
  </r>
  <r>
    <x v="0"/>
    <x v="0"/>
    <x v="1"/>
    <n v="3.0000000000000001E-3"/>
    <x v="310"/>
    <x v="27"/>
    <x v="1"/>
    <x v="6"/>
    <x v="2"/>
    <x v="103"/>
    <x v="28"/>
    <x v="0"/>
  </r>
  <r>
    <x v="0"/>
    <x v="0"/>
    <x v="2"/>
    <n v="3.0000000000000001E-3"/>
    <x v="311"/>
    <x v="23"/>
    <x v="2"/>
    <x v="6"/>
    <x v="2"/>
    <x v="11"/>
    <x v="0"/>
    <x v="0"/>
  </r>
  <r>
    <x v="1"/>
    <x v="1"/>
    <x v="1"/>
    <n v="3.0000000000000001E-3"/>
    <x v="312"/>
    <x v="52"/>
    <x v="1"/>
    <x v="9"/>
    <x v="1"/>
    <x v="170"/>
    <x v="60"/>
    <x v="0"/>
  </r>
  <r>
    <x v="1"/>
    <x v="0"/>
    <x v="1"/>
    <n v="3.0000000000000001E-3"/>
    <x v="2"/>
    <x v="54"/>
    <x v="4"/>
    <x v="2"/>
    <x v="3"/>
    <x v="171"/>
    <x v="0"/>
    <x v="0"/>
  </r>
  <r>
    <x v="0"/>
    <x v="1"/>
    <x v="5"/>
    <n v="3.0000000000000001E-3"/>
    <x v="313"/>
    <x v="4"/>
    <x v="1"/>
    <x v="9"/>
    <x v="1"/>
    <x v="105"/>
    <x v="61"/>
    <x v="1"/>
  </r>
  <r>
    <x v="2"/>
    <x v="1"/>
    <x v="5"/>
    <n v="3.0000000000000001E-3"/>
    <x v="314"/>
    <x v="50"/>
    <x v="1"/>
    <x v="9"/>
    <x v="1"/>
    <x v="105"/>
    <x v="62"/>
    <x v="1"/>
  </r>
  <r>
    <x v="1"/>
    <x v="1"/>
    <x v="1"/>
    <n v="3.0000000000000001E-3"/>
    <x v="315"/>
    <x v="27"/>
    <x v="1"/>
    <x v="1"/>
    <x v="1"/>
    <x v="106"/>
    <x v="28"/>
    <x v="1"/>
  </r>
  <r>
    <x v="1"/>
    <x v="2"/>
    <x v="0"/>
    <n v="3.0000000000000001E-3"/>
    <x v="316"/>
    <x v="27"/>
    <x v="1"/>
    <x v="16"/>
    <x v="1"/>
    <x v="12"/>
    <x v="0"/>
    <x v="0"/>
  </r>
  <r>
    <x v="0"/>
    <x v="0"/>
    <x v="0"/>
    <n v="3.0000000000000001E-3"/>
    <x v="2"/>
    <x v="1"/>
    <x v="1"/>
    <x v="11"/>
    <x v="0"/>
    <x v="172"/>
    <x v="0"/>
    <x v="1"/>
  </r>
  <r>
    <x v="0"/>
    <x v="1"/>
    <x v="0"/>
    <n v="3.0000000000000001E-3"/>
    <x v="316"/>
    <x v="27"/>
    <x v="1"/>
    <x v="16"/>
    <x v="1"/>
    <x v="138"/>
    <x v="0"/>
    <x v="0"/>
  </r>
  <r>
    <x v="0"/>
    <x v="1"/>
    <x v="1"/>
    <n v="3.0000000000000001E-3"/>
    <x v="317"/>
    <x v="56"/>
    <x v="1"/>
    <x v="20"/>
    <x v="1"/>
    <x v="173"/>
    <x v="0"/>
    <x v="1"/>
  </r>
  <r>
    <x v="0"/>
    <x v="1"/>
    <x v="0"/>
    <n v="3.0000000000000001E-3"/>
    <x v="318"/>
    <x v="3"/>
    <x v="1"/>
    <x v="1"/>
    <x v="2"/>
    <x v="112"/>
    <x v="0"/>
    <x v="0"/>
  </r>
  <r>
    <x v="0"/>
    <x v="1"/>
    <x v="1"/>
    <n v="3.0000000000000001E-3"/>
    <x v="319"/>
    <x v="2"/>
    <x v="1"/>
    <x v="1"/>
    <x v="1"/>
    <x v="174"/>
    <x v="0"/>
    <x v="0"/>
  </r>
  <r>
    <x v="0"/>
    <x v="1"/>
    <x v="3"/>
    <n v="3.0000000000000001E-3"/>
    <x v="320"/>
    <x v="4"/>
    <x v="1"/>
    <x v="9"/>
    <x v="1"/>
    <x v="175"/>
    <x v="0"/>
    <x v="0"/>
  </r>
  <r>
    <x v="1"/>
    <x v="1"/>
    <x v="1"/>
    <n v="3.0000000000000001E-3"/>
    <x v="321"/>
    <x v="52"/>
    <x v="1"/>
    <x v="9"/>
    <x v="1"/>
    <x v="141"/>
    <x v="0"/>
    <x v="0"/>
  </r>
  <r>
    <x v="0"/>
    <x v="0"/>
    <x v="1"/>
    <n v="3.0000000000000001E-3"/>
    <x v="322"/>
    <x v="57"/>
    <x v="1"/>
    <x v="5"/>
    <x v="2"/>
    <x v="175"/>
    <x v="63"/>
    <x v="0"/>
  </r>
  <r>
    <x v="0"/>
    <x v="0"/>
    <x v="1"/>
    <n v="3.0000000000000001E-3"/>
    <x v="323"/>
    <x v="2"/>
    <x v="1"/>
    <x v="5"/>
    <x v="2"/>
    <x v="176"/>
    <x v="64"/>
    <x v="0"/>
  </r>
  <r>
    <x v="0"/>
    <x v="2"/>
    <x v="0"/>
    <n v="3.0000000000000001E-3"/>
    <x v="2"/>
    <x v="1"/>
    <x v="1"/>
    <x v="2"/>
    <x v="3"/>
    <x v="177"/>
    <x v="0"/>
    <x v="1"/>
  </r>
  <r>
    <x v="0"/>
    <x v="1"/>
    <x v="0"/>
    <n v="3.0000000000000001E-3"/>
    <x v="324"/>
    <x v="39"/>
    <x v="3"/>
    <x v="9"/>
    <x v="1"/>
    <x v="178"/>
    <x v="0"/>
    <x v="0"/>
  </r>
  <r>
    <x v="0"/>
    <x v="1"/>
    <x v="0"/>
    <n v="3.0000000000000001E-3"/>
    <x v="325"/>
    <x v="21"/>
    <x v="3"/>
    <x v="9"/>
    <x v="1"/>
    <x v="178"/>
    <x v="0"/>
    <x v="0"/>
  </r>
  <r>
    <x v="0"/>
    <x v="1"/>
    <x v="0"/>
    <n v="3.0000000000000001E-3"/>
    <x v="326"/>
    <x v="46"/>
    <x v="1"/>
    <x v="9"/>
    <x v="1"/>
    <x v="178"/>
    <x v="0"/>
    <x v="1"/>
  </r>
  <r>
    <x v="1"/>
    <x v="1"/>
    <x v="5"/>
    <n v="3.0000000000000001E-3"/>
    <x v="327"/>
    <x v="50"/>
    <x v="1"/>
    <x v="1"/>
    <x v="1"/>
    <x v="142"/>
    <x v="0"/>
    <x v="1"/>
  </r>
  <r>
    <x v="1"/>
    <x v="1"/>
    <x v="1"/>
    <n v="3.0000000000000001E-3"/>
    <x v="328"/>
    <x v="27"/>
    <x v="1"/>
    <x v="16"/>
    <x v="3"/>
    <x v="179"/>
    <x v="0"/>
    <x v="0"/>
  </r>
  <r>
    <x v="0"/>
    <x v="1"/>
    <x v="1"/>
    <n v="3.0000000000000001E-3"/>
    <x v="2"/>
    <x v="1"/>
    <x v="1"/>
    <x v="7"/>
    <x v="3"/>
    <x v="180"/>
    <x v="0"/>
    <x v="1"/>
  </r>
  <r>
    <x v="0"/>
    <x v="1"/>
    <x v="5"/>
    <n v="3.0999999999999999E-3"/>
    <x v="329"/>
    <x v="5"/>
    <x v="1"/>
    <x v="10"/>
    <x v="3"/>
    <x v="77"/>
    <x v="47"/>
    <x v="1"/>
  </r>
  <r>
    <x v="0"/>
    <x v="1"/>
    <x v="5"/>
    <n v="3.0999999999999999E-3"/>
    <x v="330"/>
    <x v="50"/>
    <x v="1"/>
    <x v="10"/>
    <x v="3"/>
    <x v="116"/>
    <x v="38"/>
    <x v="1"/>
  </r>
  <r>
    <x v="0"/>
    <x v="1"/>
    <x v="1"/>
    <n v="3.0999999999999999E-3"/>
    <x v="331"/>
    <x v="45"/>
    <x v="1"/>
    <x v="10"/>
    <x v="3"/>
    <x v="181"/>
    <x v="46"/>
    <x v="1"/>
  </r>
  <r>
    <x v="1"/>
    <x v="1"/>
    <x v="5"/>
    <n v="3.0999999999999999E-3"/>
    <x v="332"/>
    <x v="50"/>
    <x v="1"/>
    <x v="10"/>
    <x v="3"/>
    <x v="57"/>
    <x v="18"/>
    <x v="1"/>
  </r>
  <r>
    <x v="1"/>
    <x v="1"/>
    <x v="1"/>
    <n v="3.0999999999999999E-3"/>
    <x v="333"/>
    <x v="31"/>
    <x v="1"/>
    <x v="10"/>
    <x v="3"/>
    <x v="182"/>
    <x v="37"/>
    <x v="1"/>
  </r>
  <r>
    <x v="0"/>
    <x v="1"/>
    <x v="5"/>
    <n v="3.2000000000000002E-3"/>
    <x v="334"/>
    <x v="50"/>
    <x v="1"/>
    <x v="10"/>
    <x v="3"/>
    <x v="116"/>
    <x v="65"/>
    <x v="1"/>
  </r>
  <r>
    <x v="0"/>
    <x v="1"/>
    <x v="5"/>
    <n v="3.2000000000000002E-3"/>
    <x v="335"/>
    <x v="50"/>
    <x v="1"/>
    <x v="10"/>
    <x v="3"/>
    <x v="182"/>
    <x v="18"/>
    <x v="1"/>
  </r>
  <r>
    <x v="6"/>
    <x v="1"/>
    <x v="1"/>
    <n v="3.3E-3"/>
    <x v="336"/>
    <x v="31"/>
    <x v="1"/>
    <x v="1"/>
    <x v="2"/>
    <x v="91"/>
    <x v="48"/>
    <x v="1"/>
  </r>
  <r>
    <x v="1"/>
    <x v="1"/>
    <x v="1"/>
    <n v="3.3E-3"/>
    <x v="337"/>
    <x v="2"/>
    <x v="1"/>
    <x v="3"/>
    <x v="1"/>
    <x v="3"/>
    <x v="18"/>
    <x v="0"/>
  </r>
  <r>
    <x v="1"/>
    <x v="1"/>
    <x v="1"/>
    <n v="3.3E-3"/>
    <x v="338"/>
    <x v="2"/>
    <x v="1"/>
    <x v="3"/>
    <x v="1"/>
    <x v="3"/>
    <x v="37"/>
    <x v="0"/>
  </r>
  <r>
    <x v="0"/>
    <x v="1"/>
    <x v="1"/>
    <n v="3.3E-3"/>
    <x v="339"/>
    <x v="42"/>
    <x v="1"/>
    <x v="16"/>
    <x v="1"/>
    <x v="3"/>
    <x v="51"/>
    <x v="0"/>
  </r>
  <r>
    <x v="2"/>
    <x v="1"/>
    <x v="1"/>
    <n v="3.3E-3"/>
    <x v="340"/>
    <x v="3"/>
    <x v="1"/>
    <x v="3"/>
    <x v="1"/>
    <x v="19"/>
    <x v="66"/>
    <x v="0"/>
  </r>
  <r>
    <x v="1"/>
    <x v="1"/>
    <x v="1"/>
    <n v="3.3E-3"/>
    <x v="341"/>
    <x v="2"/>
    <x v="1"/>
    <x v="16"/>
    <x v="1"/>
    <x v="19"/>
    <x v="21"/>
    <x v="0"/>
  </r>
  <r>
    <x v="0"/>
    <x v="1"/>
    <x v="1"/>
    <n v="3.3E-3"/>
    <x v="342"/>
    <x v="4"/>
    <x v="1"/>
    <x v="3"/>
    <x v="1"/>
    <x v="19"/>
    <x v="1"/>
    <x v="0"/>
  </r>
  <r>
    <x v="3"/>
    <x v="0"/>
    <x v="1"/>
    <n v="3.3E-3"/>
    <x v="343"/>
    <x v="7"/>
    <x v="1"/>
    <x v="1"/>
    <x v="1"/>
    <x v="1"/>
    <x v="67"/>
    <x v="0"/>
  </r>
  <r>
    <x v="1"/>
    <x v="1"/>
    <x v="1"/>
    <n v="3.3E-3"/>
    <x v="344"/>
    <x v="31"/>
    <x v="1"/>
    <x v="1"/>
    <x v="2"/>
    <x v="145"/>
    <x v="42"/>
    <x v="1"/>
  </r>
  <r>
    <x v="0"/>
    <x v="1"/>
    <x v="1"/>
    <n v="3.3E-3"/>
    <x v="345"/>
    <x v="4"/>
    <x v="1"/>
    <x v="1"/>
    <x v="2"/>
    <x v="183"/>
    <x v="1"/>
    <x v="1"/>
  </r>
  <r>
    <x v="1"/>
    <x v="1"/>
    <x v="0"/>
    <n v="3.3E-3"/>
    <x v="346"/>
    <x v="27"/>
    <x v="1"/>
    <x v="1"/>
    <x v="1"/>
    <x v="137"/>
    <x v="0"/>
    <x v="1"/>
  </r>
  <r>
    <x v="5"/>
    <x v="2"/>
    <x v="0"/>
    <n v="3.3E-3"/>
    <x v="347"/>
    <x v="18"/>
    <x v="1"/>
    <x v="1"/>
    <x v="2"/>
    <x v="111"/>
    <x v="0"/>
    <x v="0"/>
  </r>
  <r>
    <x v="1"/>
    <x v="2"/>
    <x v="0"/>
    <n v="3.3E-3"/>
    <x v="348"/>
    <x v="4"/>
    <x v="1"/>
    <x v="1"/>
    <x v="2"/>
    <x v="184"/>
    <x v="0"/>
    <x v="0"/>
  </r>
  <r>
    <x v="0"/>
    <x v="0"/>
    <x v="2"/>
    <n v="3.3999999999999998E-3"/>
    <x v="2"/>
    <x v="2"/>
    <x v="1"/>
    <x v="11"/>
    <x v="0"/>
    <x v="131"/>
    <x v="0"/>
    <x v="0"/>
  </r>
  <r>
    <x v="0"/>
    <x v="0"/>
    <x v="4"/>
    <n v="3.3999999999999998E-3"/>
    <x v="349"/>
    <x v="22"/>
    <x v="4"/>
    <x v="6"/>
    <x v="2"/>
    <x v="135"/>
    <x v="0"/>
    <x v="0"/>
  </r>
  <r>
    <x v="0"/>
    <x v="0"/>
    <x v="2"/>
    <n v="3.3999999999999998E-3"/>
    <x v="350"/>
    <x v="22"/>
    <x v="4"/>
    <x v="6"/>
    <x v="2"/>
    <x v="135"/>
    <x v="0"/>
    <x v="0"/>
  </r>
  <r>
    <x v="0"/>
    <x v="1"/>
    <x v="1"/>
    <n v="3.5000000000000001E-3"/>
    <x v="351"/>
    <x v="18"/>
    <x v="1"/>
    <x v="16"/>
    <x v="1"/>
    <x v="185"/>
    <x v="22"/>
    <x v="1"/>
  </r>
  <r>
    <x v="0"/>
    <x v="1"/>
    <x v="1"/>
    <n v="3.5000000000000001E-3"/>
    <x v="352"/>
    <x v="4"/>
    <x v="1"/>
    <x v="16"/>
    <x v="1"/>
    <x v="186"/>
    <x v="4"/>
    <x v="1"/>
  </r>
  <r>
    <x v="3"/>
    <x v="1"/>
    <x v="1"/>
    <n v="3.5000000000000001E-3"/>
    <x v="353"/>
    <x v="7"/>
    <x v="1"/>
    <x v="1"/>
    <x v="2"/>
    <x v="50"/>
    <x v="67"/>
    <x v="1"/>
  </r>
  <r>
    <x v="0"/>
    <x v="1"/>
    <x v="1"/>
    <n v="3.5000000000000001E-3"/>
    <x v="2"/>
    <x v="4"/>
    <x v="1"/>
    <x v="11"/>
    <x v="1"/>
    <x v="187"/>
    <x v="7"/>
    <x v="0"/>
  </r>
  <r>
    <x v="0"/>
    <x v="2"/>
    <x v="0"/>
    <n v="3.5000000000000001E-3"/>
    <x v="354"/>
    <x v="42"/>
    <x v="1"/>
    <x v="0"/>
    <x v="0"/>
    <x v="188"/>
    <x v="0"/>
    <x v="1"/>
  </r>
  <r>
    <x v="1"/>
    <x v="2"/>
    <x v="0"/>
    <n v="3.5000000000000001E-3"/>
    <x v="2"/>
    <x v="27"/>
    <x v="1"/>
    <x v="15"/>
    <x v="4"/>
    <x v="189"/>
    <x v="68"/>
    <x v="1"/>
  </r>
  <r>
    <x v="0"/>
    <x v="0"/>
    <x v="1"/>
    <n v="3.5000000000000001E-3"/>
    <x v="355"/>
    <x v="1"/>
    <x v="1"/>
    <x v="0"/>
    <x v="0"/>
    <x v="190"/>
    <x v="29"/>
    <x v="1"/>
  </r>
  <r>
    <x v="0"/>
    <x v="0"/>
    <x v="1"/>
    <n v="3.5000000000000001E-3"/>
    <x v="356"/>
    <x v="51"/>
    <x v="5"/>
    <x v="0"/>
    <x v="0"/>
    <x v="191"/>
    <x v="0"/>
    <x v="0"/>
  </r>
  <r>
    <x v="1"/>
    <x v="2"/>
    <x v="0"/>
    <n v="3.5000000000000001E-3"/>
    <x v="2"/>
    <x v="39"/>
    <x v="3"/>
    <x v="22"/>
    <x v="4"/>
    <x v="192"/>
    <x v="69"/>
    <x v="1"/>
  </r>
  <r>
    <x v="0"/>
    <x v="0"/>
    <x v="1"/>
    <n v="3.5000000000000001E-3"/>
    <x v="2"/>
    <x v="51"/>
    <x v="5"/>
    <x v="0"/>
    <x v="0"/>
    <x v="193"/>
    <x v="0"/>
    <x v="0"/>
  </r>
  <r>
    <x v="2"/>
    <x v="1"/>
    <x v="1"/>
    <n v="3.5000000000000001E-3"/>
    <x v="357"/>
    <x v="58"/>
    <x v="1"/>
    <x v="6"/>
    <x v="2"/>
    <x v="194"/>
    <x v="70"/>
    <x v="1"/>
  </r>
  <r>
    <x v="0"/>
    <x v="2"/>
    <x v="0"/>
    <n v="3.5000000000000001E-3"/>
    <x v="32"/>
    <x v="42"/>
    <x v="1"/>
    <x v="16"/>
    <x v="1"/>
    <x v="194"/>
    <x v="51"/>
    <x v="1"/>
  </r>
  <r>
    <x v="0"/>
    <x v="1"/>
    <x v="1"/>
    <n v="3.5000000000000001E-3"/>
    <x v="358"/>
    <x v="1"/>
    <x v="1"/>
    <x v="16"/>
    <x v="1"/>
    <x v="195"/>
    <x v="29"/>
    <x v="1"/>
  </r>
  <r>
    <x v="5"/>
    <x v="0"/>
    <x v="1"/>
    <n v="3.5000000000000001E-3"/>
    <x v="359"/>
    <x v="44"/>
    <x v="1"/>
    <x v="6"/>
    <x v="2"/>
    <x v="196"/>
    <x v="71"/>
    <x v="1"/>
  </r>
  <r>
    <x v="0"/>
    <x v="0"/>
    <x v="1"/>
    <n v="3.5000000000000001E-3"/>
    <x v="360"/>
    <x v="27"/>
    <x v="1"/>
    <x v="23"/>
    <x v="0"/>
    <x v="197"/>
    <x v="72"/>
    <x v="0"/>
  </r>
  <r>
    <x v="1"/>
    <x v="0"/>
    <x v="1"/>
    <n v="3.5000000000000001E-3"/>
    <x v="361"/>
    <x v="52"/>
    <x v="1"/>
    <x v="5"/>
    <x v="2"/>
    <x v="129"/>
    <x v="56"/>
    <x v="0"/>
  </r>
  <r>
    <x v="1"/>
    <x v="0"/>
    <x v="1"/>
    <n v="3.5000000000000001E-3"/>
    <x v="362"/>
    <x v="52"/>
    <x v="1"/>
    <x v="5"/>
    <x v="2"/>
    <x v="129"/>
    <x v="21"/>
    <x v="0"/>
  </r>
  <r>
    <x v="1"/>
    <x v="0"/>
    <x v="1"/>
    <n v="3.5000000000000001E-3"/>
    <x v="363"/>
    <x v="25"/>
    <x v="1"/>
    <x v="5"/>
    <x v="2"/>
    <x v="128"/>
    <x v="57"/>
    <x v="0"/>
  </r>
  <r>
    <x v="1"/>
    <x v="0"/>
    <x v="1"/>
    <n v="3.5000000000000001E-3"/>
    <x v="364"/>
    <x v="25"/>
    <x v="1"/>
    <x v="5"/>
    <x v="2"/>
    <x v="128"/>
    <x v="29"/>
    <x v="0"/>
  </r>
  <r>
    <x v="0"/>
    <x v="0"/>
    <x v="2"/>
    <n v="3.5000000000000001E-3"/>
    <x v="365"/>
    <x v="4"/>
    <x v="1"/>
    <x v="5"/>
    <x v="2"/>
    <x v="129"/>
    <x v="73"/>
    <x v="0"/>
  </r>
  <r>
    <x v="0"/>
    <x v="0"/>
    <x v="4"/>
    <n v="3.5000000000000001E-3"/>
    <x v="366"/>
    <x v="4"/>
    <x v="1"/>
    <x v="5"/>
    <x v="2"/>
    <x v="129"/>
    <x v="73"/>
    <x v="0"/>
  </r>
  <r>
    <x v="0"/>
    <x v="0"/>
    <x v="4"/>
    <n v="3.5000000000000001E-3"/>
    <x v="367"/>
    <x v="5"/>
    <x v="1"/>
    <x v="6"/>
    <x v="2"/>
    <x v="198"/>
    <x v="74"/>
    <x v="0"/>
  </r>
  <r>
    <x v="0"/>
    <x v="0"/>
    <x v="2"/>
    <n v="3.5000000000000001E-3"/>
    <x v="368"/>
    <x v="26"/>
    <x v="1"/>
    <x v="5"/>
    <x v="2"/>
    <x v="19"/>
    <x v="54"/>
    <x v="0"/>
  </r>
  <r>
    <x v="0"/>
    <x v="1"/>
    <x v="1"/>
    <n v="3.5000000000000001E-3"/>
    <x v="369"/>
    <x v="1"/>
    <x v="1"/>
    <x v="16"/>
    <x v="1"/>
    <x v="90"/>
    <x v="29"/>
    <x v="0"/>
  </r>
  <r>
    <x v="0"/>
    <x v="0"/>
    <x v="1"/>
    <n v="3.5000000000000001E-3"/>
    <x v="370"/>
    <x v="43"/>
    <x v="1"/>
    <x v="5"/>
    <x v="2"/>
    <x v="199"/>
    <x v="75"/>
    <x v="0"/>
  </r>
  <r>
    <x v="0"/>
    <x v="0"/>
    <x v="4"/>
    <n v="3.5000000000000001E-3"/>
    <x v="371"/>
    <x v="43"/>
    <x v="1"/>
    <x v="5"/>
    <x v="2"/>
    <x v="200"/>
    <x v="76"/>
    <x v="0"/>
  </r>
  <r>
    <x v="1"/>
    <x v="0"/>
    <x v="1"/>
    <n v="3.5000000000000001E-3"/>
    <x v="372"/>
    <x v="31"/>
    <x v="1"/>
    <x v="6"/>
    <x v="2"/>
    <x v="99"/>
    <x v="48"/>
    <x v="0"/>
  </r>
  <r>
    <x v="1"/>
    <x v="2"/>
    <x v="0"/>
    <n v="3.5000000000000001E-3"/>
    <x v="2"/>
    <x v="58"/>
    <x v="1"/>
    <x v="8"/>
    <x v="1"/>
    <x v="201"/>
    <x v="0"/>
    <x v="1"/>
  </r>
  <r>
    <x v="2"/>
    <x v="1"/>
    <x v="0"/>
    <n v="3.5000000000000001E-3"/>
    <x v="373"/>
    <x v="3"/>
    <x v="1"/>
    <x v="8"/>
    <x v="3"/>
    <x v="201"/>
    <x v="2"/>
    <x v="1"/>
  </r>
  <r>
    <x v="0"/>
    <x v="0"/>
    <x v="1"/>
    <n v="3.5000000000000001E-3"/>
    <x v="2"/>
    <x v="59"/>
    <x v="1"/>
    <x v="11"/>
    <x v="0"/>
    <x v="169"/>
    <x v="0"/>
    <x v="0"/>
  </r>
  <r>
    <x v="1"/>
    <x v="1"/>
    <x v="0"/>
    <n v="3.5000000000000001E-3"/>
    <x v="374"/>
    <x v="47"/>
    <x v="1"/>
    <x v="8"/>
    <x v="3"/>
    <x v="169"/>
    <x v="28"/>
    <x v="1"/>
  </r>
  <r>
    <x v="1"/>
    <x v="0"/>
    <x v="3"/>
    <n v="3.5000000000000001E-3"/>
    <x v="375"/>
    <x v="52"/>
    <x v="1"/>
    <x v="6"/>
    <x v="2"/>
    <x v="132"/>
    <x v="0"/>
    <x v="0"/>
  </r>
  <r>
    <x v="1"/>
    <x v="1"/>
    <x v="0"/>
    <n v="3.5000000000000001E-3"/>
    <x v="376"/>
    <x v="31"/>
    <x v="1"/>
    <x v="8"/>
    <x v="3"/>
    <x v="202"/>
    <x v="48"/>
    <x v="1"/>
  </r>
  <r>
    <x v="1"/>
    <x v="0"/>
    <x v="1"/>
    <n v="3.5000000000000001E-3"/>
    <x v="377"/>
    <x v="2"/>
    <x v="1"/>
    <x v="6"/>
    <x v="2"/>
    <x v="25"/>
    <x v="0"/>
    <x v="0"/>
  </r>
  <r>
    <x v="1"/>
    <x v="1"/>
    <x v="5"/>
    <n v="3.5000000000000001E-3"/>
    <x v="378"/>
    <x v="2"/>
    <x v="1"/>
    <x v="9"/>
    <x v="1"/>
    <x v="203"/>
    <x v="64"/>
    <x v="1"/>
  </r>
  <r>
    <x v="1"/>
    <x v="1"/>
    <x v="0"/>
    <n v="3.5000000000000001E-3"/>
    <x v="379"/>
    <x v="2"/>
    <x v="1"/>
    <x v="9"/>
    <x v="1"/>
    <x v="204"/>
    <x v="0"/>
    <x v="0"/>
  </r>
  <r>
    <x v="0"/>
    <x v="0"/>
    <x v="0"/>
    <n v="3.5000000000000001E-3"/>
    <x v="380"/>
    <x v="16"/>
    <x v="2"/>
    <x v="6"/>
    <x v="2"/>
    <x v="51"/>
    <x v="0"/>
    <x v="0"/>
  </r>
  <r>
    <x v="0"/>
    <x v="0"/>
    <x v="1"/>
    <n v="3.8E-3"/>
    <x v="2"/>
    <x v="27"/>
    <x v="1"/>
    <x v="11"/>
    <x v="0"/>
    <x v="205"/>
    <x v="28"/>
    <x v="0"/>
  </r>
  <r>
    <x v="1"/>
    <x v="1"/>
    <x v="1"/>
    <n v="3.8E-3"/>
    <x v="381"/>
    <x v="27"/>
    <x v="1"/>
    <x v="1"/>
    <x v="2"/>
    <x v="41"/>
    <x v="0"/>
    <x v="1"/>
  </r>
  <r>
    <x v="1"/>
    <x v="1"/>
    <x v="5"/>
    <n v="3.8E-3"/>
    <x v="2"/>
    <x v="25"/>
    <x v="1"/>
    <x v="21"/>
    <x v="3"/>
    <x v="206"/>
    <x v="0"/>
    <x v="1"/>
  </r>
  <r>
    <x v="0"/>
    <x v="1"/>
    <x v="5"/>
    <n v="3.8E-3"/>
    <x v="2"/>
    <x v="57"/>
    <x v="1"/>
    <x v="21"/>
    <x v="3"/>
    <x v="206"/>
    <x v="0"/>
    <x v="1"/>
  </r>
  <r>
    <x v="1"/>
    <x v="1"/>
    <x v="3"/>
    <n v="3.8999999999999998E-3"/>
    <x v="2"/>
    <x v="2"/>
    <x v="1"/>
    <x v="14"/>
    <x v="1"/>
    <x v="207"/>
    <x v="77"/>
    <x v="1"/>
  </r>
  <r>
    <x v="1"/>
    <x v="1"/>
    <x v="1"/>
    <n v="4.0000000000000001E-3"/>
    <x v="382"/>
    <x v="2"/>
    <x v="1"/>
    <x v="16"/>
    <x v="1"/>
    <x v="208"/>
    <x v="7"/>
    <x v="1"/>
  </r>
  <r>
    <x v="0"/>
    <x v="1"/>
    <x v="1"/>
    <n v="4.0000000000000001E-3"/>
    <x v="383"/>
    <x v="4"/>
    <x v="1"/>
    <x v="16"/>
    <x v="1"/>
    <x v="209"/>
    <x v="78"/>
    <x v="1"/>
  </r>
  <r>
    <x v="0"/>
    <x v="1"/>
    <x v="1"/>
    <n v="4.0000000000000001E-3"/>
    <x v="384"/>
    <x v="4"/>
    <x v="1"/>
    <x v="16"/>
    <x v="1"/>
    <x v="210"/>
    <x v="78"/>
    <x v="1"/>
  </r>
  <r>
    <x v="0"/>
    <x v="1"/>
    <x v="1"/>
    <n v="4.0000000000000001E-3"/>
    <x v="385"/>
    <x v="25"/>
    <x v="1"/>
    <x v="16"/>
    <x v="1"/>
    <x v="211"/>
    <x v="79"/>
    <x v="1"/>
  </r>
  <r>
    <x v="0"/>
    <x v="1"/>
    <x v="1"/>
    <n v="4.0000000000000001E-3"/>
    <x v="386"/>
    <x v="25"/>
    <x v="1"/>
    <x v="16"/>
    <x v="1"/>
    <x v="211"/>
    <x v="80"/>
    <x v="1"/>
  </r>
  <r>
    <x v="0"/>
    <x v="0"/>
    <x v="1"/>
    <n v="4.0000000000000001E-3"/>
    <x v="387"/>
    <x v="25"/>
    <x v="1"/>
    <x v="0"/>
    <x v="0"/>
    <x v="212"/>
    <x v="1"/>
    <x v="1"/>
  </r>
  <r>
    <x v="0"/>
    <x v="1"/>
    <x v="3"/>
    <n v="4.0000000000000001E-3"/>
    <x v="388"/>
    <x v="4"/>
    <x v="1"/>
    <x v="16"/>
    <x v="1"/>
    <x v="213"/>
    <x v="81"/>
    <x v="1"/>
  </r>
  <r>
    <x v="0"/>
    <x v="1"/>
    <x v="5"/>
    <n v="4.0000000000000001E-3"/>
    <x v="389"/>
    <x v="50"/>
    <x v="1"/>
    <x v="16"/>
    <x v="1"/>
    <x v="213"/>
    <x v="38"/>
    <x v="1"/>
  </r>
  <r>
    <x v="0"/>
    <x v="1"/>
    <x v="1"/>
    <n v="4.0000000000000001E-3"/>
    <x v="390"/>
    <x v="38"/>
    <x v="3"/>
    <x v="16"/>
    <x v="1"/>
    <x v="213"/>
    <x v="82"/>
    <x v="1"/>
  </r>
  <r>
    <x v="2"/>
    <x v="1"/>
    <x v="5"/>
    <n v="4.0000000000000001E-3"/>
    <x v="74"/>
    <x v="50"/>
    <x v="1"/>
    <x v="16"/>
    <x v="1"/>
    <x v="213"/>
    <x v="83"/>
    <x v="1"/>
  </r>
  <r>
    <x v="0"/>
    <x v="1"/>
    <x v="3"/>
    <n v="4.0000000000000001E-3"/>
    <x v="391"/>
    <x v="4"/>
    <x v="1"/>
    <x v="16"/>
    <x v="1"/>
    <x v="213"/>
    <x v="81"/>
    <x v="1"/>
  </r>
  <r>
    <x v="0"/>
    <x v="2"/>
    <x v="0"/>
    <n v="4.0000000000000001E-3"/>
    <x v="392"/>
    <x v="1"/>
    <x v="1"/>
    <x v="16"/>
    <x v="1"/>
    <x v="79"/>
    <x v="29"/>
    <x v="1"/>
  </r>
  <r>
    <x v="0"/>
    <x v="1"/>
    <x v="1"/>
    <n v="4.0000000000000001E-3"/>
    <x v="392"/>
    <x v="1"/>
    <x v="1"/>
    <x v="16"/>
    <x v="1"/>
    <x v="24"/>
    <x v="29"/>
    <x v="1"/>
  </r>
  <r>
    <x v="0"/>
    <x v="0"/>
    <x v="4"/>
    <n v="4.0000000000000001E-3"/>
    <x v="393"/>
    <x v="5"/>
    <x v="1"/>
    <x v="13"/>
    <x v="0"/>
    <x v="24"/>
    <x v="74"/>
    <x v="0"/>
  </r>
  <r>
    <x v="1"/>
    <x v="2"/>
    <x v="0"/>
    <n v="4.0000000000000001E-3"/>
    <x v="394"/>
    <x v="38"/>
    <x v="3"/>
    <x v="16"/>
    <x v="1"/>
    <x v="214"/>
    <x v="84"/>
    <x v="1"/>
  </r>
  <r>
    <x v="1"/>
    <x v="1"/>
    <x v="1"/>
    <n v="4.0000000000000001E-3"/>
    <x v="394"/>
    <x v="38"/>
    <x v="3"/>
    <x v="16"/>
    <x v="1"/>
    <x v="215"/>
    <x v="84"/>
    <x v="1"/>
  </r>
  <r>
    <x v="0"/>
    <x v="0"/>
    <x v="2"/>
    <n v="4.0000000000000001E-3"/>
    <x v="395"/>
    <x v="5"/>
    <x v="1"/>
    <x v="6"/>
    <x v="2"/>
    <x v="156"/>
    <x v="59"/>
    <x v="0"/>
  </r>
  <r>
    <x v="0"/>
    <x v="0"/>
    <x v="2"/>
    <n v="4.0000000000000001E-3"/>
    <x v="396"/>
    <x v="4"/>
    <x v="1"/>
    <x v="6"/>
    <x v="2"/>
    <x v="156"/>
    <x v="73"/>
    <x v="0"/>
  </r>
  <r>
    <x v="2"/>
    <x v="1"/>
    <x v="1"/>
    <n v="4.0000000000000001E-3"/>
    <x v="397"/>
    <x v="3"/>
    <x v="1"/>
    <x v="6"/>
    <x v="2"/>
    <x v="194"/>
    <x v="85"/>
    <x v="1"/>
  </r>
  <r>
    <x v="2"/>
    <x v="2"/>
    <x v="0"/>
    <n v="4.0000000000000001E-3"/>
    <x v="131"/>
    <x v="38"/>
    <x v="3"/>
    <x v="16"/>
    <x v="1"/>
    <x v="216"/>
    <x v="86"/>
    <x v="1"/>
  </r>
  <r>
    <x v="0"/>
    <x v="0"/>
    <x v="2"/>
    <n v="4.0000000000000001E-3"/>
    <x v="398"/>
    <x v="4"/>
    <x v="1"/>
    <x v="0"/>
    <x v="0"/>
    <x v="217"/>
    <x v="4"/>
    <x v="0"/>
  </r>
  <r>
    <x v="0"/>
    <x v="0"/>
    <x v="4"/>
    <n v="4.0000000000000001E-3"/>
    <x v="399"/>
    <x v="4"/>
    <x v="1"/>
    <x v="0"/>
    <x v="0"/>
    <x v="218"/>
    <x v="73"/>
    <x v="0"/>
  </r>
  <r>
    <x v="1"/>
    <x v="1"/>
    <x v="1"/>
    <n v="4.0000000000000001E-3"/>
    <x v="400"/>
    <x v="25"/>
    <x v="1"/>
    <x v="6"/>
    <x v="2"/>
    <x v="219"/>
    <x v="57"/>
    <x v="0"/>
  </r>
  <r>
    <x v="1"/>
    <x v="1"/>
    <x v="1"/>
    <n v="4.0000000000000001E-3"/>
    <x v="401"/>
    <x v="25"/>
    <x v="1"/>
    <x v="6"/>
    <x v="2"/>
    <x v="219"/>
    <x v="29"/>
    <x v="0"/>
  </r>
  <r>
    <x v="2"/>
    <x v="0"/>
    <x v="1"/>
    <n v="4.0000000000000001E-3"/>
    <x v="402"/>
    <x v="27"/>
    <x v="1"/>
    <x v="6"/>
    <x v="2"/>
    <x v="220"/>
    <x v="87"/>
    <x v="0"/>
  </r>
  <r>
    <x v="1"/>
    <x v="2"/>
    <x v="0"/>
    <n v="4.0000000000000001E-3"/>
    <x v="403"/>
    <x v="52"/>
    <x v="1"/>
    <x v="16"/>
    <x v="1"/>
    <x v="221"/>
    <x v="88"/>
    <x v="1"/>
  </r>
  <r>
    <x v="1"/>
    <x v="2"/>
    <x v="0"/>
    <n v="4.0000000000000001E-3"/>
    <x v="2"/>
    <x v="22"/>
    <x v="4"/>
    <x v="15"/>
    <x v="4"/>
    <x v="222"/>
    <x v="0"/>
    <x v="1"/>
  </r>
  <r>
    <x v="0"/>
    <x v="2"/>
    <x v="0"/>
    <n v="4.0000000000000001E-3"/>
    <x v="2"/>
    <x v="1"/>
    <x v="1"/>
    <x v="11"/>
    <x v="0"/>
    <x v="223"/>
    <x v="0"/>
    <x v="0"/>
  </r>
  <r>
    <x v="1"/>
    <x v="0"/>
    <x v="1"/>
    <n v="4.0000000000000001E-3"/>
    <x v="404"/>
    <x v="27"/>
    <x v="1"/>
    <x v="5"/>
    <x v="2"/>
    <x v="224"/>
    <x v="28"/>
    <x v="0"/>
  </r>
  <r>
    <x v="1"/>
    <x v="1"/>
    <x v="1"/>
    <n v="4.0000000000000001E-3"/>
    <x v="403"/>
    <x v="52"/>
    <x v="1"/>
    <x v="16"/>
    <x v="1"/>
    <x v="221"/>
    <x v="88"/>
    <x v="1"/>
  </r>
  <r>
    <x v="0"/>
    <x v="0"/>
    <x v="4"/>
    <n v="4.0000000000000001E-3"/>
    <x v="405"/>
    <x v="5"/>
    <x v="1"/>
    <x v="24"/>
    <x v="1"/>
    <x v="205"/>
    <x v="0"/>
    <x v="1"/>
  </r>
  <r>
    <x v="0"/>
    <x v="0"/>
    <x v="2"/>
    <n v="4.0000000000000001E-3"/>
    <x v="2"/>
    <x v="4"/>
    <x v="1"/>
    <x v="7"/>
    <x v="3"/>
    <x v="225"/>
    <x v="73"/>
    <x v="0"/>
  </r>
  <r>
    <x v="1"/>
    <x v="0"/>
    <x v="3"/>
    <n v="4.0000000000000001E-3"/>
    <x v="406"/>
    <x v="1"/>
    <x v="1"/>
    <x v="6"/>
    <x v="2"/>
    <x v="99"/>
    <x v="29"/>
    <x v="0"/>
  </r>
  <r>
    <x v="0"/>
    <x v="1"/>
    <x v="1"/>
    <n v="4.0000000000000001E-3"/>
    <x v="407"/>
    <x v="38"/>
    <x v="3"/>
    <x v="6"/>
    <x v="2"/>
    <x v="226"/>
    <x v="0"/>
    <x v="0"/>
  </r>
  <r>
    <x v="1"/>
    <x v="2"/>
    <x v="0"/>
    <n v="4.0000000000000001E-3"/>
    <x v="2"/>
    <x v="7"/>
    <x v="1"/>
    <x v="8"/>
    <x v="1"/>
    <x v="226"/>
    <x v="67"/>
    <x v="1"/>
  </r>
  <r>
    <x v="0"/>
    <x v="0"/>
    <x v="1"/>
    <n v="4.0000000000000001E-3"/>
    <x v="408"/>
    <x v="31"/>
    <x v="1"/>
    <x v="13"/>
    <x v="0"/>
    <x v="99"/>
    <x v="89"/>
    <x v="1"/>
  </r>
  <r>
    <x v="1"/>
    <x v="1"/>
    <x v="0"/>
    <n v="4.0000000000000001E-3"/>
    <x v="409"/>
    <x v="7"/>
    <x v="1"/>
    <x v="8"/>
    <x v="3"/>
    <x v="226"/>
    <x v="67"/>
    <x v="1"/>
  </r>
  <r>
    <x v="1"/>
    <x v="2"/>
    <x v="0"/>
    <n v="4.0000000000000001E-3"/>
    <x v="2"/>
    <x v="53"/>
    <x v="1"/>
    <x v="8"/>
    <x v="1"/>
    <x v="227"/>
    <x v="58"/>
    <x v="1"/>
  </r>
  <r>
    <x v="1"/>
    <x v="1"/>
    <x v="0"/>
    <n v="4.0000000000000001E-3"/>
    <x v="410"/>
    <x v="53"/>
    <x v="1"/>
    <x v="8"/>
    <x v="3"/>
    <x v="228"/>
    <x v="58"/>
    <x v="1"/>
  </r>
  <r>
    <x v="5"/>
    <x v="0"/>
    <x v="1"/>
    <n v="4.0000000000000001E-3"/>
    <x v="411"/>
    <x v="44"/>
    <x v="1"/>
    <x v="5"/>
    <x v="2"/>
    <x v="132"/>
    <x v="90"/>
    <x v="0"/>
  </r>
  <r>
    <x v="0"/>
    <x v="1"/>
    <x v="1"/>
    <n v="4.0000000000000001E-3"/>
    <x v="412"/>
    <x v="38"/>
    <x v="3"/>
    <x v="6"/>
    <x v="2"/>
    <x v="103"/>
    <x v="0"/>
    <x v="0"/>
  </r>
  <r>
    <x v="1"/>
    <x v="1"/>
    <x v="3"/>
    <n v="4.0000000000000001E-3"/>
    <x v="413"/>
    <x v="25"/>
    <x v="1"/>
    <x v="6"/>
    <x v="2"/>
    <x v="103"/>
    <x v="29"/>
    <x v="0"/>
  </r>
  <r>
    <x v="1"/>
    <x v="1"/>
    <x v="1"/>
    <n v="4.0000000000000001E-3"/>
    <x v="414"/>
    <x v="27"/>
    <x v="1"/>
    <x v="9"/>
    <x v="1"/>
    <x v="229"/>
    <x v="0"/>
    <x v="0"/>
  </r>
  <r>
    <x v="1"/>
    <x v="1"/>
    <x v="1"/>
    <n v="4.0000000000000001E-3"/>
    <x v="415"/>
    <x v="27"/>
    <x v="1"/>
    <x v="9"/>
    <x v="1"/>
    <x v="229"/>
    <x v="0"/>
    <x v="0"/>
  </r>
  <r>
    <x v="1"/>
    <x v="2"/>
    <x v="0"/>
    <n v="4.0000000000000001E-3"/>
    <x v="416"/>
    <x v="12"/>
    <x v="2"/>
    <x v="8"/>
    <x v="3"/>
    <x v="230"/>
    <x v="82"/>
    <x v="1"/>
  </r>
  <r>
    <x v="0"/>
    <x v="1"/>
    <x v="3"/>
    <n v="4.0000000000000001E-3"/>
    <x v="417"/>
    <x v="24"/>
    <x v="2"/>
    <x v="9"/>
    <x v="1"/>
    <x v="105"/>
    <x v="0"/>
    <x v="1"/>
  </r>
  <r>
    <x v="1"/>
    <x v="1"/>
    <x v="0"/>
    <n v="4.0000000000000001E-3"/>
    <x v="416"/>
    <x v="12"/>
    <x v="2"/>
    <x v="8"/>
    <x v="3"/>
    <x v="231"/>
    <x v="0"/>
    <x v="1"/>
  </r>
  <r>
    <x v="1"/>
    <x v="1"/>
    <x v="0"/>
    <n v="4.0000000000000001E-3"/>
    <x v="418"/>
    <x v="38"/>
    <x v="3"/>
    <x v="9"/>
    <x v="1"/>
    <x v="137"/>
    <x v="0"/>
    <x v="1"/>
  </r>
  <r>
    <x v="0"/>
    <x v="0"/>
    <x v="0"/>
    <n v="4.0000000000000001E-3"/>
    <x v="108"/>
    <x v="60"/>
    <x v="4"/>
    <x v="13"/>
    <x v="0"/>
    <x v="232"/>
    <x v="0"/>
    <x v="0"/>
  </r>
  <r>
    <x v="1"/>
    <x v="1"/>
    <x v="0"/>
    <n v="4.0000000000000001E-3"/>
    <x v="419"/>
    <x v="24"/>
    <x v="2"/>
    <x v="9"/>
    <x v="1"/>
    <x v="139"/>
    <x v="0"/>
    <x v="1"/>
  </r>
  <r>
    <x v="0"/>
    <x v="1"/>
    <x v="0"/>
    <n v="4.0000000000000001E-3"/>
    <x v="420"/>
    <x v="57"/>
    <x v="1"/>
    <x v="20"/>
    <x v="1"/>
    <x v="233"/>
    <x v="0"/>
    <x v="1"/>
  </r>
  <r>
    <x v="1"/>
    <x v="0"/>
    <x v="1"/>
    <n v="4.0000000000000001E-3"/>
    <x v="421"/>
    <x v="49"/>
    <x v="1"/>
    <x v="5"/>
    <x v="2"/>
    <x v="174"/>
    <x v="0"/>
    <x v="0"/>
  </r>
  <r>
    <x v="0"/>
    <x v="0"/>
    <x v="1"/>
    <n v="4.0000000000000001E-3"/>
    <x v="2"/>
    <x v="57"/>
    <x v="1"/>
    <x v="0"/>
    <x v="0"/>
    <x v="234"/>
    <x v="0"/>
    <x v="0"/>
  </r>
  <r>
    <x v="1"/>
    <x v="1"/>
    <x v="1"/>
    <n v="4.0000000000000001E-3"/>
    <x v="422"/>
    <x v="31"/>
    <x v="1"/>
    <x v="16"/>
    <x v="1"/>
    <x v="24"/>
    <x v="0"/>
    <x v="1"/>
  </r>
  <r>
    <x v="0"/>
    <x v="1"/>
    <x v="3"/>
    <n v="4.1000000000000003E-3"/>
    <x v="423"/>
    <x v="59"/>
    <x v="1"/>
    <x v="10"/>
    <x v="3"/>
    <x v="182"/>
    <x v="18"/>
    <x v="1"/>
  </r>
  <r>
    <x v="1"/>
    <x v="1"/>
    <x v="1"/>
    <n v="4.1000000000000003E-3"/>
    <x v="424"/>
    <x v="49"/>
    <x v="1"/>
    <x v="1"/>
    <x v="2"/>
    <x v="41"/>
    <x v="58"/>
    <x v="1"/>
  </r>
  <r>
    <x v="1"/>
    <x v="1"/>
    <x v="1"/>
    <n v="4.1999999999999997E-3"/>
    <x v="425"/>
    <x v="55"/>
    <x v="1"/>
    <x v="9"/>
    <x v="1"/>
    <x v="229"/>
    <x v="36"/>
    <x v="0"/>
  </r>
  <r>
    <x v="1"/>
    <x v="1"/>
    <x v="0"/>
    <n v="4.1999999999999997E-3"/>
    <x v="426"/>
    <x v="61"/>
    <x v="2"/>
    <x v="9"/>
    <x v="1"/>
    <x v="235"/>
    <x v="0"/>
    <x v="1"/>
  </r>
  <r>
    <x v="1"/>
    <x v="1"/>
    <x v="1"/>
    <n v="4.3E-3"/>
    <x v="427"/>
    <x v="52"/>
    <x v="1"/>
    <x v="3"/>
    <x v="1"/>
    <x v="89"/>
    <x v="21"/>
    <x v="0"/>
  </r>
  <r>
    <x v="0"/>
    <x v="1"/>
    <x v="1"/>
    <n v="4.3E-3"/>
    <x v="428"/>
    <x v="62"/>
    <x v="1"/>
    <x v="1"/>
    <x v="2"/>
    <x v="145"/>
    <x v="91"/>
    <x v="1"/>
  </r>
  <r>
    <x v="1"/>
    <x v="1"/>
    <x v="0"/>
    <n v="4.3E-3"/>
    <x v="429"/>
    <x v="63"/>
    <x v="3"/>
    <x v="1"/>
    <x v="1"/>
    <x v="236"/>
    <x v="0"/>
    <x v="1"/>
  </r>
  <r>
    <x v="1"/>
    <x v="1"/>
    <x v="1"/>
    <n v="4.3E-3"/>
    <x v="430"/>
    <x v="64"/>
    <x v="1"/>
    <x v="1"/>
    <x v="1"/>
    <x v="237"/>
    <x v="92"/>
    <x v="1"/>
  </r>
  <r>
    <x v="0"/>
    <x v="0"/>
    <x v="1"/>
    <n v="4.4999999999999997E-3"/>
    <x v="431"/>
    <x v="7"/>
    <x v="1"/>
    <x v="0"/>
    <x v="0"/>
    <x v="189"/>
    <x v="93"/>
    <x v="1"/>
  </r>
  <r>
    <x v="0"/>
    <x v="0"/>
    <x v="1"/>
    <n v="4.4999999999999997E-3"/>
    <x v="432"/>
    <x v="27"/>
    <x v="1"/>
    <x v="0"/>
    <x v="0"/>
    <x v="238"/>
    <x v="28"/>
    <x v="1"/>
  </r>
  <r>
    <x v="1"/>
    <x v="0"/>
    <x v="1"/>
    <n v="4.4999999999999997E-3"/>
    <x v="433"/>
    <x v="27"/>
    <x v="1"/>
    <x v="6"/>
    <x v="2"/>
    <x v="239"/>
    <x v="28"/>
    <x v="0"/>
  </r>
  <r>
    <x v="0"/>
    <x v="0"/>
    <x v="1"/>
    <n v="4.4999999999999997E-3"/>
    <x v="434"/>
    <x v="65"/>
    <x v="1"/>
    <x v="0"/>
    <x v="0"/>
    <x v="153"/>
    <x v="94"/>
    <x v="1"/>
  </r>
  <r>
    <x v="1"/>
    <x v="0"/>
    <x v="1"/>
    <n v="4.4999999999999997E-3"/>
    <x v="435"/>
    <x v="2"/>
    <x v="1"/>
    <x v="6"/>
    <x v="2"/>
    <x v="84"/>
    <x v="72"/>
    <x v="0"/>
  </r>
  <r>
    <x v="1"/>
    <x v="2"/>
    <x v="0"/>
    <n v="4.4999999999999997E-3"/>
    <x v="436"/>
    <x v="61"/>
    <x v="2"/>
    <x v="16"/>
    <x v="1"/>
    <x v="240"/>
    <x v="0"/>
    <x v="1"/>
  </r>
  <r>
    <x v="0"/>
    <x v="0"/>
    <x v="1"/>
    <n v="4.4999999999999997E-3"/>
    <x v="437"/>
    <x v="66"/>
    <x v="1"/>
    <x v="0"/>
    <x v="0"/>
    <x v="241"/>
    <x v="95"/>
    <x v="0"/>
  </r>
  <r>
    <x v="1"/>
    <x v="0"/>
    <x v="1"/>
    <n v="4.4999999999999997E-3"/>
    <x v="438"/>
    <x v="2"/>
    <x v="1"/>
    <x v="5"/>
    <x v="2"/>
    <x v="8"/>
    <x v="18"/>
    <x v="0"/>
  </r>
  <r>
    <x v="3"/>
    <x v="0"/>
    <x v="1"/>
    <n v="4.4999999999999997E-3"/>
    <x v="439"/>
    <x v="7"/>
    <x v="1"/>
    <x v="5"/>
    <x v="2"/>
    <x v="16"/>
    <x v="96"/>
    <x v="0"/>
  </r>
  <r>
    <x v="1"/>
    <x v="0"/>
    <x v="1"/>
    <n v="4.4999999999999997E-3"/>
    <x v="440"/>
    <x v="67"/>
    <x v="1"/>
    <x v="5"/>
    <x v="2"/>
    <x v="129"/>
    <x v="97"/>
    <x v="0"/>
  </r>
  <r>
    <x v="1"/>
    <x v="0"/>
    <x v="1"/>
    <n v="4.4999999999999997E-3"/>
    <x v="441"/>
    <x v="53"/>
    <x v="1"/>
    <x v="5"/>
    <x v="2"/>
    <x v="129"/>
    <x v="58"/>
    <x v="0"/>
  </r>
  <r>
    <x v="1"/>
    <x v="0"/>
    <x v="1"/>
    <n v="4.4999999999999997E-3"/>
    <x v="442"/>
    <x v="7"/>
    <x v="1"/>
    <x v="5"/>
    <x v="2"/>
    <x v="129"/>
    <x v="67"/>
    <x v="0"/>
  </r>
  <r>
    <x v="3"/>
    <x v="0"/>
    <x v="1"/>
    <n v="4.4999999999999997E-3"/>
    <x v="443"/>
    <x v="7"/>
    <x v="1"/>
    <x v="5"/>
    <x v="2"/>
    <x v="129"/>
    <x v="98"/>
    <x v="0"/>
  </r>
  <r>
    <x v="1"/>
    <x v="1"/>
    <x v="0"/>
    <n v="4.4999999999999997E-3"/>
    <x v="436"/>
    <x v="61"/>
    <x v="2"/>
    <x v="16"/>
    <x v="1"/>
    <x v="240"/>
    <x v="0"/>
    <x v="1"/>
  </r>
  <r>
    <x v="1"/>
    <x v="0"/>
    <x v="1"/>
    <n v="4.4999999999999997E-3"/>
    <x v="444"/>
    <x v="37"/>
    <x v="3"/>
    <x v="6"/>
    <x v="2"/>
    <x v="242"/>
    <x v="28"/>
    <x v="0"/>
  </r>
  <r>
    <x v="1"/>
    <x v="0"/>
    <x v="1"/>
    <n v="4.4999999999999997E-3"/>
    <x v="445"/>
    <x v="37"/>
    <x v="3"/>
    <x v="6"/>
    <x v="2"/>
    <x v="242"/>
    <x v="28"/>
    <x v="0"/>
  </r>
  <r>
    <x v="1"/>
    <x v="0"/>
    <x v="1"/>
    <n v="4.4999999999999997E-3"/>
    <x v="446"/>
    <x v="32"/>
    <x v="3"/>
    <x v="6"/>
    <x v="2"/>
    <x v="242"/>
    <x v="28"/>
    <x v="0"/>
  </r>
  <r>
    <x v="1"/>
    <x v="0"/>
    <x v="1"/>
    <n v="4.4999999999999997E-3"/>
    <x v="447"/>
    <x v="35"/>
    <x v="3"/>
    <x v="6"/>
    <x v="2"/>
    <x v="242"/>
    <x v="28"/>
    <x v="0"/>
  </r>
  <r>
    <x v="1"/>
    <x v="0"/>
    <x v="1"/>
    <n v="4.4999999999999997E-3"/>
    <x v="448"/>
    <x v="39"/>
    <x v="3"/>
    <x v="6"/>
    <x v="2"/>
    <x v="242"/>
    <x v="28"/>
    <x v="0"/>
  </r>
  <r>
    <x v="1"/>
    <x v="0"/>
    <x v="1"/>
    <n v="4.4999999999999997E-3"/>
    <x v="449"/>
    <x v="39"/>
    <x v="3"/>
    <x v="6"/>
    <x v="2"/>
    <x v="242"/>
    <x v="28"/>
    <x v="0"/>
  </r>
  <r>
    <x v="1"/>
    <x v="0"/>
    <x v="1"/>
    <n v="4.4999999999999997E-3"/>
    <x v="450"/>
    <x v="41"/>
    <x v="3"/>
    <x v="6"/>
    <x v="2"/>
    <x v="242"/>
    <x v="28"/>
    <x v="0"/>
  </r>
  <r>
    <x v="1"/>
    <x v="0"/>
    <x v="1"/>
    <n v="4.4999999999999997E-3"/>
    <x v="451"/>
    <x v="68"/>
    <x v="3"/>
    <x v="6"/>
    <x v="2"/>
    <x v="242"/>
    <x v="28"/>
    <x v="0"/>
  </r>
  <r>
    <x v="1"/>
    <x v="0"/>
    <x v="1"/>
    <n v="4.4999999999999997E-3"/>
    <x v="452"/>
    <x v="33"/>
    <x v="3"/>
    <x v="6"/>
    <x v="2"/>
    <x v="242"/>
    <x v="28"/>
    <x v="0"/>
  </r>
  <r>
    <x v="1"/>
    <x v="0"/>
    <x v="1"/>
    <n v="4.4999999999999997E-3"/>
    <x v="453"/>
    <x v="21"/>
    <x v="3"/>
    <x v="6"/>
    <x v="2"/>
    <x v="242"/>
    <x v="28"/>
    <x v="0"/>
  </r>
  <r>
    <x v="1"/>
    <x v="0"/>
    <x v="0"/>
    <n v="4.4999999999999997E-3"/>
    <x v="454"/>
    <x v="51"/>
    <x v="5"/>
    <x v="1"/>
    <x v="1"/>
    <x v="243"/>
    <x v="0"/>
    <x v="0"/>
  </r>
  <r>
    <x v="0"/>
    <x v="0"/>
    <x v="0"/>
    <n v="4.4999999999999997E-3"/>
    <x v="455"/>
    <x v="20"/>
    <x v="2"/>
    <x v="0"/>
    <x v="0"/>
    <x v="166"/>
    <x v="0"/>
    <x v="1"/>
  </r>
  <r>
    <x v="0"/>
    <x v="1"/>
    <x v="3"/>
    <n v="4.4999999999999997E-3"/>
    <x v="12"/>
    <x v="2"/>
    <x v="1"/>
    <x v="16"/>
    <x v="1"/>
    <x v="244"/>
    <x v="7"/>
    <x v="0"/>
  </r>
  <r>
    <x v="0"/>
    <x v="2"/>
    <x v="0"/>
    <n v="4.4999999999999997E-3"/>
    <x v="456"/>
    <x v="59"/>
    <x v="1"/>
    <x v="16"/>
    <x v="1"/>
    <x v="45"/>
    <x v="18"/>
    <x v="0"/>
  </r>
  <r>
    <x v="0"/>
    <x v="0"/>
    <x v="1"/>
    <n v="4.4999999999999997E-3"/>
    <x v="2"/>
    <x v="49"/>
    <x v="1"/>
    <x v="11"/>
    <x v="0"/>
    <x v="59"/>
    <x v="36"/>
    <x v="0"/>
  </r>
  <r>
    <x v="0"/>
    <x v="0"/>
    <x v="1"/>
    <n v="4.4999999999999997E-3"/>
    <x v="2"/>
    <x v="69"/>
    <x v="1"/>
    <x v="11"/>
    <x v="0"/>
    <x v="59"/>
    <x v="36"/>
    <x v="0"/>
  </r>
  <r>
    <x v="1"/>
    <x v="2"/>
    <x v="0"/>
    <n v="4.4999999999999997E-3"/>
    <x v="2"/>
    <x v="55"/>
    <x v="1"/>
    <x v="4"/>
    <x v="1"/>
    <x v="4"/>
    <x v="0"/>
    <x v="1"/>
  </r>
  <r>
    <x v="0"/>
    <x v="1"/>
    <x v="1"/>
    <n v="4.4999999999999997E-3"/>
    <x v="456"/>
    <x v="59"/>
    <x v="1"/>
    <x v="16"/>
    <x v="1"/>
    <x v="245"/>
    <x v="0"/>
    <x v="0"/>
  </r>
  <r>
    <x v="1"/>
    <x v="1"/>
    <x v="1"/>
    <n v="4.4999999999999997E-3"/>
    <x v="457"/>
    <x v="55"/>
    <x v="1"/>
    <x v="18"/>
    <x v="2"/>
    <x v="246"/>
    <x v="0"/>
    <x v="1"/>
  </r>
  <r>
    <x v="1"/>
    <x v="1"/>
    <x v="5"/>
    <n v="4.4999999999999997E-3"/>
    <x v="458"/>
    <x v="50"/>
    <x v="1"/>
    <x v="9"/>
    <x v="1"/>
    <x v="247"/>
    <x v="0"/>
    <x v="1"/>
  </r>
  <r>
    <x v="0"/>
    <x v="1"/>
    <x v="0"/>
    <n v="4.4999999999999997E-3"/>
    <x v="459"/>
    <x v="7"/>
    <x v="1"/>
    <x v="1"/>
    <x v="2"/>
    <x v="174"/>
    <x v="0"/>
    <x v="0"/>
  </r>
  <r>
    <x v="1"/>
    <x v="1"/>
    <x v="1"/>
    <n v="4.4999999999999997E-3"/>
    <x v="460"/>
    <x v="70"/>
    <x v="1"/>
    <x v="9"/>
    <x v="1"/>
    <x v="248"/>
    <x v="0"/>
    <x v="0"/>
  </r>
  <r>
    <x v="1"/>
    <x v="2"/>
    <x v="0"/>
    <n v="4.4999999999999997E-3"/>
    <x v="461"/>
    <x v="12"/>
    <x v="2"/>
    <x v="16"/>
    <x v="1"/>
    <x v="114"/>
    <x v="0"/>
    <x v="1"/>
  </r>
  <r>
    <x v="0"/>
    <x v="0"/>
    <x v="1"/>
    <n v="4.4999999999999997E-3"/>
    <x v="462"/>
    <x v="7"/>
    <x v="1"/>
    <x v="5"/>
    <x v="2"/>
    <x v="176"/>
    <x v="0"/>
    <x v="0"/>
  </r>
  <r>
    <x v="1"/>
    <x v="0"/>
    <x v="0"/>
    <n v="4.4999999999999997E-3"/>
    <x v="463"/>
    <x v="68"/>
    <x v="3"/>
    <x v="24"/>
    <x v="3"/>
    <x v="249"/>
    <x v="0"/>
    <x v="1"/>
  </r>
  <r>
    <x v="0"/>
    <x v="0"/>
    <x v="1"/>
    <n v="4.5999999999999999E-3"/>
    <x v="2"/>
    <x v="51"/>
    <x v="5"/>
    <x v="10"/>
    <x v="3"/>
    <x v="250"/>
    <x v="18"/>
    <x v="0"/>
  </r>
  <r>
    <x v="0"/>
    <x v="1"/>
    <x v="5"/>
    <n v="4.5999999999999999E-3"/>
    <x v="464"/>
    <x v="50"/>
    <x v="1"/>
    <x v="10"/>
    <x v="3"/>
    <x v="90"/>
    <x v="99"/>
    <x v="1"/>
  </r>
  <r>
    <x v="0"/>
    <x v="1"/>
    <x v="1"/>
    <n v="4.5999999999999999E-3"/>
    <x v="465"/>
    <x v="33"/>
    <x v="3"/>
    <x v="10"/>
    <x v="3"/>
    <x v="251"/>
    <x v="39"/>
    <x v="1"/>
  </r>
  <r>
    <x v="0"/>
    <x v="1"/>
    <x v="1"/>
    <n v="4.5999999999999999E-3"/>
    <x v="466"/>
    <x v="21"/>
    <x v="3"/>
    <x v="10"/>
    <x v="3"/>
    <x v="251"/>
    <x v="39"/>
    <x v="1"/>
  </r>
  <r>
    <x v="0"/>
    <x v="1"/>
    <x v="1"/>
    <n v="4.5999999999999999E-3"/>
    <x v="467"/>
    <x v="34"/>
    <x v="3"/>
    <x v="10"/>
    <x v="3"/>
    <x v="251"/>
    <x v="39"/>
    <x v="1"/>
  </r>
  <r>
    <x v="0"/>
    <x v="1"/>
    <x v="1"/>
    <n v="4.5999999999999999E-3"/>
    <x v="468"/>
    <x v="21"/>
    <x v="3"/>
    <x v="10"/>
    <x v="3"/>
    <x v="252"/>
    <x v="39"/>
    <x v="1"/>
  </r>
  <r>
    <x v="0"/>
    <x v="1"/>
    <x v="1"/>
    <n v="4.5999999999999999E-3"/>
    <x v="469"/>
    <x v="32"/>
    <x v="3"/>
    <x v="10"/>
    <x v="3"/>
    <x v="252"/>
    <x v="39"/>
    <x v="1"/>
  </r>
  <r>
    <x v="0"/>
    <x v="1"/>
    <x v="1"/>
    <n v="4.5999999999999999E-3"/>
    <x v="470"/>
    <x v="36"/>
    <x v="3"/>
    <x v="10"/>
    <x v="3"/>
    <x v="252"/>
    <x v="39"/>
    <x v="1"/>
  </r>
  <r>
    <x v="0"/>
    <x v="1"/>
    <x v="1"/>
    <n v="4.5999999999999999E-3"/>
    <x v="471"/>
    <x v="33"/>
    <x v="3"/>
    <x v="10"/>
    <x v="3"/>
    <x v="252"/>
    <x v="39"/>
    <x v="1"/>
  </r>
  <r>
    <x v="0"/>
    <x v="1"/>
    <x v="1"/>
    <n v="4.5999999999999999E-3"/>
    <x v="472"/>
    <x v="39"/>
    <x v="3"/>
    <x v="10"/>
    <x v="3"/>
    <x v="252"/>
    <x v="39"/>
    <x v="1"/>
  </r>
  <r>
    <x v="0"/>
    <x v="1"/>
    <x v="1"/>
    <n v="4.5999999999999999E-3"/>
    <x v="473"/>
    <x v="39"/>
    <x v="3"/>
    <x v="10"/>
    <x v="3"/>
    <x v="252"/>
    <x v="39"/>
    <x v="1"/>
  </r>
  <r>
    <x v="0"/>
    <x v="1"/>
    <x v="1"/>
    <n v="4.5999999999999999E-3"/>
    <x v="474"/>
    <x v="40"/>
    <x v="3"/>
    <x v="10"/>
    <x v="3"/>
    <x v="252"/>
    <x v="39"/>
    <x v="1"/>
  </r>
  <r>
    <x v="0"/>
    <x v="1"/>
    <x v="1"/>
    <n v="4.5999999999999999E-3"/>
    <x v="475"/>
    <x v="41"/>
    <x v="3"/>
    <x v="10"/>
    <x v="3"/>
    <x v="252"/>
    <x v="39"/>
    <x v="1"/>
  </r>
  <r>
    <x v="0"/>
    <x v="1"/>
    <x v="1"/>
    <n v="4.5999999999999999E-3"/>
    <x v="476"/>
    <x v="21"/>
    <x v="3"/>
    <x v="10"/>
    <x v="3"/>
    <x v="253"/>
    <x v="39"/>
    <x v="1"/>
  </r>
  <r>
    <x v="0"/>
    <x v="1"/>
    <x v="1"/>
    <n v="4.5999999999999999E-3"/>
    <x v="477"/>
    <x v="35"/>
    <x v="3"/>
    <x v="10"/>
    <x v="3"/>
    <x v="252"/>
    <x v="39"/>
    <x v="1"/>
  </r>
  <r>
    <x v="1"/>
    <x v="1"/>
    <x v="5"/>
    <n v="4.5999999999999999E-3"/>
    <x v="2"/>
    <x v="55"/>
    <x v="1"/>
    <x v="21"/>
    <x v="3"/>
    <x v="206"/>
    <x v="0"/>
    <x v="1"/>
  </r>
  <r>
    <x v="0"/>
    <x v="1"/>
    <x v="1"/>
    <n v="4.7000000000000002E-3"/>
    <x v="405"/>
    <x v="32"/>
    <x v="3"/>
    <x v="10"/>
    <x v="3"/>
    <x v="252"/>
    <x v="39"/>
    <x v="1"/>
  </r>
  <r>
    <x v="0"/>
    <x v="1"/>
    <x v="1"/>
    <n v="4.7000000000000002E-3"/>
    <x v="478"/>
    <x v="37"/>
    <x v="3"/>
    <x v="10"/>
    <x v="3"/>
    <x v="252"/>
    <x v="39"/>
    <x v="1"/>
  </r>
  <r>
    <x v="0"/>
    <x v="1"/>
    <x v="1"/>
    <n v="4.7000000000000002E-3"/>
    <x v="479"/>
    <x v="38"/>
    <x v="3"/>
    <x v="10"/>
    <x v="3"/>
    <x v="252"/>
    <x v="40"/>
    <x v="1"/>
  </r>
  <r>
    <x v="2"/>
    <x v="1"/>
    <x v="1"/>
    <n v="4.7999999999999996E-3"/>
    <x v="480"/>
    <x v="3"/>
    <x v="1"/>
    <x v="3"/>
    <x v="1"/>
    <x v="120"/>
    <x v="100"/>
    <x v="0"/>
  </r>
  <r>
    <x v="3"/>
    <x v="1"/>
    <x v="1"/>
    <n v="4.7999999999999996E-3"/>
    <x v="481"/>
    <x v="7"/>
    <x v="1"/>
    <x v="3"/>
    <x v="1"/>
    <x v="254"/>
    <x v="96"/>
    <x v="0"/>
  </r>
  <r>
    <x v="1"/>
    <x v="1"/>
    <x v="1"/>
    <n v="4.7999999999999996E-3"/>
    <x v="482"/>
    <x v="53"/>
    <x v="1"/>
    <x v="3"/>
    <x v="1"/>
    <x v="255"/>
    <x v="58"/>
    <x v="0"/>
  </r>
  <r>
    <x v="1"/>
    <x v="1"/>
    <x v="1"/>
    <n v="4.7999999999999996E-3"/>
    <x v="483"/>
    <x v="31"/>
    <x v="1"/>
    <x v="16"/>
    <x v="1"/>
    <x v="19"/>
    <x v="48"/>
    <x v="0"/>
  </r>
  <r>
    <x v="3"/>
    <x v="1"/>
    <x v="1"/>
    <n v="4.7999999999999996E-3"/>
    <x v="484"/>
    <x v="7"/>
    <x v="1"/>
    <x v="3"/>
    <x v="1"/>
    <x v="255"/>
    <x v="67"/>
    <x v="0"/>
  </r>
  <r>
    <x v="1"/>
    <x v="1"/>
    <x v="0"/>
    <n v="4.7999999999999996E-3"/>
    <x v="485"/>
    <x v="33"/>
    <x v="3"/>
    <x v="1"/>
    <x v="1"/>
    <x v="256"/>
    <x v="0"/>
    <x v="1"/>
  </r>
  <r>
    <x v="1"/>
    <x v="2"/>
    <x v="0"/>
    <n v="4.8999999999999998E-3"/>
    <x v="2"/>
    <x v="71"/>
    <x v="1"/>
    <x v="16"/>
    <x v="4"/>
    <x v="257"/>
    <x v="101"/>
    <x v="2"/>
  </r>
  <r>
    <x v="1"/>
    <x v="1"/>
    <x v="1"/>
    <n v="4.8999999999999998E-3"/>
    <x v="2"/>
    <x v="72"/>
    <x v="1"/>
    <x v="14"/>
    <x v="1"/>
    <x v="258"/>
    <x v="77"/>
    <x v="1"/>
  </r>
  <r>
    <x v="0"/>
    <x v="1"/>
    <x v="1"/>
    <n v="4.8999999999999998E-3"/>
    <x v="486"/>
    <x v="32"/>
    <x v="3"/>
    <x v="10"/>
    <x v="3"/>
    <x v="259"/>
    <x v="39"/>
    <x v="1"/>
  </r>
  <r>
    <x v="0"/>
    <x v="1"/>
    <x v="1"/>
    <n v="4.8999999999999998E-3"/>
    <x v="487"/>
    <x v="21"/>
    <x v="3"/>
    <x v="10"/>
    <x v="3"/>
    <x v="251"/>
    <x v="39"/>
    <x v="1"/>
  </r>
  <r>
    <x v="0"/>
    <x v="0"/>
    <x v="1"/>
    <n v="5.0000000000000001E-3"/>
    <x v="488"/>
    <x v="2"/>
    <x v="1"/>
    <x v="0"/>
    <x v="0"/>
    <x v="260"/>
    <x v="18"/>
    <x v="1"/>
  </r>
  <r>
    <x v="0"/>
    <x v="0"/>
    <x v="1"/>
    <n v="5.0000000000000001E-3"/>
    <x v="489"/>
    <x v="73"/>
    <x v="1"/>
    <x v="0"/>
    <x v="0"/>
    <x v="261"/>
    <x v="102"/>
    <x v="0"/>
  </r>
  <r>
    <x v="1"/>
    <x v="1"/>
    <x v="1"/>
    <n v="5.0000000000000001E-3"/>
    <x v="490"/>
    <x v="27"/>
    <x v="1"/>
    <x v="16"/>
    <x v="1"/>
    <x v="262"/>
    <x v="28"/>
    <x v="1"/>
  </r>
  <r>
    <x v="1"/>
    <x v="0"/>
    <x v="1"/>
    <n v="5.0000000000000001E-3"/>
    <x v="74"/>
    <x v="7"/>
    <x v="1"/>
    <x v="6"/>
    <x v="2"/>
    <x v="63"/>
    <x v="67"/>
    <x v="0"/>
  </r>
  <r>
    <x v="0"/>
    <x v="0"/>
    <x v="5"/>
    <n v="5.0000000000000001E-3"/>
    <x v="491"/>
    <x v="50"/>
    <x v="1"/>
    <x v="17"/>
    <x v="2"/>
    <x v="263"/>
    <x v="99"/>
    <x v="1"/>
  </r>
  <r>
    <x v="0"/>
    <x v="0"/>
    <x v="2"/>
    <n v="5.0000000000000001E-3"/>
    <x v="492"/>
    <x v="33"/>
    <x v="3"/>
    <x v="6"/>
    <x v="2"/>
    <x v="196"/>
    <x v="40"/>
    <x v="0"/>
  </r>
  <r>
    <x v="1"/>
    <x v="0"/>
    <x v="2"/>
    <n v="5.0000000000000001E-3"/>
    <x v="493"/>
    <x v="2"/>
    <x v="1"/>
    <x v="6"/>
    <x v="2"/>
    <x v="219"/>
    <x v="64"/>
    <x v="0"/>
  </r>
  <r>
    <x v="0"/>
    <x v="0"/>
    <x v="2"/>
    <n v="5.0000000000000001E-3"/>
    <x v="494"/>
    <x v="32"/>
    <x v="3"/>
    <x v="6"/>
    <x v="2"/>
    <x v="29"/>
    <x v="39"/>
    <x v="0"/>
  </r>
  <r>
    <x v="0"/>
    <x v="0"/>
    <x v="2"/>
    <n v="5.0000000000000001E-3"/>
    <x v="495"/>
    <x v="35"/>
    <x v="3"/>
    <x v="6"/>
    <x v="2"/>
    <x v="196"/>
    <x v="39"/>
    <x v="0"/>
  </r>
  <r>
    <x v="0"/>
    <x v="1"/>
    <x v="3"/>
    <n v="5.0000000000000001E-3"/>
    <x v="2"/>
    <x v="27"/>
    <x v="1"/>
    <x v="14"/>
    <x v="1"/>
    <x v="264"/>
    <x v="77"/>
    <x v="1"/>
  </r>
  <r>
    <x v="0"/>
    <x v="1"/>
    <x v="3"/>
    <n v="5.0000000000000001E-3"/>
    <x v="2"/>
    <x v="1"/>
    <x v="1"/>
    <x v="14"/>
    <x v="1"/>
    <x v="258"/>
    <x v="77"/>
    <x v="1"/>
  </r>
  <r>
    <x v="0"/>
    <x v="1"/>
    <x v="3"/>
    <n v="5.0000000000000001E-3"/>
    <x v="2"/>
    <x v="25"/>
    <x v="1"/>
    <x v="14"/>
    <x v="1"/>
    <x v="264"/>
    <x v="77"/>
    <x v="1"/>
  </r>
  <r>
    <x v="4"/>
    <x v="1"/>
    <x v="1"/>
    <n v="5.0000000000000001E-3"/>
    <x v="496"/>
    <x v="74"/>
    <x v="1"/>
    <x v="6"/>
    <x v="2"/>
    <x v="220"/>
    <x v="103"/>
    <x v="0"/>
  </r>
  <r>
    <x v="1"/>
    <x v="0"/>
    <x v="3"/>
    <n v="5.0000000000000001E-3"/>
    <x v="497"/>
    <x v="75"/>
    <x v="1"/>
    <x v="6"/>
    <x v="2"/>
    <x v="265"/>
    <x v="18"/>
    <x v="0"/>
  </r>
  <r>
    <x v="2"/>
    <x v="0"/>
    <x v="2"/>
    <n v="5.0000000000000001E-3"/>
    <x v="498"/>
    <x v="3"/>
    <x v="1"/>
    <x v="6"/>
    <x v="2"/>
    <x v="32"/>
    <x v="0"/>
    <x v="0"/>
  </r>
  <r>
    <x v="1"/>
    <x v="2"/>
    <x v="0"/>
    <n v="5.0000000000000001E-3"/>
    <x v="499"/>
    <x v="2"/>
    <x v="1"/>
    <x v="16"/>
    <x v="1"/>
    <x v="266"/>
    <x v="104"/>
    <x v="1"/>
  </r>
  <r>
    <x v="1"/>
    <x v="1"/>
    <x v="3"/>
    <n v="5.0000000000000001E-3"/>
    <x v="499"/>
    <x v="2"/>
    <x v="1"/>
    <x v="16"/>
    <x v="1"/>
    <x v="266"/>
    <x v="104"/>
    <x v="1"/>
  </r>
  <r>
    <x v="3"/>
    <x v="1"/>
    <x v="1"/>
    <n v="5.0000000000000001E-3"/>
    <x v="2"/>
    <x v="7"/>
    <x v="1"/>
    <x v="7"/>
    <x v="3"/>
    <x v="8"/>
    <x v="105"/>
    <x v="1"/>
  </r>
  <r>
    <x v="0"/>
    <x v="0"/>
    <x v="2"/>
    <n v="5.0000000000000001E-3"/>
    <x v="500"/>
    <x v="33"/>
    <x v="3"/>
    <x v="6"/>
    <x v="2"/>
    <x v="267"/>
    <x v="39"/>
    <x v="0"/>
  </r>
  <r>
    <x v="0"/>
    <x v="0"/>
    <x v="2"/>
    <n v="5.0000000000000001E-3"/>
    <x v="501"/>
    <x v="21"/>
    <x v="3"/>
    <x v="6"/>
    <x v="2"/>
    <x v="267"/>
    <x v="40"/>
    <x v="0"/>
  </r>
  <r>
    <x v="3"/>
    <x v="1"/>
    <x v="1"/>
    <n v="5.0000000000000001E-3"/>
    <x v="2"/>
    <x v="7"/>
    <x v="1"/>
    <x v="7"/>
    <x v="3"/>
    <x v="164"/>
    <x v="67"/>
    <x v="1"/>
  </r>
  <r>
    <x v="3"/>
    <x v="1"/>
    <x v="1"/>
    <n v="5.0000000000000001E-3"/>
    <x v="2"/>
    <x v="76"/>
    <x v="1"/>
    <x v="7"/>
    <x v="3"/>
    <x v="164"/>
    <x v="106"/>
    <x v="1"/>
  </r>
  <r>
    <x v="2"/>
    <x v="2"/>
    <x v="0"/>
    <n v="5.0000000000000001E-3"/>
    <x v="320"/>
    <x v="3"/>
    <x v="1"/>
    <x v="24"/>
    <x v="1"/>
    <x v="205"/>
    <x v="0"/>
    <x v="0"/>
  </r>
  <r>
    <x v="2"/>
    <x v="2"/>
    <x v="0"/>
    <n v="5.0000000000000001E-3"/>
    <x v="502"/>
    <x v="3"/>
    <x v="1"/>
    <x v="24"/>
    <x v="1"/>
    <x v="205"/>
    <x v="0"/>
    <x v="0"/>
  </r>
  <r>
    <x v="1"/>
    <x v="1"/>
    <x v="1"/>
    <n v="5.0000000000000001E-3"/>
    <x v="503"/>
    <x v="74"/>
    <x v="1"/>
    <x v="16"/>
    <x v="1"/>
    <x v="254"/>
    <x v="107"/>
    <x v="0"/>
  </r>
  <r>
    <x v="1"/>
    <x v="0"/>
    <x v="1"/>
    <n v="5.0000000000000001E-3"/>
    <x v="504"/>
    <x v="49"/>
    <x v="1"/>
    <x v="6"/>
    <x v="2"/>
    <x v="268"/>
    <x v="101"/>
    <x v="0"/>
  </r>
  <r>
    <x v="1"/>
    <x v="0"/>
    <x v="1"/>
    <n v="5.0000000000000001E-3"/>
    <x v="505"/>
    <x v="66"/>
    <x v="1"/>
    <x v="17"/>
    <x v="2"/>
    <x v="268"/>
    <x v="108"/>
    <x v="0"/>
  </r>
  <r>
    <x v="1"/>
    <x v="0"/>
    <x v="1"/>
    <n v="5.0000000000000001E-3"/>
    <x v="506"/>
    <x v="74"/>
    <x v="1"/>
    <x v="3"/>
    <x v="1"/>
    <x v="199"/>
    <x v="107"/>
    <x v="0"/>
  </r>
  <r>
    <x v="0"/>
    <x v="1"/>
    <x v="1"/>
    <n v="5.0000000000000001E-3"/>
    <x v="5"/>
    <x v="24"/>
    <x v="2"/>
    <x v="16"/>
    <x v="1"/>
    <x v="228"/>
    <x v="30"/>
    <x v="1"/>
  </r>
  <r>
    <x v="0"/>
    <x v="0"/>
    <x v="3"/>
    <n v="5.0000000000000001E-3"/>
    <x v="2"/>
    <x v="7"/>
    <x v="1"/>
    <x v="25"/>
    <x v="2"/>
    <x v="269"/>
    <x v="0"/>
    <x v="0"/>
  </r>
  <r>
    <x v="1"/>
    <x v="1"/>
    <x v="0"/>
    <n v="5.0000000000000001E-3"/>
    <x v="507"/>
    <x v="20"/>
    <x v="2"/>
    <x v="16"/>
    <x v="3"/>
    <x v="134"/>
    <x v="0"/>
    <x v="1"/>
  </r>
  <r>
    <x v="0"/>
    <x v="1"/>
    <x v="1"/>
    <n v="5.0000000000000001E-3"/>
    <x v="508"/>
    <x v="37"/>
    <x v="3"/>
    <x v="10"/>
    <x v="3"/>
    <x v="252"/>
    <x v="39"/>
    <x v="1"/>
  </r>
  <r>
    <x v="1"/>
    <x v="0"/>
    <x v="1"/>
    <n v="5.0000000000000001E-3"/>
    <x v="509"/>
    <x v="7"/>
    <x v="1"/>
    <x v="6"/>
    <x v="2"/>
    <x v="103"/>
    <x v="67"/>
    <x v="0"/>
  </r>
  <r>
    <x v="1"/>
    <x v="2"/>
    <x v="0"/>
    <n v="5.0000000000000001E-3"/>
    <x v="510"/>
    <x v="11"/>
    <x v="2"/>
    <x v="16"/>
    <x v="1"/>
    <x v="231"/>
    <x v="0"/>
    <x v="1"/>
  </r>
  <r>
    <x v="1"/>
    <x v="0"/>
    <x v="1"/>
    <n v="5.0000000000000001E-3"/>
    <x v="511"/>
    <x v="55"/>
    <x v="1"/>
    <x v="5"/>
    <x v="2"/>
    <x v="48"/>
    <x v="36"/>
    <x v="0"/>
  </r>
  <r>
    <x v="1"/>
    <x v="1"/>
    <x v="0"/>
    <n v="5.0000000000000001E-3"/>
    <x v="510"/>
    <x v="11"/>
    <x v="2"/>
    <x v="16"/>
    <x v="1"/>
    <x v="231"/>
    <x v="0"/>
    <x v="1"/>
  </r>
  <r>
    <x v="1"/>
    <x v="1"/>
    <x v="0"/>
    <n v="5.0000000000000001E-3"/>
    <x v="512"/>
    <x v="11"/>
    <x v="2"/>
    <x v="9"/>
    <x v="1"/>
    <x v="270"/>
    <x v="0"/>
    <x v="1"/>
  </r>
  <r>
    <x v="1"/>
    <x v="2"/>
    <x v="0"/>
    <n v="5.0000000000000001E-3"/>
    <x v="2"/>
    <x v="77"/>
    <x v="2"/>
    <x v="16"/>
    <x v="3"/>
    <x v="271"/>
    <x v="0"/>
    <x v="1"/>
  </r>
  <r>
    <x v="0"/>
    <x v="2"/>
    <x v="0"/>
    <n v="5.0000000000000001E-3"/>
    <x v="513"/>
    <x v="61"/>
    <x v="2"/>
    <x v="16"/>
    <x v="3"/>
    <x v="272"/>
    <x v="0"/>
    <x v="1"/>
  </r>
  <r>
    <x v="1"/>
    <x v="0"/>
    <x v="1"/>
    <n v="5.0000000000000001E-3"/>
    <x v="514"/>
    <x v="78"/>
    <x v="1"/>
    <x v="6"/>
    <x v="2"/>
    <x v="273"/>
    <x v="0"/>
    <x v="0"/>
  </r>
  <r>
    <x v="1"/>
    <x v="1"/>
    <x v="1"/>
    <n v="5.0000000000000001E-3"/>
    <x v="515"/>
    <x v="61"/>
    <x v="2"/>
    <x v="9"/>
    <x v="1"/>
    <x v="274"/>
    <x v="0"/>
    <x v="1"/>
  </r>
  <r>
    <x v="1"/>
    <x v="0"/>
    <x v="0"/>
    <n v="5.0000000000000001E-3"/>
    <x v="516"/>
    <x v="32"/>
    <x v="3"/>
    <x v="6"/>
    <x v="2"/>
    <x v="275"/>
    <x v="0"/>
    <x v="0"/>
  </r>
  <r>
    <x v="1"/>
    <x v="0"/>
    <x v="0"/>
    <n v="5.0000000000000001E-3"/>
    <x v="517"/>
    <x v="37"/>
    <x v="3"/>
    <x v="6"/>
    <x v="2"/>
    <x v="275"/>
    <x v="0"/>
    <x v="0"/>
  </r>
  <r>
    <x v="1"/>
    <x v="0"/>
    <x v="0"/>
    <n v="5.0000000000000001E-3"/>
    <x v="518"/>
    <x v="38"/>
    <x v="3"/>
    <x v="17"/>
    <x v="2"/>
    <x v="275"/>
    <x v="0"/>
    <x v="0"/>
  </r>
  <r>
    <x v="1"/>
    <x v="0"/>
    <x v="0"/>
    <n v="5.0000000000000001E-3"/>
    <x v="519"/>
    <x v="35"/>
    <x v="3"/>
    <x v="17"/>
    <x v="2"/>
    <x v="275"/>
    <x v="0"/>
    <x v="0"/>
  </r>
  <r>
    <x v="1"/>
    <x v="1"/>
    <x v="0"/>
    <n v="5.0000000000000001E-3"/>
    <x v="513"/>
    <x v="61"/>
    <x v="2"/>
    <x v="16"/>
    <x v="3"/>
    <x v="272"/>
    <x v="0"/>
    <x v="1"/>
  </r>
  <r>
    <x v="1"/>
    <x v="1"/>
    <x v="0"/>
    <n v="5.0000000000000001E-3"/>
    <x v="2"/>
    <x v="77"/>
    <x v="2"/>
    <x v="16"/>
    <x v="3"/>
    <x v="105"/>
    <x v="0"/>
    <x v="1"/>
  </r>
  <r>
    <x v="1"/>
    <x v="1"/>
    <x v="0"/>
    <n v="5.0000000000000001E-3"/>
    <x v="520"/>
    <x v="24"/>
    <x v="2"/>
    <x v="16"/>
    <x v="1"/>
    <x v="236"/>
    <x v="0"/>
    <x v="1"/>
  </r>
  <r>
    <x v="0"/>
    <x v="2"/>
    <x v="0"/>
    <n v="5.0000000000000001E-3"/>
    <x v="521"/>
    <x v="12"/>
    <x v="2"/>
    <x v="16"/>
    <x v="1"/>
    <x v="253"/>
    <x v="0"/>
    <x v="1"/>
  </r>
  <r>
    <x v="1"/>
    <x v="0"/>
    <x v="1"/>
    <n v="5.0000000000000001E-3"/>
    <x v="522"/>
    <x v="27"/>
    <x v="1"/>
    <x v="5"/>
    <x v="2"/>
    <x v="174"/>
    <x v="28"/>
    <x v="0"/>
  </r>
  <r>
    <x v="0"/>
    <x v="1"/>
    <x v="1"/>
    <n v="5.0000000000000001E-3"/>
    <x v="523"/>
    <x v="27"/>
    <x v="1"/>
    <x v="20"/>
    <x v="1"/>
    <x v="276"/>
    <x v="0"/>
    <x v="0"/>
  </r>
  <r>
    <x v="1"/>
    <x v="1"/>
    <x v="0"/>
    <n v="5.0000000000000001E-3"/>
    <x v="524"/>
    <x v="79"/>
    <x v="2"/>
    <x v="9"/>
    <x v="1"/>
    <x v="277"/>
    <x v="0"/>
    <x v="1"/>
  </r>
  <r>
    <x v="0"/>
    <x v="1"/>
    <x v="1"/>
    <n v="5.1000000000000004E-3"/>
    <x v="525"/>
    <x v="18"/>
    <x v="1"/>
    <x v="10"/>
    <x v="3"/>
    <x v="54"/>
    <x v="22"/>
    <x v="1"/>
  </r>
  <r>
    <x v="0"/>
    <x v="1"/>
    <x v="1"/>
    <n v="5.1000000000000004E-3"/>
    <x v="526"/>
    <x v="57"/>
    <x v="1"/>
    <x v="10"/>
    <x v="3"/>
    <x v="278"/>
    <x v="63"/>
    <x v="0"/>
  </r>
  <r>
    <x v="5"/>
    <x v="1"/>
    <x v="1"/>
    <n v="5.1999999999999998E-3"/>
    <x v="527"/>
    <x v="44"/>
    <x v="1"/>
    <x v="10"/>
    <x v="3"/>
    <x v="279"/>
    <x v="45"/>
    <x v="1"/>
  </r>
  <r>
    <x v="0"/>
    <x v="1"/>
    <x v="1"/>
    <n v="5.1999999999999998E-3"/>
    <x v="528"/>
    <x v="39"/>
    <x v="3"/>
    <x v="10"/>
    <x v="3"/>
    <x v="260"/>
    <x v="109"/>
    <x v="0"/>
  </r>
  <r>
    <x v="0"/>
    <x v="1"/>
    <x v="1"/>
    <n v="5.1999999999999998E-3"/>
    <x v="529"/>
    <x v="39"/>
    <x v="3"/>
    <x v="10"/>
    <x v="3"/>
    <x v="280"/>
    <x v="110"/>
    <x v="1"/>
  </r>
  <r>
    <x v="0"/>
    <x v="1"/>
    <x v="1"/>
    <n v="5.1999999999999998E-3"/>
    <x v="530"/>
    <x v="32"/>
    <x v="3"/>
    <x v="10"/>
    <x v="3"/>
    <x v="280"/>
    <x v="111"/>
    <x v="1"/>
  </r>
  <r>
    <x v="0"/>
    <x v="1"/>
    <x v="1"/>
    <n v="5.1999999999999998E-3"/>
    <x v="531"/>
    <x v="47"/>
    <x v="1"/>
    <x v="10"/>
    <x v="3"/>
    <x v="281"/>
    <x v="18"/>
    <x v="1"/>
  </r>
  <r>
    <x v="1"/>
    <x v="1"/>
    <x v="1"/>
    <n v="5.1999999999999998E-3"/>
    <x v="532"/>
    <x v="2"/>
    <x v="1"/>
    <x v="10"/>
    <x v="3"/>
    <x v="282"/>
    <x v="18"/>
    <x v="1"/>
  </r>
  <r>
    <x v="3"/>
    <x v="1"/>
    <x v="1"/>
    <n v="5.1999999999999998E-3"/>
    <x v="533"/>
    <x v="7"/>
    <x v="1"/>
    <x v="10"/>
    <x v="3"/>
    <x v="283"/>
    <x v="96"/>
    <x v="1"/>
  </r>
  <r>
    <x v="0"/>
    <x v="0"/>
    <x v="1"/>
    <n v="5.1999999999999998E-3"/>
    <x v="534"/>
    <x v="27"/>
    <x v="1"/>
    <x v="6"/>
    <x v="2"/>
    <x v="51"/>
    <x v="0"/>
    <x v="0"/>
  </r>
  <r>
    <x v="1"/>
    <x v="2"/>
    <x v="0"/>
    <n v="5.3E-3"/>
    <x v="2"/>
    <x v="63"/>
    <x v="3"/>
    <x v="26"/>
    <x v="4"/>
    <x v="284"/>
    <x v="0"/>
    <x v="1"/>
  </r>
  <r>
    <x v="1"/>
    <x v="1"/>
    <x v="3"/>
    <n v="5.3E-3"/>
    <x v="535"/>
    <x v="55"/>
    <x v="1"/>
    <x v="18"/>
    <x v="2"/>
    <x v="142"/>
    <x v="0"/>
    <x v="1"/>
  </r>
  <r>
    <x v="1"/>
    <x v="1"/>
    <x v="5"/>
    <n v="5.4000000000000003E-3"/>
    <x v="2"/>
    <x v="55"/>
    <x v="1"/>
    <x v="21"/>
    <x v="3"/>
    <x v="235"/>
    <x v="0"/>
    <x v="1"/>
  </r>
  <r>
    <x v="0"/>
    <x v="0"/>
    <x v="3"/>
    <n v="5.4999999999999997E-3"/>
    <x v="536"/>
    <x v="51"/>
    <x v="5"/>
    <x v="6"/>
    <x v="2"/>
    <x v="158"/>
    <x v="0"/>
    <x v="0"/>
  </r>
  <r>
    <x v="0"/>
    <x v="0"/>
    <x v="1"/>
    <n v="5.4999999999999997E-3"/>
    <x v="537"/>
    <x v="55"/>
    <x v="1"/>
    <x v="0"/>
    <x v="0"/>
    <x v="285"/>
    <x v="36"/>
    <x v="0"/>
  </r>
  <r>
    <x v="0"/>
    <x v="0"/>
    <x v="0"/>
    <n v="5.4999999999999997E-3"/>
    <x v="538"/>
    <x v="11"/>
    <x v="2"/>
    <x v="6"/>
    <x v="2"/>
    <x v="27"/>
    <x v="112"/>
    <x v="0"/>
  </r>
  <r>
    <x v="1"/>
    <x v="2"/>
    <x v="0"/>
    <n v="5.4999999999999997E-3"/>
    <x v="537"/>
    <x v="55"/>
    <x v="1"/>
    <x v="0"/>
    <x v="0"/>
    <x v="286"/>
    <x v="113"/>
    <x v="0"/>
  </r>
  <r>
    <x v="1"/>
    <x v="2"/>
    <x v="0"/>
    <n v="5.4999999999999997E-3"/>
    <x v="539"/>
    <x v="51"/>
    <x v="5"/>
    <x v="6"/>
    <x v="2"/>
    <x v="100"/>
    <x v="0"/>
    <x v="0"/>
  </r>
  <r>
    <x v="7"/>
    <x v="0"/>
    <x v="1"/>
    <n v="5.4999999999999997E-3"/>
    <x v="540"/>
    <x v="78"/>
    <x v="1"/>
    <x v="5"/>
    <x v="2"/>
    <x v="40"/>
    <x v="114"/>
    <x v="0"/>
  </r>
  <r>
    <x v="7"/>
    <x v="0"/>
    <x v="1"/>
    <n v="5.4999999999999997E-3"/>
    <x v="541"/>
    <x v="78"/>
    <x v="1"/>
    <x v="5"/>
    <x v="2"/>
    <x v="40"/>
    <x v="114"/>
    <x v="0"/>
  </r>
  <r>
    <x v="1"/>
    <x v="0"/>
    <x v="1"/>
    <n v="5.4999999999999997E-3"/>
    <x v="542"/>
    <x v="51"/>
    <x v="5"/>
    <x v="27"/>
    <x v="3"/>
    <x v="287"/>
    <x v="18"/>
    <x v="0"/>
  </r>
  <r>
    <x v="0"/>
    <x v="1"/>
    <x v="1"/>
    <n v="5.4999999999999997E-3"/>
    <x v="543"/>
    <x v="27"/>
    <x v="1"/>
    <x v="16"/>
    <x v="1"/>
    <x v="244"/>
    <x v="28"/>
    <x v="0"/>
  </r>
  <r>
    <x v="1"/>
    <x v="1"/>
    <x v="3"/>
    <n v="5.4999999999999997E-3"/>
    <x v="544"/>
    <x v="55"/>
    <x v="1"/>
    <x v="9"/>
    <x v="1"/>
    <x v="229"/>
    <x v="0"/>
    <x v="0"/>
  </r>
  <r>
    <x v="1"/>
    <x v="1"/>
    <x v="1"/>
    <n v="5.4999999999999997E-3"/>
    <x v="545"/>
    <x v="49"/>
    <x v="1"/>
    <x v="9"/>
    <x v="1"/>
    <x v="229"/>
    <x v="0"/>
    <x v="0"/>
  </r>
  <r>
    <x v="1"/>
    <x v="1"/>
    <x v="1"/>
    <n v="5.4999999999999997E-3"/>
    <x v="546"/>
    <x v="69"/>
    <x v="1"/>
    <x v="9"/>
    <x v="1"/>
    <x v="288"/>
    <x v="0"/>
    <x v="0"/>
  </r>
  <r>
    <x v="1"/>
    <x v="1"/>
    <x v="1"/>
    <n v="5.4999999999999997E-3"/>
    <x v="501"/>
    <x v="1"/>
    <x v="1"/>
    <x v="9"/>
    <x v="1"/>
    <x v="288"/>
    <x v="0"/>
    <x v="0"/>
  </r>
  <r>
    <x v="1"/>
    <x v="1"/>
    <x v="3"/>
    <n v="5.4999999999999997E-3"/>
    <x v="547"/>
    <x v="61"/>
    <x v="2"/>
    <x v="9"/>
    <x v="1"/>
    <x v="229"/>
    <x v="0"/>
    <x v="1"/>
  </r>
  <r>
    <x v="1"/>
    <x v="2"/>
    <x v="0"/>
    <n v="5.4999999999999997E-3"/>
    <x v="548"/>
    <x v="33"/>
    <x v="3"/>
    <x v="10"/>
    <x v="1"/>
    <x v="134"/>
    <x v="0"/>
    <x v="0"/>
  </r>
  <r>
    <x v="1"/>
    <x v="2"/>
    <x v="0"/>
    <n v="5.4999999999999997E-3"/>
    <x v="549"/>
    <x v="33"/>
    <x v="3"/>
    <x v="16"/>
    <x v="1"/>
    <x v="134"/>
    <x v="0"/>
    <x v="0"/>
  </r>
  <r>
    <x v="1"/>
    <x v="2"/>
    <x v="0"/>
    <n v="5.4999999999999997E-3"/>
    <x v="550"/>
    <x v="33"/>
    <x v="3"/>
    <x v="16"/>
    <x v="1"/>
    <x v="134"/>
    <x v="0"/>
    <x v="0"/>
  </r>
  <r>
    <x v="1"/>
    <x v="1"/>
    <x v="5"/>
    <n v="5.4999999999999997E-3"/>
    <x v="551"/>
    <x v="55"/>
    <x v="1"/>
    <x v="9"/>
    <x v="1"/>
    <x v="203"/>
    <x v="115"/>
    <x v="1"/>
  </r>
  <r>
    <x v="1"/>
    <x v="1"/>
    <x v="1"/>
    <n v="5.4999999999999997E-3"/>
    <x v="550"/>
    <x v="33"/>
    <x v="3"/>
    <x v="16"/>
    <x v="1"/>
    <x v="289"/>
    <x v="0"/>
    <x v="0"/>
  </r>
  <r>
    <x v="1"/>
    <x v="1"/>
    <x v="1"/>
    <n v="5.4999999999999997E-3"/>
    <x v="548"/>
    <x v="33"/>
    <x v="3"/>
    <x v="10"/>
    <x v="1"/>
    <x v="289"/>
    <x v="0"/>
    <x v="0"/>
  </r>
  <r>
    <x v="1"/>
    <x v="1"/>
    <x v="1"/>
    <n v="5.4999999999999997E-3"/>
    <x v="549"/>
    <x v="33"/>
    <x v="3"/>
    <x v="16"/>
    <x v="1"/>
    <x v="134"/>
    <x v="0"/>
    <x v="0"/>
  </r>
  <r>
    <x v="1"/>
    <x v="2"/>
    <x v="0"/>
    <n v="5.4999999999999997E-3"/>
    <x v="552"/>
    <x v="24"/>
    <x v="2"/>
    <x v="28"/>
    <x v="1"/>
    <x v="290"/>
    <x v="0"/>
    <x v="1"/>
  </r>
  <r>
    <x v="1"/>
    <x v="1"/>
    <x v="0"/>
    <n v="5.4999999999999997E-3"/>
    <x v="553"/>
    <x v="19"/>
    <x v="2"/>
    <x v="9"/>
    <x v="1"/>
    <x v="291"/>
    <x v="0"/>
    <x v="1"/>
  </r>
  <r>
    <x v="1"/>
    <x v="1"/>
    <x v="5"/>
    <n v="5.4999999999999997E-3"/>
    <x v="554"/>
    <x v="50"/>
    <x v="1"/>
    <x v="9"/>
    <x v="1"/>
    <x v="247"/>
    <x v="0"/>
    <x v="1"/>
  </r>
  <r>
    <x v="1"/>
    <x v="1"/>
    <x v="1"/>
    <n v="5.4999999999999997E-3"/>
    <x v="555"/>
    <x v="55"/>
    <x v="1"/>
    <x v="9"/>
    <x v="1"/>
    <x v="292"/>
    <x v="0"/>
    <x v="1"/>
  </r>
  <r>
    <x v="1"/>
    <x v="2"/>
    <x v="0"/>
    <n v="5.5999999999999999E-3"/>
    <x v="2"/>
    <x v="63"/>
    <x v="3"/>
    <x v="26"/>
    <x v="4"/>
    <x v="293"/>
    <x v="0"/>
    <x v="0"/>
  </r>
  <r>
    <x v="1"/>
    <x v="2"/>
    <x v="0"/>
    <n v="5.7000000000000002E-3"/>
    <x v="2"/>
    <x v="33"/>
    <x v="3"/>
    <x v="26"/>
    <x v="4"/>
    <x v="294"/>
    <x v="0"/>
    <x v="1"/>
  </r>
  <r>
    <x v="2"/>
    <x v="1"/>
    <x v="1"/>
    <n v="5.7999999999999996E-3"/>
    <x v="556"/>
    <x v="58"/>
    <x v="1"/>
    <x v="3"/>
    <x v="1"/>
    <x v="89"/>
    <x v="66"/>
    <x v="0"/>
  </r>
  <r>
    <x v="0"/>
    <x v="1"/>
    <x v="1"/>
    <n v="5.7999999999999996E-3"/>
    <x v="557"/>
    <x v="4"/>
    <x v="1"/>
    <x v="3"/>
    <x v="1"/>
    <x v="89"/>
    <x v="1"/>
    <x v="0"/>
  </r>
  <r>
    <x v="1"/>
    <x v="1"/>
    <x v="1"/>
    <n v="5.8999999999999999E-3"/>
    <x v="558"/>
    <x v="7"/>
    <x v="1"/>
    <x v="16"/>
    <x v="1"/>
    <x v="295"/>
    <x v="67"/>
    <x v="1"/>
  </r>
  <r>
    <x v="1"/>
    <x v="2"/>
    <x v="0"/>
    <n v="5.8999999999999999E-3"/>
    <x v="559"/>
    <x v="49"/>
    <x v="1"/>
    <x v="16"/>
    <x v="1"/>
    <x v="79"/>
    <x v="18"/>
    <x v="1"/>
  </r>
  <r>
    <x v="1"/>
    <x v="1"/>
    <x v="5"/>
    <n v="5.8999999999999999E-3"/>
    <x v="559"/>
    <x v="49"/>
    <x v="1"/>
    <x v="16"/>
    <x v="1"/>
    <x v="24"/>
    <x v="116"/>
    <x v="1"/>
  </r>
  <r>
    <x v="1"/>
    <x v="2"/>
    <x v="0"/>
    <n v="5.8999999999999999E-3"/>
    <x v="560"/>
    <x v="38"/>
    <x v="3"/>
    <x v="16"/>
    <x v="1"/>
    <x v="214"/>
    <x v="84"/>
    <x v="1"/>
  </r>
  <r>
    <x v="1"/>
    <x v="1"/>
    <x v="1"/>
    <n v="5.8999999999999999E-3"/>
    <x v="560"/>
    <x v="38"/>
    <x v="3"/>
    <x v="16"/>
    <x v="1"/>
    <x v="214"/>
    <x v="0"/>
    <x v="1"/>
  </r>
  <r>
    <x v="1"/>
    <x v="1"/>
    <x v="1"/>
    <n v="5.8999999999999999E-3"/>
    <x v="561"/>
    <x v="38"/>
    <x v="3"/>
    <x v="16"/>
    <x v="1"/>
    <x v="214"/>
    <x v="0"/>
    <x v="1"/>
  </r>
  <r>
    <x v="1"/>
    <x v="1"/>
    <x v="1"/>
    <n v="5.8999999999999999E-3"/>
    <x v="562"/>
    <x v="76"/>
    <x v="1"/>
    <x v="16"/>
    <x v="1"/>
    <x v="221"/>
    <x v="67"/>
    <x v="1"/>
  </r>
  <r>
    <x v="1"/>
    <x v="1"/>
    <x v="1"/>
    <n v="5.8999999999999999E-3"/>
    <x v="563"/>
    <x v="7"/>
    <x v="1"/>
    <x v="16"/>
    <x v="1"/>
    <x v="90"/>
    <x v="67"/>
    <x v="0"/>
  </r>
  <r>
    <x v="0"/>
    <x v="2"/>
    <x v="0"/>
    <n v="6.0000000000000001E-3"/>
    <x v="2"/>
    <x v="2"/>
    <x v="1"/>
    <x v="14"/>
    <x v="4"/>
    <x v="296"/>
    <x v="117"/>
    <x v="1"/>
  </r>
  <r>
    <x v="1"/>
    <x v="2"/>
    <x v="0"/>
    <n v="6.0000000000000001E-3"/>
    <x v="2"/>
    <x v="2"/>
    <x v="1"/>
    <x v="14"/>
    <x v="4"/>
    <x v="296"/>
    <x v="117"/>
    <x v="1"/>
  </r>
  <r>
    <x v="1"/>
    <x v="2"/>
    <x v="0"/>
    <n v="6.0000000000000001E-3"/>
    <x v="2"/>
    <x v="50"/>
    <x v="1"/>
    <x v="14"/>
    <x v="4"/>
    <x v="297"/>
    <x v="118"/>
    <x v="1"/>
  </r>
  <r>
    <x v="0"/>
    <x v="2"/>
    <x v="0"/>
    <n v="6.0000000000000001E-3"/>
    <x v="2"/>
    <x v="78"/>
    <x v="1"/>
    <x v="14"/>
    <x v="4"/>
    <x v="297"/>
    <x v="119"/>
    <x v="1"/>
  </r>
  <r>
    <x v="0"/>
    <x v="2"/>
    <x v="0"/>
    <n v="6.0000000000000001E-3"/>
    <x v="2"/>
    <x v="80"/>
    <x v="3"/>
    <x v="14"/>
    <x v="4"/>
    <x v="298"/>
    <x v="120"/>
    <x v="1"/>
  </r>
  <r>
    <x v="0"/>
    <x v="2"/>
    <x v="0"/>
    <n v="6.0000000000000001E-3"/>
    <x v="2"/>
    <x v="2"/>
    <x v="1"/>
    <x v="14"/>
    <x v="4"/>
    <x v="298"/>
    <x v="117"/>
    <x v="1"/>
  </r>
  <r>
    <x v="0"/>
    <x v="2"/>
    <x v="0"/>
    <n v="6.0000000000000001E-3"/>
    <x v="2"/>
    <x v="52"/>
    <x v="1"/>
    <x v="14"/>
    <x v="4"/>
    <x v="298"/>
    <x v="117"/>
    <x v="1"/>
  </r>
  <r>
    <x v="0"/>
    <x v="2"/>
    <x v="0"/>
    <n v="6.0000000000000001E-3"/>
    <x v="2"/>
    <x v="52"/>
    <x v="1"/>
    <x v="14"/>
    <x v="4"/>
    <x v="298"/>
    <x v="117"/>
    <x v="1"/>
  </r>
  <r>
    <x v="0"/>
    <x v="2"/>
    <x v="0"/>
    <n v="6.0000000000000001E-3"/>
    <x v="2"/>
    <x v="52"/>
    <x v="1"/>
    <x v="14"/>
    <x v="4"/>
    <x v="298"/>
    <x v="117"/>
    <x v="1"/>
  </r>
  <r>
    <x v="0"/>
    <x v="2"/>
    <x v="0"/>
    <n v="6.0000000000000001E-3"/>
    <x v="2"/>
    <x v="2"/>
    <x v="1"/>
    <x v="14"/>
    <x v="4"/>
    <x v="298"/>
    <x v="117"/>
    <x v="1"/>
  </r>
  <r>
    <x v="0"/>
    <x v="2"/>
    <x v="0"/>
    <n v="6.0000000000000001E-3"/>
    <x v="2"/>
    <x v="52"/>
    <x v="1"/>
    <x v="14"/>
    <x v="4"/>
    <x v="298"/>
    <x v="117"/>
    <x v="1"/>
  </r>
  <r>
    <x v="1"/>
    <x v="2"/>
    <x v="0"/>
    <n v="6.0000000000000001E-3"/>
    <x v="2"/>
    <x v="34"/>
    <x v="3"/>
    <x v="14"/>
    <x v="4"/>
    <x v="299"/>
    <x v="117"/>
    <x v="1"/>
  </r>
  <r>
    <x v="0"/>
    <x v="2"/>
    <x v="0"/>
    <n v="6.0000000000000001E-3"/>
    <x v="2"/>
    <x v="36"/>
    <x v="3"/>
    <x v="14"/>
    <x v="4"/>
    <x v="300"/>
    <x v="117"/>
    <x v="1"/>
  </r>
  <r>
    <x v="0"/>
    <x v="2"/>
    <x v="0"/>
    <n v="6.0000000000000001E-3"/>
    <x v="2"/>
    <x v="37"/>
    <x v="3"/>
    <x v="14"/>
    <x v="4"/>
    <x v="300"/>
    <x v="117"/>
    <x v="1"/>
  </r>
  <r>
    <x v="0"/>
    <x v="2"/>
    <x v="0"/>
    <n v="6.0000000000000001E-3"/>
    <x v="2"/>
    <x v="35"/>
    <x v="3"/>
    <x v="14"/>
    <x v="4"/>
    <x v="300"/>
    <x v="117"/>
    <x v="1"/>
  </r>
  <r>
    <x v="1"/>
    <x v="2"/>
    <x v="0"/>
    <n v="6.0000000000000001E-3"/>
    <x v="2"/>
    <x v="39"/>
    <x v="3"/>
    <x v="14"/>
    <x v="4"/>
    <x v="300"/>
    <x v="117"/>
    <x v="1"/>
  </r>
  <r>
    <x v="1"/>
    <x v="2"/>
    <x v="0"/>
    <n v="6.0000000000000001E-3"/>
    <x v="2"/>
    <x v="39"/>
    <x v="3"/>
    <x v="14"/>
    <x v="4"/>
    <x v="300"/>
    <x v="117"/>
    <x v="0"/>
  </r>
  <r>
    <x v="0"/>
    <x v="2"/>
    <x v="0"/>
    <n v="6.0000000000000001E-3"/>
    <x v="2"/>
    <x v="81"/>
    <x v="3"/>
    <x v="14"/>
    <x v="4"/>
    <x v="300"/>
    <x v="117"/>
    <x v="1"/>
  </r>
  <r>
    <x v="1"/>
    <x v="2"/>
    <x v="0"/>
    <n v="6.0000000000000001E-3"/>
    <x v="2"/>
    <x v="82"/>
    <x v="3"/>
    <x v="14"/>
    <x v="4"/>
    <x v="300"/>
    <x v="117"/>
    <x v="1"/>
  </r>
  <r>
    <x v="0"/>
    <x v="2"/>
    <x v="0"/>
    <n v="6.0000000000000001E-3"/>
    <x v="2"/>
    <x v="2"/>
    <x v="1"/>
    <x v="14"/>
    <x v="4"/>
    <x v="301"/>
    <x v="121"/>
    <x v="1"/>
  </r>
  <r>
    <x v="0"/>
    <x v="0"/>
    <x v="1"/>
    <n v="6.0000000000000001E-3"/>
    <x v="2"/>
    <x v="62"/>
    <x v="1"/>
    <x v="25"/>
    <x v="2"/>
    <x v="302"/>
    <x v="122"/>
    <x v="0"/>
  </r>
  <r>
    <x v="0"/>
    <x v="0"/>
    <x v="3"/>
    <n v="6.0000000000000001E-3"/>
    <x v="564"/>
    <x v="1"/>
    <x v="1"/>
    <x v="0"/>
    <x v="0"/>
    <x v="303"/>
    <x v="123"/>
    <x v="1"/>
  </r>
  <r>
    <x v="0"/>
    <x v="0"/>
    <x v="3"/>
    <n v="6.0000000000000001E-3"/>
    <x v="565"/>
    <x v="2"/>
    <x v="1"/>
    <x v="0"/>
    <x v="0"/>
    <x v="303"/>
    <x v="77"/>
    <x v="1"/>
  </r>
  <r>
    <x v="0"/>
    <x v="0"/>
    <x v="3"/>
    <n v="6.0000000000000001E-3"/>
    <x v="2"/>
    <x v="51"/>
    <x v="5"/>
    <x v="25"/>
    <x v="2"/>
    <x v="286"/>
    <x v="124"/>
    <x v="0"/>
  </r>
  <r>
    <x v="1"/>
    <x v="1"/>
    <x v="1"/>
    <n v="6.0000000000000001E-3"/>
    <x v="566"/>
    <x v="49"/>
    <x v="1"/>
    <x v="6"/>
    <x v="2"/>
    <x v="194"/>
    <x v="125"/>
    <x v="0"/>
  </r>
  <r>
    <x v="0"/>
    <x v="0"/>
    <x v="2"/>
    <n v="6.0000000000000001E-3"/>
    <x v="567"/>
    <x v="4"/>
    <x v="1"/>
    <x v="0"/>
    <x v="0"/>
    <x v="217"/>
    <x v="73"/>
    <x v="0"/>
  </r>
  <r>
    <x v="1"/>
    <x v="0"/>
    <x v="3"/>
    <n v="6.0000000000000001E-3"/>
    <x v="568"/>
    <x v="83"/>
    <x v="3"/>
    <x v="6"/>
    <x v="2"/>
    <x v="196"/>
    <x v="126"/>
    <x v="0"/>
  </r>
  <r>
    <x v="0"/>
    <x v="0"/>
    <x v="1"/>
    <n v="6.0000000000000001E-3"/>
    <x v="569"/>
    <x v="27"/>
    <x v="1"/>
    <x v="0"/>
    <x v="0"/>
    <x v="28"/>
    <x v="127"/>
    <x v="1"/>
  </r>
  <r>
    <x v="1"/>
    <x v="2"/>
    <x v="0"/>
    <n v="6.0000000000000001E-3"/>
    <x v="570"/>
    <x v="27"/>
    <x v="1"/>
    <x v="16"/>
    <x v="1"/>
    <x v="266"/>
    <x v="128"/>
    <x v="1"/>
  </r>
  <r>
    <x v="1"/>
    <x v="1"/>
    <x v="3"/>
    <n v="6.0000000000000001E-3"/>
    <x v="570"/>
    <x v="27"/>
    <x v="1"/>
    <x v="16"/>
    <x v="1"/>
    <x v="266"/>
    <x v="128"/>
    <x v="1"/>
  </r>
  <r>
    <x v="1"/>
    <x v="0"/>
    <x v="1"/>
    <n v="6.0000000000000001E-3"/>
    <x v="571"/>
    <x v="73"/>
    <x v="1"/>
    <x v="5"/>
    <x v="2"/>
    <x v="129"/>
    <x v="36"/>
    <x v="0"/>
  </r>
  <r>
    <x v="1"/>
    <x v="0"/>
    <x v="1"/>
    <n v="6.0000000000000001E-3"/>
    <x v="429"/>
    <x v="84"/>
    <x v="1"/>
    <x v="5"/>
    <x v="2"/>
    <x v="304"/>
    <x v="0"/>
    <x v="0"/>
  </r>
  <r>
    <x v="1"/>
    <x v="0"/>
    <x v="1"/>
    <n v="6.0000000000000001E-3"/>
    <x v="572"/>
    <x v="85"/>
    <x v="1"/>
    <x v="5"/>
    <x v="2"/>
    <x v="129"/>
    <x v="129"/>
    <x v="0"/>
  </r>
  <r>
    <x v="0"/>
    <x v="0"/>
    <x v="2"/>
    <n v="6.0000000000000001E-3"/>
    <x v="573"/>
    <x v="5"/>
    <x v="1"/>
    <x v="6"/>
    <x v="2"/>
    <x v="198"/>
    <x v="59"/>
    <x v="0"/>
  </r>
  <r>
    <x v="1"/>
    <x v="0"/>
    <x v="4"/>
    <n v="6.0000000000000001E-3"/>
    <x v="574"/>
    <x v="2"/>
    <x v="1"/>
    <x v="6"/>
    <x v="2"/>
    <x v="198"/>
    <x v="64"/>
    <x v="0"/>
  </r>
  <r>
    <x v="0"/>
    <x v="0"/>
    <x v="2"/>
    <n v="6.0000000000000001E-3"/>
    <x v="575"/>
    <x v="5"/>
    <x v="1"/>
    <x v="24"/>
    <x v="1"/>
    <x v="205"/>
    <x v="59"/>
    <x v="1"/>
  </r>
  <r>
    <x v="1"/>
    <x v="1"/>
    <x v="1"/>
    <n v="6.0000000000000001E-3"/>
    <x v="576"/>
    <x v="53"/>
    <x v="1"/>
    <x v="16"/>
    <x v="1"/>
    <x v="88"/>
    <x v="58"/>
    <x v="1"/>
  </r>
  <r>
    <x v="1"/>
    <x v="2"/>
    <x v="0"/>
    <n v="6.0000000000000001E-3"/>
    <x v="577"/>
    <x v="27"/>
    <x v="1"/>
    <x v="17"/>
    <x v="2"/>
    <x v="305"/>
    <x v="0"/>
    <x v="0"/>
  </r>
  <r>
    <x v="1"/>
    <x v="2"/>
    <x v="0"/>
    <n v="6.0000000000000001E-3"/>
    <x v="2"/>
    <x v="64"/>
    <x v="1"/>
    <x v="8"/>
    <x v="1"/>
    <x v="306"/>
    <x v="92"/>
    <x v="1"/>
  </r>
  <r>
    <x v="0"/>
    <x v="2"/>
    <x v="0"/>
    <n v="6.0000000000000001E-3"/>
    <x v="2"/>
    <x v="55"/>
    <x v="1"/>
    <x v="8"/>
    <x v="1"/>
    <x v="244"/>
    <x v="36"/>
    <x v="1"/>
  </r>
  <r>
    <x v="1"/>
    <x v="1"/>
    <x v="0"/>
    <n v="6.0000000000000001E-3"/>
    <x v="578"/>
    <x v="64"/>
    <x v="1"/>
    <x v="8"/>
    <x v="3"/>
    <x v="307"/>
    <x v="92"/>
    <x v="1"/>
  </r>
  <r>
    <x v="1"/>
    <x v="1"/>
    <x v="0"/>
    <n v="6.0000000000000001E-3"/>
    <x v="579"/>
    <x v="55"/>
    <x v="1"/>
    <x v="8"/>
    <x v="3"/>
    <x v="308"/>
    <x v="36"/>
    <x v="1"/>
  </r>
  <r>
    <x v="0"/>
    <x v="0"/>
    <x v="3"/>
    <n v="6.0000000000000001E-3"/>
    <x v="580"/>
    <x v="86"/>
    <x v="5"/>
    <x v="1"/>
    <x v="1"/>
    <x v="309"/>
    <x v="130"/>
    <x v="0"/>
  </r>
  <r>
    <x v="1"/>
    <x v="1"/>
    <x v="0"/>
    <n v="6.0000000000000001E-3"/>
    <x v="581"/>
    <x v="62"/>
    <x v="1"/>
    <x v="8"/>
    <x v="3"/>
    <x v="169"/>
    <x v="91"/>
    <x v="1"/>
  </r>
  <r>
    <x v="1"/>
    <x v="2"/>
    <x v="0"/>
    <n v="6.0000000000000001E-3"/>
    <x v="582"/>
    <x v="59"/>
    <x v="1"/>
    <x v="16"/>
    <x v="1"/>
    <x v="245"/>
    <x v="18"/>
    <x v="0"/>
  </r>
  <r>
    <x v="1"/>
    <x v="2"/>
    <x v="0"/>
    <n v="6.0000000000000001E-3"/>
    <x v="583"/>
    <x v="85"/>
    <x v="1"/>
    <x v="8"/>
    <x v="1"/>
    <x v="310"/>
    <x v="129"/>
    <x v="1"/>
  </r>
  <r>
    <x v="1"/>
    <x v="2"/>
    <x v="0"/>
    <n v="6.0000000000000001E-3"/>
    <x v="584"/>
    <x v="49"/>
    <x v="1"/>
    <x v="8"/>
    <x v="3"/>
    <x v="310"/>
    <x v="101"/>
    <x v="1"/>
  </r>
  <r>
    <x v="1"/>
    <x v="2"/>
    <x v="0"/>
    <n v="6.0000000000000001E-3"/>
    <x v="585"/>
    <x v="49"/>
    <x v="1"/>
    <x v="8"/>
    <x v="3"/>
    <x v="310"/>
    <x v="97"/>
    <x v="1"/>
  </r>
  <r>
    <x v="1"/>
    <x v="1"/>
    <x v="0"/>
    <n v="6.0000000000000001E-3"/>
    <x v="586"/>
    <x v="87"/>
    <x v="1"/>
    <x v="8"/>
    <x v="3"/>
    <x v="42"/>
    <x v="131"/>
    <x v="1"/>
  </r>
  <r>
    <x v="1"/>
    <x v="1"/>
    <x v="1"/>
    <n v="6.0000000000000001E-3"/>
    <x v="587"/>
    <x v="78"/>
    <x v="1"/>
    <x v="8"/>
    <x v="3"/>
    <x v="311"/>
    <x v="132"/>
    <x v="1"/>
  </r>
  <r>
    <x v="1"/>
    <x v="1"/>
    <x v="0"/>
    <n v="6.0000000000000001E-3"/>
    <x v="588"/>
    <x v="88"/>
    <x v="1"/>
    <x v="8"/>
    <x v="1"/>
    <x v="312"/>
    <x v="133"/>
    <x v="1"/>
  </r>
  <r>
    <x v="1"/>
    <x v="1"/>
    <x v="0"/>
    <n v="6.0000000000000001E-3"/>
    <x v="300"/>
    <x v="69"/>
    <x v="1"/>
    <x v="8"/>
    <x v="1"/>
    <x v="102"/>
    <x v="134"/>
    <x v="1"/>
  </r>
  <r>
    <x v="1"/>
    <x v="1"/>
    <x v="0"/>
    <n v="6.0000000000000001E-3"/>
    <x v="585"/>
    <x v="49"/>
    <x v="1"/>
    <x v="8"/>
    <x v="3"/>
    <x v="313"/>
    <x v="0"/>
    <x v="1"/>
  </r>
  <r>
    <x v="1"/>
    <x v="1"/>
    <x v="0"/>
    <n v="6.0000000000000001E-3"/>
    <x v="583"/>
    <x v="85"/>
    <x v="1"/>
    <x v="8"/>
    <x v="1"/>
    <x v="313"/>
    <x v="0"/>
    <x v="1"/>
  </r>
  <r>
    <x v="1"/>
    <x v="1"/>
    <x v="0"/>
    <n v="6.0000000000000001E-3"/>
    <x v="584"/>
    <x v="49"/>
    <x v="1"/>
    <x v="8"/>
    <x v="3"/>
    <x v="313"/>
    <x v="0"/>
    <x v="1"/>
  </r>
  <r>
    <x v="1"/>
    <x v="1"/>
    <x v="0"/>
    <n v="6.0000000000000001E-3"/>
    <x v="589"/>
    <x v="69"/>
    <x v="1"/>
    <x v="8"/>
    <x v="3"/>
    <x v="314"/>
    <x v="36"/>
    <x v="1"/>
  </r>
  <r>
    <x v="1"/>
    <x v="2"/>
    <x v="0"/>
    <n v="6.0000000000000001E-3"/>
    <x v="590"/>
    <x v="89"/>
    <x v="1"/>
    <x v="8"/>
    <x v="1"/>
    <x v="315"/>
    <x v="135"/>
    <x v="1"/>
  </r>
  <r>
    <x v="1"/>
    <x v="2"/>
    <x v="0"/>
    <n v="6.0000000000000001E-3"/>
    <x v="591"/>
    <x v="84"/>
    <x v="1"/>
    <x v="8"/>
    <x v="1"/>
    <x v="316"/>
    <x v="136"/>
    <x v="1"/>
  </r>
  <r>
    <x v="1"/>
    <x v="2"/>
    <x v="0"/>
    <n v="6.0000000000000001E-3"/>
    <x v="592"/>
    <x v="55"/>
    <x v="1"/>
    <x v="8"/>
    <x v="3"/>
    <x v="317"/>
    <x v="36"/>
    <x v="1"/>
  </r>
  <r>
    <x v="1"/>
    <x v="2"/>
    <x v="0"/>
    <n v="6.0000000000000001E-3"/>
    <x v="593"/>
    <x v="61"/>
    <x v="2"/>
    <x v="28"/>
    <x v="1"/>
    <x v="134"/>
    <x v="0"/>
    <x v="0"/>
  </r>
  <r>
    <x v="1"/>
    <x v="1"/>
    <x v="3"/>
    <n v="6.0000000000000001E-3"/>
    <x v="582"/>
    <x v="59"/>
    <x v="1"/>
    <x v="16"/>
    <x v="1"/>
    <x v="245"/>
    <x v="0"/>
    <x v="0"/>
  </r>
  <r>
    <x v="0"/>
    <x v="0"/>
    <x v="1"/>
    <n v="6.0000000000000001E-3"/>
    <x v="7"/>
    <x v="7"/>
    <x v="1"/>
    <x v="6"/>
    <x v="2"/>
    <x v="46"/>
    <x v="0"/>
    <x v="0"/>
  </r>
  <r>
    <x v="1"/>
    <x v="1"/>
    <x v="1"/>
    <n v="6.0000000000000001E-3"/>
    <x v="594"/>
    <x v="27"/>
    <x v="1"/>
    <x v="16"/>
    <x v="1"/>
    <x v="318"/>
    <x v="137"/>
    <x v="0"/>
  </r>
  <r>
    <x v="1"/>
    <x v="1"/>
    <x v="0"/>
    <n v="6.0000000000000001E-3"/>
    <x v="590"/>
    <x v="89"/>
    <x v="1"/>
    <x v="8"/>
    <x v="1"/>
    <x v="319"/>
    <x v="0"/>
    <x v="1"/>
  </r>
  <r>
    <x v="1"/>
    <x v="1"/>
    <x v="0"/>
    <n v="6.0000000000000001E-3"/>
    <x v="591"/>
    <x v="84"/>
    <x v="1"/>
    <x v="8"/>
    <x v="1"/>
    <x v="241"/>
    <x v="0"/>
    <x v="1"/>
  </r>
  <r>
    <x v="1"/>
    <x v="1"/>
    <x v="0"/>
    <n v="6.0000000000000001E-3"/>
    <x v="592"/>
    <x v="55"/>
    <x v="1"/>
    <x v="8"/>
    <x v="3"/>
    <x v="317"/>
    <x v="0"/>
    <x v="1"/>
  </r>
  <r>
    <x v="0"/>
    <x v="0"/>
    <x v="0"/>
    <n v="6.0000000000000001E-3"/>
    <x v="595"/>
    <x v="27"/>
    <x v="1"/>
    <x v="13"/>
    <x v="0"/>
    <x v="110"/>
    <x v="0"/>
    <x v="0"/>
  </r>
  <r>
    <x v="0"/>
    <x v="0"/>
    <x v="1"/>
    <n v="6.0000000000000001E-3"/>
    <x v="596"/>
    <x v="27"/>
    <x v="1"/>
    <x v="5"/>
    <x v="2"/>
    <x v="172"/>
    <x v="0"/>
    <x v="0"/>
  </r>
  <r>
    <x v="1"/>
    <x v="1"/>
    <x v="0"/>
    <n v="6.0000000000000001E-3"/>
    <x v="597"/>
    <x v="90"/>
    <x v="2"/>
    <x v="8"/>
    <x v="1"/>
    <x v="320"/>
    <x v="0"/>
    <x v="1"/>
  </r>
  <r>
    <x v="0"/>
    <x v="2"/>
    <x v="0"/>
    <n v="6.0000000000000001E-3"/>
    <x v="552"/>
    <x v="24"/>
    <x v="2"/>
    <x v="28"/>
    <x v="1"/>
    <x v="114"/>
    <x v="0"/>
    <x v="1"/>
  </r>
  <r>
    <x v="1"/>
    <x v="1"/>
    <x v="1"/>
    <n v="6.1999999999999998E-3"/>
    <x v="598"/>
    <x v="78"/>
    <x v="1"/>
    <x v="10"/>
    <x v="3"/>
    <x v="182"/>
    <x v="18"/>
    <x v="1"/>
  </r>
  <r>
    <x v="0"/>
    <x v="2"/>
    <x v="0"/>
    <n v="6.4000000000000003E-3"/>
    <x v="599"/>
    <x v="7"/>
    <x v="1"/>
    <x v="16"/>
    <x v="1"/>
    <x v="244"/>
    <x v="67"/>
    <x v="0"/>
  </r>
  <r>
    <x v="0"/>
    <x v="1"/>
    <x v="3"/>
    <n v="6.4000000000000003E-3"/>
    <x v="599"/>
    <x v="7"/>
    <x v="1"/>
    <x v="16"/>
    <x v="1"/>
    <x v="244"/>
    <x v="67"/>
    <x v="0"/>
  </r>
  <r>
    <x v="5"/>
    <x v="2"/>
    <x v="0"/>
    <n v="6.4000000000000003E-3"/>
    <x v="2"/>
    <x v="7"/>
    <x v="1"/>
    <x v="16"/>
    <x v="1"/>
    <x v="12"/>
    <x v="0"/>
    <x v="0"/>
  </r>
  <r>
    <x v="0"/>
    <x v="0"/>
    <x v="1"/>
    <n v="6.4999999999999997E-3"/>
    <x v="143"/>
    <x v="78"/>
    <x v="1"/>
    <x v="0"/>
    <x v="0"/>
    <x v="261"/>
    <x v="0"/>
    <x v="0"/>
  </r>
  <r>
    <x v="0"/>
    <x v="0"/>
    <x v="1"/>
    <n v="6.4999999999999997E-3"/>
    <x v="600"/>
    <x v="72"/>
    <x v="1"/>
    <x v="0"/>
    <x v="0"/>
    <x v="238"/>
    <x v="137"/>
    <x v="0"/>
  </r>
  <r>
    <x v="0"/>
    <x v="0"/>
    <x v="1"/>
    <n v="6.4999999999999997E-3"/>
    <x v="601"/>
    <x v="84"/>
    <x v="1"/>
    <x v="0"/>
    <x v="0"/>
    <x v="321"/>
    <x v="18"/>
    <x v="0"/>
  </r>
  <r>
    <x v="0"/>
    <x v="0"/>
    <x v="1"/>
    <n v="6.4999999999999997E-3"/>
    <x v="602"/>
    <x v="62"/>
    <x v="1"/>
    <x v="0"/>
    <x v="0"/>
    <x v="322"/>
    <x v="18"/>
    <x v="0"/>
  </r>
  <r>
    <x v="0"/>
    <x v="0"/>
    <x v="1"/>
    <n v="6.4999999999999997E-3"/>
    <x v="603"/>
    <x v="78"/>
    <x v="1"/>
    <x v="0"/>
    <x v="0"/>
    <x v="323"/>
    <x v="114"/>
    <x v="1"/>
  </r>
  <r>
    <x v="0"/>
    <x v="0"/>
    <x v="1"/>
    <n v="6.4999999999999997E-3"/>
    <x v="604"/>
    <x v="89"/>
    <x v="1"/>
    <x v="0"/>
    <x v="0"/>
    <x v="323"/>
    <x v="135"/>
    <x v="0"/>
  </r>
  <r>
    <x v="1"/>
    <x v="2"/>
    <x v="0"/>
    <n v="6.4999999999999997E-3"/>
    <x v="605"/>
    <x v="83"/>
    <x v="3"/>
    <x v="16"/>
    <x v="1"/>
    <x v="214"/>
    <x v="138"/>
    <x v="1"/>
  </r>
  <r>
    <x v="1"/>
    <x v="1"/>
    <x v="1"/>
    <n v="6.4999999999999997E-3"/>
    <x v="605"/>
    <x v="83"/>
    <x v="3"/>
    <x v="16"/>
    <x v="1"/>
    <x v="214"/>
    <x v="138"/>
    <x v="1"/>
  </r>
  <r>
    <x v="0"/>
    <x v="0"/>
    <x v="1"/>
    <n v="6.4999999999999997E-3"/>
    <x v="606"/>
    <x v="64"/>
    <x v="1"/>
    <x v="0"/>
    <x v="0"/>
    <x v="303"/>
    <x v="139"/>
    <x v="0"/>
  </r>
  <r>
    <x v="0"/>
    <x v="0"/>
    <x v="1"/>
    <n v="6.4999999999999997E-3"/>
    <x v="2"/>
    <x v="63"/>
    <x v="3"/>
    <x v="25"/>
    <x v="2"/>
    <x v="286"/>
    <x v="0"/>
    <x v="0"/>
  </r>
  <r>
    <x v="1"/>
    <x v="0"/>
    <x v="1"/>
    <n v="6.4999999999999997E-3"/>
    <x v="607"/>
    <x v="55"/>
    <x v="1"/>
    <x v="6"/>
    <x v="2"/>
    <x v="324"/>
    <x v="36"/>
    <x v="0"/>
  </r>
  <r>
    <x v="1"/>
    <x v="0"/>
    <x v="1"/>
    <n v="6.4999999999999997E-3"/>
    <x v="608"/>
    <x v="89"/>
    <x v="1"/>
    <x v="6"/>
    <x v="2"/>
    <x v="195"/>
    <x v="135"/>
    <x v="0"/>
  </r>
  <r>
    <x v="1"/>
    <x v="0"/>
    <x v="1"/>
    <n v="6.4999999999999997E-3"/>
    <x v="609"/>
    <x v="49"/>
    <x v="1"/>
    <x v="6"/>
    <x v="2"/>
    <x v="194"/>
    <x v="36"/>
    <x v="0"/>
  </r>
  <r>
    <x v="1"/>
    <x v="0"/>
    <x v="1"/>
    <n v="6.4999999999999997E-3"/>
    <x v="610"/>
    <x v="69"/>
    <x v="1"/>
    <x v="6"/>
    <x v="2"/>
    <x v="324"/>
    <x v="36"/>
    <x v="0"/>
  </r>
  <r>
    <x v="1"/>
    <x v="0"/>
    <x v="1"/>
    <n v="6.4999999999999997E-3"/>
    <x v="611"/>
    <x v="55"/>
    <x v="1"/>
    <x v="6"/>
    <x v="2"/>
    <x v="194"/>
    <x v="36"/>
    <x v="0"/>
  </r>
  <r>
    <x v="1"/>
    <x v="0"/>
    <x v="1"/>
    <n v="6.4999999999999997E-3"/>
    <x v="612"/>
    <x v="85"/>
    <x v="1"/>
    <x v="6"/>
    <x v="2"/>
    <x v="194"/>
    <x v="129"/>
    <x v="0"/>
  </r>
  <r>
    <x v="1"/>
    <x v="0"/>
    <x v="1"/>
    <n v="6.4999999999999997E-3"/>
    <x v="613"/>
    <x v="64"/>
    <x v="1"/>
    <x v="6"/>
    <x v="2"/>
    <x v="324"/>
    <x v="92"/>
    <x v="0"/>
  </r>
  <r>
    <x v="1"/>
    <x v="2"/>
    <x v="0"/>
    <n v="6.4999999999999997E-3"/>
    <x v="606"/>
    <x v="64"/>
    <x v="1"/>
    <x v="0"/>
    <x v="0"/>
    <x v="264"/>
    <x v="139"/>
    <x v="0"/>
  </r>
  <r>
    <x v="1"/>
    <x v="2"/>
    <x v="0"/>
    <n v="6.4999999999999997E-3"/>
    <x v="614"/>
    <x v="80"/>
    <x v="3"/>
    <x v="16"/>
    <x v="1"/>
    <x v="216"/>
    <x v="126"/>
    <x v="1"/>
  </r>
  <r>
    <x v="1"/>
    <x v="1"/>
    <x v="1"/>
    <n v="6.4999999999999997E-3"/>
    <x v="614"/>
    <x v="80"/>
    <x v="3"/>
    <x v="16"/>
    <x v="1"/>
    <x v="216"/>
    <x v="126"/>
    <x v="1"/>
  </r>
  <r>
    <x v="0"/>
    <x v="0"/>
    <x v="1"/>
    <n v="6.4999999999999997E-3"/>
    <x v="615"/>
    <x v="88"/>
    <x v="1"/>
    <x v="0"/>
    <x v="0"/>
    <x v="218"/>
    <x v="140"/>
    <x v="0"/>
  </r>
  <r>
    <x v="0"/>
    <x v="0"/>
    <x v="1"/>
    <n v="6.4999999999999997E-3"/>
    <x v="616"/>
    <x v="69"/>
    <x v="1"/>
    <x v="0"/>
    <x v="0"/>
    <x v="325"/>
    <x v="36"/>
    <x v="0"/>
  </r>
  <r>
    <x v="1"/>
    <x v="0"/>
    <x v="1"/>
    <n v="6.4999999999999997E-3"/>
    <x v="617"/>
    <x v="72"/>
    <x v="1"/>
    <x v="6"/>
    <x v="2"/>
    <x v="84"/>
    <x v="137"/>
    <x v="0"/>
  </r>
  <r>
    <x v="1"/>
    <x v="0"/>
    <x v="1"/>
    <n v="6.4999999999999997E-3"/>
    <x v="618"/>
    <x v="84"/>
    <x v="1"/>
    <x v="6"/>
    <x v="2"/>
    <x v="266"/>
    <x v="136"/>
    <x v="0"/>
  </r>
  <r>
    <x v="1"/>
    <x v="1"/>
    <x v="0"/>
    <n v="6.4999999999999997E-3"/>
    <x v="2"/>
    <x v="55"/>
    <x v="1"/>
    <x v="14"/>
    <x v="1"/>
    <x v="258"/>
    <x v="77"/>
    <x v="1"/>
  </r>
  <r>
    <x v="1"/>
    <x v="2"/>
    <x v="0"/>
    <n v="6.4999999999999997E-3"/>
    <x v="619"/>
    <x v="33"/>
    <x v="3"/>
    <x v="16"/>
    <x v="1"/>
    <x v="326"/>
    <x v="126"/>
    <x v="1"/>
  </r>
  <r>
    <x v="1"/>
    <x v="1"/>
    <x v="1"/>
    <n v="6.4999999999999997E-3"/>
    <x v="620"/>
    <x v="68"/>
    <x v="3"/>
    <x v="16"/>
    <x v="1"/>
    <x v="194"/>
    <x v="126"/>
    <x v="1"/>
  </r>
  <r>
    <x v="1"/>
    <x v="1"/>
    <x v="1"/>
    <n v="6.4999999999999997E-3"/>
    <x v="619"/>
    <x v="33"/>
    <x v="3"/>
    <x v="16"/>
    <x v="1"/>
    <x v="326"/>
    <x v="126"/>
    <x v="1"/>
  </r>
  <r>
    <x v="0"/>
    <x v="1"/>
    <x v="3"/>
    <n v="6.4999999999999997E-3"/>
    <x v="2"/>
    <x v="1"/>
    <x v="1"/>
    <x v="7"/>
    <x v="3"/>
    <x v="30"/>
    <x v="141"/>
    <x v="1"/>
  </r>
  <r>
    <x v="0"/>
    <x v="1"/>
    <x v="3"/>
    <n v="6.4999999999999997E-3"/>
    <x v="2"/>
    <x v="1"/>
    <x v="1"/>
    <x v="7"/>
    <x v="3"/>
    <x v="30"/>
    <x v="141"/>
    <x v="1"/>
  </r>
  <r>
    <x v="0"/>
    <x v="1"/>
    <x v="3"/>
    <n v="6.4999999999999997E-3"/>
    <x v="2"/>
    <x v="1"/>
    <x v="1"/>
    <x v="7"/>
    <x v="3"/>
    <x v="30"/>
    <x v="141"/>
    <x v="1"/>
  </r>
  <r>
    <x v="0"/>
    <x v="0"/>
    <x v="1"/>
    <n v="6.4999999999999997E-3"/>
    <x v="2"/>
    <x v="49"/>
    <x v="1"/>
    <x v="0"/>
    <x v="0"/>
    <x v="30"/>
    <x v="101"/>
    <x v="0"/>
  </r>
  <r>
    <x v="0"/>
    <x v="0"/>
    <x v="1"/>
    <n v="6.4999999999999997E-3"/>
    <x v="621"/>
    <x v="85"/>
    <x v="1"/>
    <x v="0"/>
    <x v="0"/>
    <x v="327"/>
    <x v="129"/>
    <x v="0"/>
  </r>
  <r>
    <x v="1"/>
    <x v="2"/>
    <x v="0"/>
    <n v="6.4999999999999997E-3"/>
    <x v="143"/>
    <x v="78"/>
    <x v="1"/>
    <x v="0"/>
    <x v="0"/>
    <x v="16"/>
    <x v="0"/>
    <x v="1"/>
  </r>
  <r>
    <x v="0"/>
    <x v="0"/>
    <x v="1"/>
    <n v="6.4999999999999997E-3"/>
    <x v="207"/>
    <x v="33"/>
    <x v="3"/>
    <x v="27"/>
    <x v="3"/>
    <x v="328"/>
    <x v="142"/>
    <x v="0"/>
  </r>
  <r>
    <x v="0"/>
    <x v="0"/>
    <x v="1"/>
    <n v="6.4999999999999997E-3"/>
    <x v="622"/>
    <x v="63"/>
    <x v="3"/>
    <x v="27"/>
    <x v="1"/>
    <x v="125"/>
    <x v="0"/>
    <x v="0"/>
  </r>
  <r>
    <x v="7"/>
    <x v="1"/>
    <x v="1"/>
    <n v="6.4999999999999997E-3"/>
    <x v="2"/>
    <x v="78"/>
    <x v="1"/>
    <x v="7"/>
    <x v="3"/>
    <x v="329"/>
    <x v="132"/>
    <x v="1"/>
  </r>
  <r>
    <x v="1"/>
    <x v="0"/>
    <x v="1"/>
    <n v="6.4999999999999997E-3"/>
    <x v="2"/>
    <x v="55"/>
    <x v="1"/>
    <x v="7"/>
    <x v="3"/>
    <x v="20"/>
    <x v="36"/>
    <x v="0"/>
  </r>
  <r>
    <x v="1"/>
    <x v="1"/>
    <x v="1"/>
    <n v="6.4999999999999997E-3"/>
    <x v="623"/>
    <x v="69"/>
    <x v="1"/>
    <x v="6"/>
    <x v="2"/>
    <x v="99"/>
    <x v="134"/>
    <x v="0"/>
  </r>
  <r>
    <x v="1"/>
    <x v="0"/>
    <x v="1"/>
    <n v="6.4999999999999997E-3"/>
    <x v="624"/>
    <x v="49"/>
    <x v="1"/>
    <x v="17"/>
    <x v="2"/>
    <x v="330"/>
    <x v="97"/>
    <x v="0"/>
  </r>
  <r>
    <x v="1"/>
    <x v="2"/>
    <x v="0"/>
    <n v="6.4999999999999997E-3"/>
    <x v="625"/>
    <x v="33"/>
    <x v="3"/>
    <x v="29"/>
    <x v="4"/>
    <x v="331"/>
    <x v="0"/>
    <x v="1"/>
  </r>
  <r>
    <x v="1"/>
    <x v="0"/>
    <x v="1"/>
    <n v="6.4999999999999997E-3"/>
    <x v="626"/>
    <x v="63"/>
    <x v="3"/>
    <x v="5"/>
    <x v="2"/>
    <x v="71"/>
    <x v="143"/>
    <x v="0"/>
  </r>
  <r>
    <x v="1"/>
    <x v="0"/>
    <x v="1"/>
    <n v="6.4999999999999997E-3"/>
    <x v="627"/>
    <x v="88"/>
    <x v="1"/>
    <x v="3"/>
    <x v="1"/>
    <x v="329"/>
    <x v="133"/>
    <x v="0"/>
  </r>
  <r>
    <x v="1"/>
    <x v="0"/>
    <x v="1"/>
    <n v="6.4999999999999997E-3"/>
    <x v="628"/>
    <x v="78"/>
    <x v="1"/>
    <x v="6"/>
    <x v="2"/>
    <x v="268"/>
    <x v="132"/>
    <x v="0"/>
  </r>
  <r>
    <x v="1"/>
    <x v="0"/>
    <x v="1"/>
    <n v="6.4999999999999997E-3"/>
    <x v="629"/>
    <x v="64"/>
    <x v="1"/>
    <x v="3"/>
    <x v="1"/>
    <x v="199"/>
    <x v="92"/>
    <x v="0"/>
  </r>
  <r>
    <x v="1"/>
    <x v="0"/>
    <x v="1"/>
    <n v="6.4999999999999997E-3"/>
    <x v="630"/>
    <x v="69"/>
    <x v="1"/>
    <x v="3"/>
    <x v="1"/>
    <x v="199"/>
    <x v="36"/>
    <x v="0"/>
  </r>
  <r>
    <x v="1"/>
    <x v="0"/>
    <x v="1"/>
    <n v="6.4999999999999997E-3"/>
    <x v="631"/>
    <x v="72"/>
    <x v="1"/>
    <x v="3"/>
    <x v="1"/>
    <x v="332"/>
    <x v="36"/>
    <x v="0"/>
  </r>
  <r>
    <x v="1"/>
    <x v="0"/>
    <x v="1"/>
    <n v="6.4999999999999997E-3"/>
    <x v="632"/>
    <x v="69"/>
    <x v="1"/>
    <x v="3"/>
    <x v="1"/>
    <x v="333"/>
    <x v="132"/>
    <x v="0"/>
  </r>
  <r>
    <x v="1"/>
    <x v="1"/>
    <x v="1"/>
    <n v="6.4999999999999997E-3"/>
    <x v="633"/>
    <x v="84"/>
    <x v="1"/>
    <x v="16"/>
    <x v="1"/>
    <x v="199"/>
    <x v="136"/>
    <x v="0"/>
  </r>
  <r>
    <x v="1"/>
    <x v="0"/>
    <x v="1"/>
    <n v="6.4999999999999997E-3"/>
    <x v="634"/>
    <x v="89"/>
    <x v="1"/>
    <x v="3"/>
    <x v="1"/>
    <x v="199"/>
    <x v="135"/>
    <x v="0"/>
  </r>
  <r>
    <x v="1"/>
    <x v="0"/>
    <x v="1"/>
    <n v="6.4999999999999997E-3"/>
    <x v="635"/>
    <x v="69"/>
    <x v="1"/>
    <x v="16"/>
    <x v="1"/>
    <x v="199"/>
    <x v="134"/>
    <x v="0"/>
  </r>
  <r>
    <x v="1"/>
    <x v="2"/>
    <x v="0"/>
    <n v="6.4999999999999997E-3"/>
    <x v="636"/>
    <x v="63"/>
    <x v="3"/>
    <x v="29"/>
    <x v="4"/>
    <x v="334"/>
    <x v="0"/>
    <x v="1"/>
  </r>
  <r>
    <x v="1"/>
    <x v="0"/>
    <x v="1"/>
    <n v="6.4999999999999997E-3"/>
    <x v="637"/>
    <x v="87"/>
    <x v="1"/>
    <x v="6"/>
    <x v="2"/>
    <x v="313"/>
    <x v="144"/>
    <x v="0"/>
  </r>
  <r>
    <x v="1"/>
    <x v="0"/>
    <x v="1"/>
    <n v="6.4999999999999997E-3"/>
    <x v="638"/>
    <x v="49"/>
    <x v="1"/>
    <x v="6"/>
    <x v="2"/>
    <x v="171"/>
    <x v="145"/>
    <x v="0"/>
  </r>
  <r>
    <x v="1"/>
    <x v="2"/>
    <x v="0"/>
    <n v="6.4999999999999997E-3"/>
    <x v="639"/>
    <x v="50"/>
    <x v="1"/>
    <x v="6"/>
    <x v="2"/>
    <x v="335"/>
    <x v="0"/>
    <x v="1"/>
  </r>
  <r>
    <x v="1"/>
    <x v="0"/>
    <x v="1"/>
    <n v="6.4999999999999997E-3"/>
    <x v="640"/>
    <x v="37"/>
    <x v="3"/>
    <x v="6"/>
    <x v="2"/>
    <x v="132"/>
    <x v="146"/>
    <x v="1"/>
  </r>
  <r>
    <x v="1"/>
    <x v="0"/>
    <x v="1"/>
    <n v="6.4999999999999997E-3"/>
    <x v="641"/>
    <x v="37"/>
    <x v="3"/>
    <x v="6"/>
    <x v="2"/>
    <x v="132"/>
    <x v="146"/>
    <x v="0"/>
  </r>
  <r>
    <x v="1"/>
    <x v="0"/>
    <x v="1"/>
    <n v="6.4999999999999997E-3"/>
    <x v="642"/>
    <x v="68"/>
    <x v="3"/>
    <x v="6"/>
    <x v="2"/>
    <x v="132"/>
    <x v="146"/>
    <x v="0"/>
  </r>
  <r>
    <x v="1"/>
    <x v="0"/>
    <x v="1"/>
    <n v="6.4999999999999997E-3"/>
    <x v="643"/>
    <x v="32"/>
    <x v="3"/>
    <x v="6"/>
    <x v="2"/>
    <x v="132"/>
    <x v="146"/>
    <x v="0"/>
  </r>
  <r>
    <x v="1"/>
    <x v="0"/>
    <x v="1"/>
    <n v="6.4999999999999997E-3"/>
    <x v="644"/>
    <x v="35"/>
    <x v="3"/>
    <x v="6"/>
    <x v="2"/>
    <x v="132"/>
    <x v="146"/>
    <x v="0"/>
  </r>
  <r>
    <x v="1"/>
    <x v="0"/>
    <x v="1"/>
    <n v="6.4999999999999997E-3"/>
    <x v="180"/>
    <x v="21"/>
    <x v="3"/>
    <x v="6"/>
    <x v="2"/>
    <x v="132"/>
    <x v="146"/>
    <x v="0"/>
  </r>
  <r>
    <x v="1"/>
    <x v="0"/>
    <x v="1"/>
    <n v="6.4999999999999997E-3"/>
    <x v="645"/>
    <x v="81"/>
    <x v="3"/>
    <x v="6"/>
    <x v="2"/>
    <x v="132"/>
    <x v="146"/>
    <x v="0"/>
  </r>
  <r>
    <x v="1"/>
    <x v="0"/>
    <x v="1"/>
    <n v="6.4999999999999997E-3"/>
    <x v="646"/>
    <x v="33"/>
    <x v="3"/>
    <x v="6"/>
    <x v="2"/>
    <x v="132"/>
    <x v="146"/>
    <x v="0"/>
  </r>
  <r>
    <x v="1"/>
    <x v="0"/>
    <x v="1"/>
    <n v="6.4999999999999997E-3"/>
    <x v="647"/>
    <x v="39"/>
    <x v="3"/>
    <x v="6"/>
    <x v="2"/>
    <x v="132"/>
    <x v="146"/>
    <x v="0"/>
  </r>
  <r>
    <x v="1"/>
    <x v="0"/>
    <x v="1"/>
    <n v="6.4999999999999997E-3"/>
    <x v="648"/>
    <x v="41"/>
    <x v="3"/>
    <x v="6"/>
    <x v="2"/>
    <x v="132"/>
    <x v="146"/>
    <x v="0"/>
  </r>
  <r>
    <x v="0"/>
    <x v="0"/>
    <x v="0"/>
    <n v="6.4999999999999997E-3"/>
    <x v="649"/>
    <x v="88"/>
    <x v="1"/>
    <x v="6"/>
    <x v="2"/>
    <x v="132"/>
    <x v="147"/>
    <x v="0"/>
  </r>
  <r>
    <x v="0"/>
    <x v="0"/>
    <x v="1"/>
    <n v="6.4999999999999997E-3"/>
    <x v="650"/>
    <x v="71"/>
    <x v="1"/>
    <x v="6"/>
    <x v="2"/>
    <x v="335"/>
    <x v="132"/>
    <x v="0"/>
  </r>
  <r>
    <x v="1"/>
    <x v="0"/>
    <x v="0"/>
    <n v="6.4999999999999997E-3"/>
    <x v="651"/>
    <x v="73"/>
    <x v="1"/>
    <x v="6"/>
    <x v="2"/>
    <x v="335"/>
    <x v="36"/>
    <x v="0"/>
  </r>
  <r>
    <x v="0"/>
    <x v="0"/>
    <x v="1"/>
    <n v="6.4999999999999997E-3"/>
    <x v="2"/>
    <x v="2"/>
    <x v="1"/>
    <x v="30"/>
    <x v="2"/>
    <x v="336"/>
    <x v="148"/>
    <x v="0"/>
  </r>
  <r>
    <x v="0"/>
    <x v="0"/>
    <x v="1"/>
    <n v="6.4999999999999997E-3"/>
    <x v="2"/>
    <x v="1"/>
    <x v="1"/>
    <x v="31"/>
    <x v="2"/>
    <x v="230"/>
    <x v="0"/>
    <x v="0"/>
  </r>
  <r>
    <x v="1"/>
    <x v="2"/>
    <x v="0"/>
    <n v="6.4999999999999997E-3"/>
    <x v="652"/>
    <x v="55"/>
    <x v="1"/>
    <x v="16"/>
    <x v="1"/>
    <x v="66"/>
    <x v="18"/>
    <x v="1"/>
  </r>
  <r>
    <x v="1"/>
    <x v="2"/>
    <x v="0"/>
    <n v="6.4999999999999997E-3"/>
    <x v="653"/>
    <x v="36"/>
    <x v="3"/>
    <x v="29"/>
    <x v="4"/>
    <x v="49"/>
    <x v="0"/>
    <x v="1"/>
  </r>
  <r>
    <x v="1"/>
    <x v="1"/>
    <x v="5"/>
    <n v="6.4999999999999997E-3"/>
    <x v="652"/>
    <x v="55"/>
    <x v="1"/>
    <x v="16"/>
    <x v="1"/>
    <x v="66"/>
    <x v="0"/>
    <x v="1"/>
  </r>
  <r>
    <x v="0"/>
    <x v="0"/>
    <x v="1"/>
    <n v="6.4999999999999997E-3"/>
    <x v="2"/>
    <x v="47"/>
    <x v="1"/>
    <x v="32"/>
    <x v="2"/>
    <x v="337"/>
    <x v="0"/>
    <x v="0"/>
  </r>
  <r>
    <x v="1"/>
    <x v="1"/>
    <x v="1"/>
    <n v="6.4999999999999997E-3"/>
    <x v="654"/>
    <x v="62"/>
    <x v="1"/>
    <x v="20"/>
    <x v="1"/>
    <x v="338"/>
    <x v="0"/>
    <x v="1"/>
  </r>
  <r>
    <x v="1"/>
    <x v="0"/>
    <x v="0"/>
    <n v="6.4999999999999997E-3"/>
    <x v="655"/>
    <x v="75"/>
    <x v="1"/>
    <x v="20"/>
    <x v="1"/>
    <x v="339"/>
    <x v="0"/>
    <x v="0"/>
  </r>
  <r>
    <x v="1"/>
    <x v="2"/>
    <x v="0"/>
    <n v="6.8999999999999999E-3"/>
    <x v="656"/>
    <x v="21"/>
    <x v="3"/>
    <x v="29"/>
    <x v="4"/>
    <x v="334"/>
    <x v="0"/>
    <x v="1"/>
  </r>
  <r>
    <x v="0"/>
    <x v="0"/>
    <x v="3"/>
    <n v="7.0000000000000001E-3"/>
    <x v="2"/>
    <x v="51"/>
    <x v="5"/>
    <x v="25"/>
    <x v="2"/>
    <x v="340"/>
    <x v="124"/>
    <x v="0"/>
  </r>
  <r>
    <x v="0"/>
    <x v="0"/>
    <x v="1"/>
    <n v="7.0000000000000001E-3"/>
    <x v="2"/>
    <x v="87"/>
    <x v="1"/>
    <x v="25"/>
    <x v="2"/>
    <x v="195"/>
    <x v="149"/>
    <x v="0"/>
  </r>
  <r>
    <x v="0"/>
    <x v="0"/>
    <x v="1"/>
    <n v="7.0000000000000001E-3"/>
    <x v="2"/>
    <x v="84"/>
    <x v="1"/>
    <x v="25"/>
    <x v="2"/>
    <x v="195"/>
    <x v="149"/>
    <x v="1"/>
  </r>
  <r>
    <x v="0"/>
    <x v="0"/>
    <x v="0"/>
    <n v="7.0000000000000001E-3"/>
    <x v="2"/>
    <x v="88"/>
    <x v="1"/>
    <x v="25"/>
    <x v="2"/>
    <x v="195"/>
    <x v="140"/>
    <x v="0"/>
  </r>
  <r>
    <x v="0"/>
    <x v="0"/>
    <x v="1"/>
    <n v="7.0000000000000001E-3"/>
    <x v="657"/>
    <x v="32"/>
    <x v="3"/>
    <x v="0"/>
    <x v="0"/>
    <x v="153"/>
    <x v="150"/>
    <x v="1"/>
  </r>
  <r>
    <x v="0"/>
    <x v="0"/>
    <x v="1"/>
    <n v="7.0000000000000001E-3"/>
    <x v="2"/>
    <x v="72"/>
    <x v="1"/>
    <x v="25"/>
    <x v="2"/>
    <x v="195"/>
    <x v="149"/>
    <x v="0"/>
  </r>
  <r>
    <x v="0"/>
    <x v="0"/>
    <x v="1"/>
    <n v="7.0000000000000001E-3"/>
    <x v="658"/>
    <x v="32"/>
    <x v="3"/>
    <x v="6"/>
    <x v="2"/>
    <x v="196"/>
    <x v="151"/>
    <x v="0"/>
  </r>
  <r>
    <x v="1"/>
    <x v="0"/>
    <x v="2"/>
    <n v="7.0000000000000001E-3"/>
    <x v="659"/>
    <x v="2"/>
    <x v="1"/>
    <x v="6"/>
    <x v="2"/>
    <x v="198"/>
    <x v="64"/>
    <x v="0"/>
  </r>
  <r>
    <x v="0"/>
    <x v="0"/>
    <x v="3"/>
    <n v="7.0000000000000001E-3"/>
    <x v="660"/>
    <x v="57"/>
    <x v="1"/>
    <x v="5"/>
    <x v="2"/>
    <x v="132"/>
    <x v="152"/>
    <x v="0"/>
  </r>
  <r>
    <x v="0"/>
    <x v="1"/>
    <x v="1"/>
    <n v="7.0000000000000001E-3"/>
    <x v="661"/>
    <x v="72"/>
    <x v="1"/>
    <x v="20"/>
    <x v="1"/>
    <x v="341"/>
    <x v="0"/>
    <x v="0"/>
  </r>
  <r>
    <x v="0"/>
    <x v="2"/>
    <x v="0"/>
    <n v="7.1000000000000004E-3"/>
    <x v="2"/>
    <x v="73"/>
    <x v="1"/>
    <x v="26"/>
    <x v="4"/>
    <x v="286"/>
    <x v="153"/>
    <x v="1"/>
  </r>
  <r>
    <x v="0"/>
    <x v="0"/>
    <x v="3"/>
    <n v="7.1999999999999998E-3"/>
    <x v="662"/>
    <x v="60"/>
    <x v="4"/>
    <x v="6"/>
    <x v="2"/>
    <x v="128"/>
    <x v="0"/>
    <x v="0"/>
  </r>
  <r>
    <x v="1"/>
    <x v="2"/>
    <x v="0"/>
    <n v="7.4000000000000003E-3"/>
    <x v="663"/>
    <x v="78"/>
    <x v="1"/>
    <x v="16"/>
    <x v="1"/>
    <x v="342"/>
    <x v="125"/>
    <x v="1"/>
  </r>
  <r>
    <x v="1"/>
    <x v="1"/>
    <x v="1"/>
    <n v="7.4000000000000003E-3"/>
    <x v="663"/>
    <x v="78"/>
    <x v="1"/>
    <x v="16"/>
    <x v="1"/>
    <x v="342"/>
    <x v="154"/>
    <x v="1"/>
  </r>
  <r>
    <x v="1"/>
    <x v="2"/>
    <x v="0"/>
    <n v="7.4000000000000003E-3"/>
    <x v="664"/>
    <x v="64"/>
    <x v="1"/>
    <x v="16"/>
    <x v="1"/>
    <x v="123"/>
    <x v="92"/>
    <x v="1"/>
  </r>
  <r>
    <x v="1"/>
    <x v="2"/>
    <x v="0"/>
    <n v="7.4000000000000003E-3"/>
    <x v="665"/>
    <x v="73"/>
    <x v="1"/>
    <x v="16"/>
    <x v="1"/>
    <x v="343"/>
    <x v="36"/>
    <x v="1"/>
  </r>
  <r>
    <x v="1"/>
    <x v="1"/>
    <x v="1"/>
    <n v="7.4000000000000003E-3"/>
    <x v="666"/>
    <x v="72"/>
    <x v="1"/>
    <x v="16"/>
    <x v="1"/>
    <x v="344"/>
    <x v="137"/>
    <x v="1"/>
  </r>
  <r>
    <x v="1"/>
    <x v="1"/>
    <x v="1"/>
    <n v="7.4000000000000003E-3"/>
    <x v="665"/>
    <x v="73"/>
    <x v="1"/>
    <x v="16"/>
    <x v="1"/>
    <x v="213"/>
    <x v="36"/>
    <x v="1"/>
  </r>
  <r>
    <x v="1"/>
    <x v="1"/>
    <x v="1"/>
    <n v="7.4000000000000003E-3"/>
    <x v="667"/>
    <x v="85"/>
    <x v="1"/>
    <x v="16"/>
    <x v="1"/>
    <x v="213"/>
    <x v="129"/>
    <x v="1"/>
  </r>
  <r>
    <x v="1"/>
    <x v="1"/>
    <x v="1"/>
    <n v="7.4000000000000003E-3"/>
    <x v="668"/>
    <x v="89"/>
    <x v="1"/>
    <x v="16"/>
    <x v="1"/>
    <x v="123"/>
    <x v="135"/>
    <x v="1"/>
  </r>
  <r>
    <x v="1"/>
    <x v="1"/>
    <x v="1"/>
    <n v="7.4000000000000003E-3"/>
    <x v="664"/>
    <x v="64"/>
    <x v="1"/>
    <x v="16"/>
    <x v="1"/>
    <x v="123"/>
    <x v="92"/>
    <x v="1"/>
  </r>
  <r>
    <x v="1"/>
    <x v="2"/>
    <x v="0"/>
    <n v="7.4000000000000003E-3"/>
    <x v="669"/>
    <x v="62"/>
    <x v="1"/>
    <x v="16"/>
    <x v="1"/>
    <x v="215"/>
    <x v="91"/>
    <x v="1"/>
  </r>
  <r>
    <x v="1"/>
    <x v="1"/>
    <x v="1"/>
    <n v="7.4000000000000003E-3"/>
    <x v="669"/>
    <x v="62"/>
    <x v="1"/>
    <x v="16"/>
    <x v="1"/>
    <x v="215"/>
    <x v="91"/>
    <x v="1"/>
  </r>
  <r>
    <x v="1"/>
    <x v="1"/>
    <x v="1"/>
    <n v="7.4000000000000003E-3"/>
    <x v="670"/>
    <x v="87"/>
    <x v="1"/>
    <x v="16"/>
    <x v="1"/>
    <x v="285"/>
    <x v="155"/>
    <x v="1"/>
  </r>
  <r>
    <x v="1"/>
    <x v="2"/>
    <x v="0"/>
    <n v="7.4000000000000003E-3"/>
    <x v="671"/>
    <x v="69"/>
    <x v="1"/>
    <x v="16"/>
    <x v="1"/>
    <x v="326"/>
    <x v="36"/>
    <x v="1"/>
  </r>
  <r>
    <x v="1"/>
    <x v="1"/>
    <x v="1"/>
    <n v="7.4000000000000003E-3"/>
    <x v="671"/>
    <x v="69"/>
    <x v="1"/>
    <x v="16"/>
    <x v="1"/>
    <x v="326"/>
    <x v="36"/>
    <x v="1"/>
  </r>
  <r>
    <x v="1"/>
    <x v="2"/>
    <x v="0"/>
    <n v="7.4000000000000003E-3"/>
    <x v="672"/>
    <x v="83"/>
    <x v="3"/>
    <x v="16"/>
    <x v="1"/>
    <x v="345"/>
    <x v="156"/>
    <x v="1"/>
  </r>
  <r>
    <x v="1"/>
    <x v="2"/>
    <x v="0"/>
    <n v="7.4000000000000003E-3"/>
    <x v="673"/>
    <x v="72"/>
    <x v="1"/>
    <x v="16"/>
    <x v="1"/>
    <x v="221"/>
    <x v="157"/>
    <x v="1"/>
  </r>
  <r>
    <x v="1"/>
    <x v="1"/>
    <x v="1"/>
    <n v="7.4000000000000003E-3"/>
    <x v="673"/>
    <x v="72"/>
    <x v="1"/>
    <x v="16"/>
    <x v="1"/>
    <x v="221"/>
    <x v="157"/>
    <x v="1"/>
  </r>
  <r>
    <x v="1"/>
    <x v="1"/>
    <x v="1"/>
    <n v="7.4000000000000003E-3"/>
    <x v="672"/>
    <x v="83"/>
    <x v="3"/>
    <x v="16"/>
    <x v="1"/>
    <x v="240"/>
    <x v="156"/>
    <x v="1"/>
  </r>
  <r>
    <x v="1"/>
    <x v="2"/>
    <x v="0"/>
    <n v="7.4000000000000003E-3"/>
    <x v="674"/>
    <x v="55"/>
    <x v="1"/>
    <x v="16"/>
    <x v="1"/>
    <x v="86"/>
    <x v="113"/>
    <x v="1"/>
  </r>
  <r>
    <x v="1"/>
    <x v="1"/>
    <x v="1"/>
    <n v="7.4000000000000003E-3"/>
    <x v="674"/>
    <x v="55"/>
    <x v="1"/>
    <x v="16"/>
    <x v="1"/>
    <x v="88"/>
    <x v="113"/>
    <x v="1"/>
  </r>
  <r>
    <x v="1"/>
    <x v="2"/>
    <x v="0"/>
    <n v="7.4000000000000003E-3"/>
    <x v="675"/>
    <x v="88"/>
    <x v="1"/>
    <x v="16"/>
    <x v="1"/>
    <x v="346"/>
    <x v="133"/>
    <x v="0"/>
  </r>
  <r>
    <x v="1"/>
    <x v="1"/>
    <x v="1"/>
    <n v="7.4000000000000003E-3"/>
    <x v="675"/>
    <x v="88"/>
    <x v="1"/>
    <x v="16"/>
    <x v="1"/>
    <x v="244"/>
    <x v="133"/>
    <x v="0"/>
  </r>
  <r>
    <x v="1"/>
    <x v="1"/>
    <x v="1"/>
    <n v="7.4000000000000003E-3"/>
    <x v="676"/>
    <x v="73"/>
    <x v="1"/>
    <x v="16"/>
    <x v="1"/>
    <x v="347"/>
    <x v="158"/>
    <x v="0"/>
  </r>
  <r>
    <x v="1"/>
    <x v="2"/>
    <x v="0"/>
    <n v="7.4999999999999997E-3"/>
    <x v="677"/>
    <x v="32"/>
    <x v="3"/>
    <x v="16"/>
    <x v="1"/>
    <x v="216"/>
    <x v="159"/>
    <x v="1"/>
  </r>
  <r>
    <x v="1"/>
    <x v="1"/>
    <x v="1"/>
    <n v="7.4999999999999997E-3"/>
    <x v="677"/>
    <x v="32"/>
    <x v="3"/>
    <x v="16"/>
    <x v="1"/>
    <x v="216"/>
    <x v="159"/>
    <x v="1"/>
  </r>
  <r>
    <x v="0"/>
    <x v="1"/>
    <x v="3"/>
    <n v="7.4999999999999997E-3"/>
    <x v="2"/>
    <x v="32"/>
    <x v="3"/>
    <x v="14"/>
    <x v="1"/>
    <x v="258"/>
    <x v="160"/>
    <x v="1"/>
  </r>
  <r>
    <x v="0"/>
    <x v="1"/>
    <x v="3"/>
    <n v="7.4999999999999997E-3"/>
    <x v="2"/>
    <x v="41"/>
    <x v="3"/>
    <x v="14"/>
    <x v="1"/>
    <x v="258"/>
    <x v="161"/>
    <x v="1"/>
  </r>
  <r>
    <x v="0"/>
    <x v="1"/>
    <x v="3"/>
    <n v="7.4999999999999997E-3"/>
    <x v="2"/>
    <x v="80"/>
    <x v="3"/>
    <x v="14"/>
    <x v="1"/>
    <x v="207"/>
    <x v="0"/>
    <x v="1"/>
  </r>
  <r>
    <x v="1"/>
    <x v="1"/>
    <x v="3"/>
    <n v="7.4999999999999997E-3"/>
    <x v="2"/>
    <x v="2"/>
    <x v="1"/>
    <x v="14"/>
    <x v="1"/>
    <x v="207"/>
    <x v="117"/>
    <x v="1"/>
  </r>
  <r>
    <x v="1"/>
    <x v="1"/>
    <x v="3"/>
    <n v="7.4999999999999997E-3"/>
    <x v="2"/>
    <x v="34"/>
    <x v="3"/>
    <x v="14"/>
    <x v="1"/>
    <x v="127"/>
    <x v="0"/>
    <x v="1"/>
  </r>
  <r>
    <x v="1"/>
    <x v="0"/>
    <x v="2"/>
    <n v="7.4999999999999997E-3"/>
    <x v="678"/>
    <x v="49"/>
    <x v="1"/>
    <x v="6"/>
    <x v="2"/>
    <x v="348"/>
    <x v="0"/>
    <x v="0"/>
  </r>
  <r>
    <x v="1"/>
    <x v="1"/>
    <x v="1"/>
    <n v="7.4999999999999997E-3"/>
    <x v="679"/>
    <x v="55"/>
    <x v="1"/>
    <x v="16"/>
    <x v="1"/>
    <x v="90"/>
    <x v="113"/>
    <x v="0"/>
  </r>
  <r>
    <x v="1"/>
    <x v="0"/>
    <x v="1"/>
    <n v="7.4999999999999997E-3"/>
    <x v="680"/>
    <x v="91"/>
    <x v="1"/>
    <x v="6"/>
    <x v="2"/>
    <x v="268"/>
    <x v="162"/>
    <x v="0"/>
  </r>
  <r>
    <x v="0"/>
    <x v="1"/>
    <x v="3"/>
    <n v="7.4999999999999997E-3"/>
    <x v="681"/>
    <x v="60"/>
    <x v="4"/>
    <x v="6"/>
    <x v="1"/>
    <x v="349"/>
    <x v="0"/>
    <x v="1"/>
  </r>
  <r>
    <x v="0"/>
    <x v="1"/>
    <x v="3"/>
    <n v="7.4999999999999997E-3"/>
    <x v="682"/>
    <x v="60"/>
    <x v="4"/>
    <x v="6"/>
    <x v="1"/>
    <x v="349"/>
    <x v="0"/>
    <x v="1"/>
  </r>
  <r>
    <x v="1"/>
    <x v="0"/>
    <x v="4"/>
    <n v="7.4999999999999997E-3"/>
    <x v="229"/>
    <x v="55"/>
    <x v="1"/>
    <x v="5"/>
    <x v="2"/>
    <x v="170"/>
    <x v="0"/>
    <x v="0"/>
  </r>
  <r>
    <x v="0"/>
    <x v="0"/>
    <x v="1"/>
    <n v="7.4999999999999997E-3"/>
    <x v="2"/>
    <x v="55"/>
    <x v="1"/>
    <x v="32"/>
    <x v="2"/>
    <x v="117"/>
    <x v="163"/>
    <x v="0"/>
  </r>
  <r>
    <x v="1"/>
    <x v="0"/>
    <x v="0"/>
    <n v="7.4999999999999997E-3"/>
    <x v="683"/>
    <x v="60"/>
    <x v="4"/>
    <x v="1"/>
    <x v="1"/>
    <x v="350"/>
    <x v="0"/>
    <x v="0"/>
  </r>
  <r>
    <x v="0"/>
    <x v="0"/>
    <x v="0"/>
    <n v="7.4999999999999997E-3"/>
    <x v="684"/>
    <x v="60"/>
    <x v="4"/>
    <x v="13"/>
    <x v="0"/>
    <x v="232"/>
    <x v="0"/>
    <x v="0"/>
  </r>
  <r>
    <x v="1"/>
    <x v="1"/>
    <x v="1"/>
    <n v="7.4999999999999997E-3"/>
    <x v="685"/>
    <x v="55"/>
    <x v="1"/>
    <x v="16"/>
    <x v="1"/>
    <x v="123"/>
    <x v="0"/>
    <x v="1"/>
  </r>
  <r>
    <x v="1"/>
    <x v="2"/>
    <x v="0"/>
    <n v="7.7999999999999996E-3"/>
    <x v="2"/>
    <x v="27"/>
    <x v="1"/>
    <x v="26"/>
    <x v="4"/>
    <x v="351"/>
    <x v="0"/>
    <x v="1"/>
  </r>
  <r>
    <x v="1"/>
    <x v="2"/>
    <x v="0"/>
    <n v="7.9000000000000008E-3"/>
    <x v="686"/>
    <x v="69"/>
    <x v="1"/>
    <x v="29"/>
    <x v="4"/>
    <x v="352"/>
    <x v="0"/>
    <x v="0"/>
  </r>
  <r>
    <x v="1"/>
    <x v="1"/>
    <x v="1"/>
    <n v="8.0000000000000002E-3"/>
    <x v="687"/>
    <x v="75"/>
    <x v="1"/>
    <x v="16"/>
    <x v="1"/>
    <x v="353"/>
    <x v="164"/>
    <x v="1"/>
  </r>
  <r>
    <x v="0"/>
    <x v="0"/>
    <x v="3"/>
    <n v="8.0000000000000002E-3"/>
    <x v="688"/>
    <x v="4"/>
    <x v="1"/>
    <x v="33"/>
    <x v="3"/>
    <x v="132"/>
    <x v="73"/>
    <x v="0"/>
  </r>
  <r>
    <x v="0"/>
    <x v="0"/>
    <x v="1"/>
    <n v="8.5000000000000006E-3"/>
    <x v="689"/>
    <x v="91"/>
    <x v="1"/>
    <x v="0"/>
    <x v="0"/>
    <x v="155"/>
    <x v="97"/>
    <x v="0"/>
  </r>
  <r>
    <x v="1"/>
    <x v="2"/>
    <x v="0"/>
    <n v="8.5000000000000006E-3"/>
    <x v="689"/>
    <x v="91"/>
    <x v="1"/>
    <x v="0"/>
    <x v="0"/>
    <x v="354"/>
    <x v="97"/>
    <x v="0"/>
  </r>
  <r>
    <x v="0"/>
    <x v="0"/>
    <x v="3"/>
    <n v="8.5000000000000006E-3"/>
    <x v="2"/>
    <x v="51"/>
    <x v="5"/>
    <x v="25"/>
    <x v="2"/>
    <x v="286"/>
    <x v="124"/>
    <x v="0"/>
  </r>
  <r>
    <x v="1"/>
    <x v="0"/>
    <x v="1"/>
    <n v="8.5000000000000006E-3"/>
    <x v="690"/>
    <x v="91"/>
    <x v="1"/>
    <x v="6"/>
    <x v="2"/>
    <x v="195"/>
    <x v="0"/>
    <x v="0"/>
  </r>
  <r>
    <x v="0"/>
    <x v="0"/>
    <x v="1"/>
    <n v="8.5000000000000006E-3"/>
    <x v="691"/>
    <x v="49"/>
    <x v="1"/>
    <x v="6"/>
    <x v="2"/>
    <x v="196"/>
    <x v="0"/>
    <x v="0"/>
  </r>
  <r>
    <x v="1"/>
    <x v="2"/>
    <x v="0"/>
    <n v="8.5000000000000006E-3"/>
    <x v="692"/>
    <x v="59"/>
    <x v="1"/>
    <x v="16"/>
    <x v="1"/>
    <x v="266"/>
    <x v="113"/>
    <x v="1"/>
  </r>
  <r>
    <x v="1"/>
    <x v="1"/>
    <x v="3"/>
    <n v="8.5000000000000006E-3"/>
    <x v="692"/>
    <x v="59"/>
    <x v="1"/>
    <x v="16"/>
    <x v="1"/>
    <x v="266"/>
    <x v="113"/>
    <x v="1"/>
  </r>
  <r>
    <x v="0"/>
    <x v="0"/>
    <x v="1"/>
    <n v="8.5000000000000006E-3"/>
    <x v="693"/>
    <x v="88"/>
    <x v="1"/>
    <x v="0"/>
    <x v="0"/>
    <x v="355"/>
    <x v="165"/>
    <x v="0"/>
  </r>
  <r>
    <x v="1"/>
    <x v="0"/>
    <x v="1"/>
    <n v="8.5000000000000006E-3"/>
    <x v="694"/>
    <x v="71"/>
    <x v="1"/>
    <x v="6"/>
    <x v="2"/>
    <x v="356"/>
    <x v="166"/>
    <x v="0"/>
  </r>
  <r>
    <x v="1"/>
    <x v="0"/>
    <x v="1"/>
    <n v="8.5000000000000006E-3"/>
    <x v="695"/>
    <x v="71"/>
    <x v="1"/>
    <x v="6"/>
    <x v="2"/>
    <x v="356"/>
    <x v="167"/>
    <x v="1"/>
  </r>
  <r>
    <x v="1"/>
    <x v="0"/>
    <x v="1"/>
    <n v="8.5000000000000006E-3"/>
    <x v="2"/>
    <x v="88"/>
    <x v="1"/>
    <x v="25"/>
    <x v="2"/>
    <x v="356"/>
    <x v="147"/>
    <x v="1"/>
  </r>
  <r>
    <x v="1"/>
    <x v="0"/>
    <x v="1"/>
    <n v="8.8000000000000005E-3"/>
    <x v="696"/>
    <x v="78"/>
    <x v="1"/>
    <x v="24"/>
    <x v="3"/>
    <x v="249"/>
    <x v="0"/>
    <x v="0"/>
  </r>
  <r>
    <x v="0"/>
    <x v="0"/>
    <x v="3"/>
    <n v="8.9999999999999993E-3"/>
    <x v="697"/>
    <x v="60"/>
    <x v="4"/>
    <x v="6"/>
    <x v="2"/>
    <x v="357"/>
    <x v="0"/>
    <x v="0"/>
  </r>
  <r>
    <x v="0"/>
    <x v="0"/>
    <x v="3"/>
    <n v="8.9999999999999993E-3"/>
    <x v="698"/>
    <x v="27"/>
    <x v="1"/>
    <x v="6"/>
    <x v="2"/>
    <x v="242"/>
    <x v="0"/>
    <x v="0"/>
  </r>
  <r>
    <x v="1"/>
    <x v="2"/>
    <x v="0"/>
    <n v="8.9999999999999993E-3"/>
    <x v="699"/>
    <x v="27"/>
    <x v="1"/>
    <x v="6"/>
    <x v="2"/>
    <x v="242"/>
    <x v="0"/>
    <x v="0"/>
  </r>
  <r>
    <x v="1"/>
    <x v="0"/>
    <x v="1"/>
    <n v="8.9999999999999993E-3"/>
    <x v="2"/>
    <x v="55"/>
    <x v="1"/>
    <x v="25"/>
    <x v="2"/>
    <x v="356"/>
    <x v="168"/>
    <x v="0"/>
  </r>
  <r>
    <x v="1"/>
    <x v="0"/>
    <x v="1"/>
    <n v="9.4999999999999998E-3"/>
    <x v="700"/>
    <x v="27"/>
    <x v="1"/>
    <x v="6"/>
    <x v="2"/>
    <x v="196"/>
    <x v="169"/>
    <x v="0"/>
  </r>
  <r>
    <x v="0"/>
    <x v="0"/>
    <x v="3"/>
    <n v="9.4999999999999998E-3"/>
    <x v="701"/>
    <x v="33"/>
    <x v="3"/>
    <x v="6"/>
    <x v="2"/>
    <x v="87"/>
    <x v="170"/>
    <x v="0"/>
  </r>
  <r>
    <x v="0"/>
    <x v="0"/>
    <x v="3"/>
    <n v="9.4999999999999998E-3"/>
    <x v="702"/>
    <x v="51"/>
    <x v="5"/>
    <x v="6"/>
    <x v="2"/>
    <x v="358"/>
    <x v="0"/>
    <x v="0"/>
  </r>
  <r>
    <x v="1"/>
    <x v="0"/>
    <x v="2"/>
    <n v="9.4999999999999998E-3"/>
    <x v="703"/>
    <x v="55"/>
    <x v="1"/>
    <x v="6"/>
    <x v="2"/>
    <x v="359"/>
    <x v="0"/>
    <x v="0"/>
  </r>
  <r>
    <x v="1"/>
    <x v="2"/>
    <x v="0"/>
    <n v="9.4999999999999998E-3"/>
    <x v="704"/>
    <x v="27"/>
    <x v="1"/>
    <x v="24"/>
    <x v="1"/>
    <x v="360"/>
    <x v="0"/>
    <x v="0"/>
  </r>
  <r>
    <x v="1"/>
    <x v="1"/>
    <x v="0"/>
    <n v="1.0999999999999999E-2"/>
    <x v="705"/>
    <x v="78"/>
    <x v="1"/>
    <x v="17"/>
    <x v="2"/>
    <x v="233"/>
    <x v="0"/>
    <x v="1"/>
  </r>
  <r>
    <x v="1"/>
    <x v="2"/>
    <x v="0"/>
    <n v="1.4800000000000001E-2"/>
    <x v="706"/>
    <x v="51"/>
    <x v="5"/>
    <x v="18"/>
    <x v="2"/>
    <x v="361"/>
    <x v="0"/>
    <x v="0"/>
  </r>
  <r>
    <x v="0"/>
    <x v="2"/>
    <x v="0"/>
    <n v="1.4800000000000001E-2"/>
    <x v="707"/>
    <x v="51"/>
    <x v="5"/>
    <x v="18"/>
    <x v="2"/>
    <x v="362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Werte" updatedVersion="4" minRefreshableVersion="3" useAutoFormatting="1" itemPrintTitles="1" createdVersion="4" indent="0" outline="1" outlineData="1" multipleFieldFilters="0">
  <location ref="A3:J8" firstHeaderRow="1" firstDataRow="2" firstDataCol="1"/>
  <pivotFields count="12">
    <pivotField axis="axisCol" showAll="0">
      <items count="9">
        <item x="4"/>
        <item x="6"/>
        <item x="5"/>
        <item x="0"/>
        <item x="2"/>
        <item x="7"/>
        <item x="3"/>
        <item x="1"/>
        <item t="default"/>
      </items>
    </pivotField>
    <pivotField axis="axisRow" showAll="0">
      <items count="4">
        <item x="2"/>
        <item x="1"/>
        <item x="0"/>
        <item t="default"/>
      </items>
    </pivotField>
    <pivotField showAll="0">
      <items count="7">
        <item x="0"/>
        <item x="5"/>
        <item x="4"/>
        <item x="1"/>
        <item x="2"/>
        <item x="3"/>
        <item t="default"/>
      </items>
    </pivotField>
    <pivotField dataField="1" numFmtId="164" showAll="0"/>
    <pivotField showAll="0">
      <items count="709">
        <item x="185"/>
        <item x="12"/>
        <item x="71"/>
        <item x="74"/>
        <item x="32"/>
        <item x="431"/>
        <item x="301"/>
        <item x="354"/>
        <item x="195"/>
        <item x="131"/>
        <item x="143"/>
        <item x="137"/>
        <item x="142"/>
        <item x="537"/>
        <item x="33"/>
        <item x="125"/>
        <item x="342"/>
        <item x="47"/>
        <item x="530"/>
        <item x="348"/>
        <item x="432"/>
        <item x="526"/>
        <item x="123"/>
        <item x="390"/>
        <item x="510"/>
        <item x="115"/>
        <item x="130"/>
        <item x="689"/>
        <item x="154"/>
        <item x="7"/>
        <item x="507"/>
        <item x="355"/>
        <item x="392"/>
        <item x="243"/>
        <item x="55"/>
        <item x="607"/>
        <item x="121"/>
        <item x="433"/>
        <item x="73"/>
        <item x="141"/>
        <item x="201"/>
        <item x="558"/>
        <item x="666"/>
        <item x="284"/>
        <item x="422"/>
        <item x="117"/>
        <item x="561"/>
        <item x="140"/>
        <item x="436"/>
        <item x="6"/>
        <item x="5"/>
        <item x="599"/>
        <item x="685"/>
        <item x="116"/>
        <item x="118"/>
        <item x="358"/>
        <item x="134"/>
        <item x="352"/>
        <item x="490"/>
        <item x="75"/>
        <item x="149"/>
        <item x="87"/>
        <item x="382"/>
        <item x="76"/>
        <item x="2"/>
        <item x="485"/>
        <item x="263"/>
        <item x="311"/>
        <item x="495"/>
        <item x="630"/>
        <item x="512"/>
        <item x="637"/>
        <item x="173"/>
        <item x="233"/>
        <item x="442"/>
        <item x="22"/>
        <item x="573"/>
        <item x="653"/>
        <item x="568"/>
        <item x="613"/>
        <item x="144"/>
        <item x="39"/>
        <item x="539"/>
        <item x="429"/>
        <item x="366"/>
        <item x="170"/>
        <item x="229"/>
        <item x="596"/>
        <item x="535"/>
        <item x="128"/>
        <item x="681"/>
        <item x="112"/>
        <item x="482"/>
        <item x="645"/>
        <item x="597"/>
        <item x="50"/>
        <item x="448"/>
        <item x="548"/>
        <item x="458"/>
        <item x="314"/>
        <item x="181"/>
        <item x="328"/>
        <item x="687"/>
        <item x="226"/>
        <item x="627"/>
        <item x="320"/>
        <item x="479"/>
        <item x="620"/>
        <item x="416"/>
        <item x="459"/>
        <item x="196"/>
        <item x="467"/>
        <item x="419"/>
        <item x="232"/>
        <item x="184"/>
        <item x="688"/>
        <item x="641"/>
        <item x="135"/>
        <item x="308"/>
        <item x="360"/>
        <item x="187"/>
        <item x="42"/>
        <item x="680"/>
        <item x="465"/>
        <item x="423"/>
        <item x="30"/>
        <item x="278"/>
        <item x="388"/>
        <item x="344"/>
        <item x="46"/>
        <item x="163"/>
        <item x="192"/>
        <item x="571"/>
        <item x="703"/>
        <item x="473"/>
        <item x="513"/>
        <item x="410"/>
        <item x="145"/>
        <item x="61"/>
        <item x="8"/>
        <item x="51"/>
        <item x="234"/>
        <item x="156"/>
        <item x="363"/>
        <item x="220"/>
        <item x="531"/>
        <item x="215"/>
        <item x="175"/>
        <item x="671"/>
        <item x="270"/>
        <item x="340"/>
        <item x="288"/>
        <item x="375"/>
        <item x="456"/>
        <item x="186"/>
        <item x="72"/>
        <item x="19"/>
        <item x="517"/>
        <item x="197"/>
        <item x="424"/>
        <item x="411"/>
        <item x="515"/>
        <item x="198"/>
        <item x="96"/>
        <item x="417"/>
        <item x="299"/>
        <item x="618"/>
        <item x="602"/>
        <item x="582"/>
        <item x="289"/>
        <item x="31"/>
        <item x="704"/>
        <item x="242"/>
        <item x="655"/>
        <item x="217"/>
        <item x="99"/>
        <item x="133"/>
        <item x="310"/>
        <item x="305"/>
        <item x="357"/>
        <item x="533"/>
        <item x="114"/>
        <item x="321"/>
        <item x="446"/>
        <item x="199"/>
        <item x="497"/>
        <item x="43"/>
        <item x="658"/>
        <item x="146"/>
        <item x="425"/>
        <item x="95"/>
        <item x="447"/>
        <item x="307"/>
        <item x="69"/>
        <item x="528"/>
        <item x="587"/>
        <item x="475"/>
        <item x="626"/>
        <item x="434"/>
        <item x="183"/>
        <item x="97"/>
        <item x="572"/>
        <item x="244"/>
        <item x="327"/>
        <item x="300"/>
        <item x="294"/>
        <item x="478"/>
        <item x="665"/>
        <item x="148"/>
        <item x="298"/>
        <item x="593"/>
        <item x="669"/>
        <item x="37"/>
        <item x="335"/>
        <item x="430"/>
        <item x="699"/>
        <item x="698"/>
        <item x="501"/>
        <item x="13"/>
        <item x="262"/>
        <item x="153"/>
        <item x="692"/>
        <item x="695"/>
        <item x="325"/>
        <item x="219"/>
        <item x="460"/>
        <item x="494"/>
        <item x="461"/>
        <item x="302"/>
        <item x="545"/>
        <item x="1"/>
        <item x="409"/>
        <item x="509"/>
        <item x="415"/>
        <item x="480"/>
        <item x="207"/>
        <item x="254"/>
        <item x="675"/>
        <item x="441"/>
        <item x="100"/>
        <item x="443"/>
        <item x="632"/>
        <item x="397"/>
        <item x="656"/>
        <item x="562"/>
        <item x="489"/>
        <item x="631"/>
        <item x="287"/>
        <item x="38"/>
        <item x="527"/>
        <item x="113"/>
        <item x="78"/>
        <item x="420"/>
        <item x="282"/>
        <item x="437"/>
        <item x="56"/>
        <item x="172"/>
        <item x="569"/>
        <item x="399"/>
        <item x="271"/>
        <item x="560"/>
        <item x="337"/>
        <item x="532"/>
        <item x="336"/>
        <item x="585"/>
        <item x="421"/>
        <item x="162"/>
        <item x="603"/>
        <item x="167"/>
        <item x="318"/>
        <item x="391"/>
        <item x="82"/>
        <item x="339"/>
        <item x="664"/>
        <item x="64"/>
        <item x="504"/>
        <item x="274"/>
        <item x="317"/>
        <item x="694"/>
        <item x="260"/>
        <item x="566"/>
        <item x="652"/>
        <item x="628"/>
        <item x="393"/>
        <item x="612"/>
        <item x="228"/>
        <item x="322"/>
        <item x="151"/>
        <item x="606"/>
        <item x="332"/>
        <item x="265"/>
        <item x="110"/>
        <item x="230"/>
        <item x="264"/>
        <item x="544"/>
        <item x="343"/>
        <item x="291"/>
        <item x="36"/>
        <item x="250"/>
        <item x="387"/>
        <item x="266"/>
        <item x="662"/>
        <item x="376"/>
        <item x="109"/>
        <item x="649"/>
        <item x="524"/>
        <item x="206"/>
        <item x="549"/>
        <item x="608"/>
        <item x="246"/>
        <item x="453"/>
        <item x="502"/>
        <item x="176"/>
        <item x="579"/>
        <item x="166"/>
        <item x="345"/>
        <item x="292"/>
        <item x="398"/>
        <item x="541"/>
        <item x="636"/>
        <item x="407"/>
        <item x="237"/>
        <item x="79"/>
        <item x="371"/>
        <item x="53"/>
        <item x="426"/>
        <item x="540"/>
        <item x="592"/>
        <item x="385"/>
        <item x="690"/>
        <item x="191"/>
        <item x="150"/>
        <item x="214"/>
        <item x="633"/>
        <item x="285"/>
        <item x="377"/>
        <item x="500"/>
        <item x="180"/>
        <item x="368"/>
        <item x="350"/>
        <item x="380"/>
        <item x="642"/>
        <item x="518"/>
        <item x="108"/>
        <item x="684"/>
        <item x="57"/>
        <item x="106"/>
        <item x="643"/>
        <item x="588"/>
        <item x="132"/>
        <item x="275"/>
        <item x="257"/>
        <item x="534"/>
        <item x="406"/>
        <item x="679"/>
        <item x="493"/>
        <item x="127"/>
        <item x="65"/>
        <item x="523"/>
        <item x="691"/>
        <item x="119"/>
        <item x="174"/>
        <item x="498"/>
        <item x="279"/>
        <item x="520"/>
        <item x="3"/>
        <item x="373"/>
        <item x="403"/>
        <item x="295"/>
        <item x="657"/>
        <item x="49"/>
        <item x="400"/>
        <item x="98"/>
        <item x="644"/>
        <item x="481"/>
        <item x="14"/>
        <item x="80"/>
        <item x="674"/>
        <item x="457"/>
        <item x="193"/>
        <item x="565"/>
        <item x="364"/>
        <item x="34"/>
        <item x="255"/>
        <item x="601"/>
        <item x="614"/>
        <item x="455"/>
        <item x="621"/>
        <item x="550"/>
        <item x="538"/>
        <item x="670"/>
        <item x="435"/>
        <item x="66"/>
        <item x="103"/>
        <item x="239"/>
        <item x="595"/>
        <item x="361"/>
        <item x="152"/>
        <item x="94"/>
        <item x="178"/>
        <item x="120"/>
        <item x="304"/>
        <item x="77"/>
        <item x="470"/>
        <item x="661"/>
        <item x="594"/>
        <item x="319"/>
        <item x="508"/>
        <item x="554"/>
        <item x="418"/>
        <item x="499"/>
        <item x="383"/>
        <item x="24"/>
        <item x="23"/>
        <item x="414"/>
        <item x="251"/>
        <item x="89"/>
        <item x="605"/>
        <item x="41"/>
        <item x="204"/>
        <item x="696"/>
        <item x="401"/>
        <item x="677"/>
        <item x="374"/>
        <item x="92"/>
        <item x="124"/>
        <item x="83"/>
        <item x="359"/>
        <item x="427"/>
        <item x="559"/>
        <item x="522"/>
        <item x="647"/>
        <item x="546"/>
        <item x="412"/>
        <item x="648"/>
        <item x="58"/>
        <item x="646"/>
        <item x="640"/>
        <item x="315"/>
        <item x="62"/>
        <item x="396"/>
        <item x="306"/>
        <item x="104"/>
        <item x="506"/>
        <item x="451"/>
        <item x="27"/>
        <item x="405"/>
        <item x="474"/>
        <item x="164"/>
        <item x="247"/>
        <item x="576"/>
        <item x="386"/>
        <item x="341"/>
        <item x="347"/>
        <item x="557"/>
        <item x="223"/>
        <item x="553"/>
        <item x="395"/>
        <item x="591"/>
        <item x="334"/>
        <item x="668"/>
        <item x="600"/>
        <item x="580"/>
        <item x="707"/>
        <item x="276"/>
        <item x="60"/>
        <item x="21"/>
        <item x="466"/>
        <item x="48"/>
        <item x="454"/>
        <item x="248"/>
        <item x="10"/>
        <item x="697"/>
        <item x="486"/>
        <item x="18"/>
        <item x="676"/>
        <item x="269"/>
        <item x="194"/>
        <item x="439"/>
        <item x="158"/>
        <item x="211"/>
        <item x="280"/>
        <item x="296"/>
        <item x="402"/>
        <item x="241"/>
        <item x="378"/>
        <item x="93"/>
        <item x="245"/>
        <item x="290"/>
        <item x="155"/>
        <item x="521"/>
        <item x="536"/>
        <item x="471"/>
        <item x="91"/>
        <item x="177"/>
        <item x="0"/>
        <item x="160"/>
        <item x="584"/>
        <item x="450"/>
        <item x="651"/>
        <item x="682"/>
        <item x="323"/>
        <item x="583"/>
        <item x="252"/>
        <item x="516"/>
        <item x="101"/>
        <item x="654"/>
        <item x="256"/>
        <item x="105"/>
        <item x="129"/>
        <item x="372"/>
        <item x="483"/>
        <item x="35"/>
        <item x="16"/>
        <item x="238"/>
        <item x="622"/>
        <item x="309"/>
        <item x="505"/>
        <item x="492"/>
        <item x="472"/>
        <item x="384"/>
        <item x="525"/>
        <item x="547"/>
        <item x="444"/>
        <item x="190"/>
        <item x="488"/>
        <item x="556"/>
        <item x="574"/>
        <item x="326"/>
        <item x="159"/>
        <item x="330"/>
        <item x="445"/>
        <item x="67"/>
        <item x="440"/>
        <item x="216"/>
        <item x="283"/>
        <item x="26"/>
        <item x="40"/>
        <item x="503"/>
        <item x="312"/>
        <item x="329"/>
        <item x="367"/>
        <item x="261"/>
        <item x="477"/>
        <item x="404"/>
        <item x="634"/>
        <item x="511"/>
        <item x="126"/>
        <item x="45"/>
        <item x="28"/>
        <item x="519"/>
        <item x="157"/>
        <item x="222"/>
        <item x="639"/>
        <item x="625"/>
        <item x="678"/>
        <item x="428"/>
        <item x="221"/>
        <item x="303"/>
        <item x="413"/>
        <item x="107"/>
        <item x="258"/>
        <item x="578"/>
        <item x="52"/>
        <item x="615"/>
        <item x="706"/>
        <item x="660"/>
        <item x="179"/>
        <item x="659"/>
        <item x="551"/>
        <item x="705"/>
        <item x="213"/>
        <item x="208"/>
        <item x="138"/>
        <item x="313"/>
        <item x="253"/>
        <item x="11"/>
        <item x="673"/>
        <item x="84"/>
        <item x="268"/>
        <item x="4"/>
        <item x="331"/>
        <item x="86"/>
        <item x="567"/>
        <item x="468"/>
        <item x="182"/>
        <item x="9"/>
        <item x="369"/>
        <item x="693"/>
        <item x="249"/>
        <item x="514"/>
        <item x="543"/>
        <item x="598"/>
        <item x="202"/>
        <item x="224"/>
        <item x="25"/>
        <item x="438"/>
        <item x="667"/>
        <item x="338"/>
        <item x="611"/>
        <item x="616"/>
        <item x="218"/>
        <item x="491"/>
        <item x="205"/>
        <item x="449"/>
        <item x="650"/>
        <item x="555"/>
        <item x="701"/>
        <item x="349"/>
        <item x="63"/>
        <item x="590"/>
        <item x="29"/>
        <item x="324"/>
        <item x="236"/>
        <item x="700"/>
        <item x="44"/>
        <item x="394"/>
        <item x="487"/>
        <item x="286"/>
        <item x="90"/>
        <item x="619"/>
        <item x="469"/>
        <item x="379"/>
        <item x="85"/>
        <item x="362"/>
        <item x="88"/>
        <item x="297"/>
        <item x="683"/>
        <item x="68"/>
        <item x="356"/>
        <item x="20"/>
        <item x="139"/>
        <item x="316"/>
        <item x="272"/>
        <item x="609"/>
        <item x="168"/>
        <item x="200"/>
        <item x="529"/>
        <item x="484"/>
        <item x="209"/>
        <item x="581"/>
        <item x="17"/>
        <item x="240"/>
        <item x="227"/>
        <item x="577"/>
        <item x="564"/>
        <item x="346"/>
        <item x="273"/>
        <item x="686"/>
        <item x="235"/>
        <item x="552"/>
        <item x="171"/>
        <item x="635"/>
        <item x="353"/>
        <item x="702"/>
        <item x="165"/>
        <item x="638"/>
        <item x="351"/>
        <item x="575"/>
        <item x="389"/>
        <item x="570"/>
        <item x="629"/>
        <item x="188"/>
        <item x="333"/>
        <item x="259"/>
        <item x="122"/>
        <item x="15"/>
        <item x="81"/>
        <item x="381"/>
        <item x="496"/>
        <item x="623"/>
        <item x="189"/>
        <item x="147"/>
        <item x="281"/>
        <item x="293"/>
        <item x="102"/>
        <item x="462"/>
        <item x="589"/>
        <item x="452"/>
        <item x="212"/>
        <item x="59"/>
        <item x="586"/>
        <item x="231"/>
        <item x="70"/>
        <item x="365"/>
        <item x="169"/>
        <item x="225"/>
        <item x="672"/>
        <item x="463"/>
        <item x="604"/>
        <item x="624"/>
        <item x="408"/>
        <item x="370"/>
        <item x="663"/>
        <item x="54"/>
        <item x="111"/>
        <item x="277"/>
        <item x="542"/>
        <item x="476"/>
        <item x="161"/>
        <item x="267"/>
        <item x="210"/>
        <item x="617"/>
        <item x="610"/>
        <item x="203"/>
        <item x="563"/>
        <item x="136"/>
        <item x="464"/>
        <item t="default"/>
      </items>
    </pivotField>
    <pivotField showAll="0">
      <items count="93">
        <item x="88"/>
        <item x="75"/>
        <item x="49"/>
        <item x="72"/>
        <item x="74"/>
        <item x="64"/>
        <item x="87"/>
        <item x="5"/>
        <item x="57"/>
        <item x="50"/>
        <item x="55"/>
        <item x="59"/>
        <item x="4"/>
        <item x="1"/>
        <item x="18"/>
        <item x="25"/>
        <item x="26"/>
        <item x="65"/>
        <item x="3"/>
        <item x="58"/>
        <item x="78"/>
        <item x="43"/>
        <item x="91"/>
        <item x="27"/>
        <item x="70"/>
        <item x="47"/>
        <item x="42"/>
        <item x="7"/>
        <item x="76"/>
        <item x="89"/>
        <item x="69"/>
        <item x="46"/>
        <item x="31"/>
        <item x="45"/>
        <item x="73"/>
        <item x="53"/>
        <item x="67"/>
        <item x="84"/>
        <item x="44"/>
        <item x="56"/>
        <item x="71"/>
        <item x="85"/>
        <item x="66"/>
        <item x="62"/>
        <item x="2"/>
        <item x="52"/>
        <item x="51"/>
        <item x="86"/>
        <item x="82"/>
        <item x="63"/>
        <item x="68"/>
        <item x="32"/>
        <item x="40"/>
        <item x="35"/>
        <item x="38"/>
        <item x="21"/>
        <item x="83"/>
        <item x="81"/>
        <item x="37"/>
        <item x="36"/>
        <item x="34"/>
        <item x="80"/>
        <item x="33"/>
        <item x="39"/>
        <item x="41"/>
        <item x="0"/>
        <item x="14"/>
        <item x="28"/>
        <item x="8"/>
        <item x="77"/>
        <item x="29"/>
        <item x="6"/>
        <item x="61"/>
        <item x="9"/>
        <item x="10"/>
        <item x="23"/>
        <item x="17"/>
        <item x="30"/>
        <item x="24"/>
        <item x="19"/>
        <item x="12"/>
        <item x="90"/>
        <item x="11"/>
        <item x="16"/>
        <item x="13"/>
        <item x="20"/>
        <item x="48"/>
        <item x="15"/>
        <item x="79"/>
        <item x="54"/>
        <item x="60"/>
        <item x="22"/>
        <item t="default"/>
      </items>
    </pivotField>
    <pivotField showAll="0">
      <items count="7">
        <item x="1"/>
        <item x="5"/>
        <item x="3"/>
        <item x="0"/>
        <item x="2"/>
        <item x="4"/>
        <item t="default"/>
      </items>
    </pivotField>
    <pivotField showAll="0">
      <items count="35">
        <item x="11"/>
        <item x="10"/>
        <item x="12"/>
        <item x="5"/>
        <item x="20"/>
        <item x="3"/>
        <item x="6"/>
        <item x="7"/>
        <item x="17"/>
        <item x="24"/>
        <item x="27"/>
        <item x="33"/>
        <item x="29"/>
        <item x="8"/>
        <item x="16"/>
        <item x="13"/>
        <item x="0"/>
        <item x="30"/>
        <item x="31"/>
        <item x="32"/>
        <item x="28"/>
        <item x="14"/>
        <item x="25"/>
        <item x="2"/>
        <item x="9"/>
        <item x="22"/>
        <item x="15"/>
        <item x="4"/>
        <item x="23"/>
        <item x="1"/>
        <item x="18"/>
        <item x="26"/>
        <item x="19"/>
        <item x="21"/>
        <item t="default"/>
      </items>
    </pivotField>
    <pivotField showAll="0">
      <items count="6">
        <item x="3"/>
        <item x="0"/>
        <item x="1"/>
        <item x="2"/>
        <item x="4"/>
        <item t="default"/>
      </items>
    </pivotField>
    <pivotField showAll="0">
      <items count="364">
        <item x="180"/>
        <item x="339"/>
        <item x="144"/>
        <item x="178"/>
        <item x="206"/>
        <item x="235"/>
        <item x="360"/>
        <item x="147"/>
        <item x="277"/>
        <item x="179"/>
        <item x="177"/>
        <item x="143"/>
        <item x="142"/>
        <item x="176"/>
        <item x="141"/>
        <item x="115"/>
        <item x="140"/>
        <item x="72"/>
        <item x="249"/>
        <item x="234"/>
        <item x="175"/>
        <item x="341"/>
        <item x="113"/>
        <item x="276"/>
        <item x="233"/>
        <item x="248"/>
        <item x="53"/>
        <item x="114"/>
        <item x="174"/>
        <item x="320"/>
        <item x="139"/>
        <item x="160"/>
        <item x="173"/>
        <item x="112"/>
        <item x="52"/>
        <item x="51"/>
        <item x="184"/>
        <item x="111"/>
        <item x="253"/>
        <item x="338"/>
        <item x="350"/>
        <item x="292"/>
        <item x="146"/>
        <item x="247"/>
        <item x="116"/>
        <item x="78"/>
        <item x="77"/>
        <item x="212"/>
        <item x="298"/>
        <item x="297"/>
        <item x="14"/>
        <item x="222"/>
        <item x="211"/>
        <item x="342"/>
        <item x="295"/>
        <item x="76"/>
        <item x="61"/>
        <item x="60"/>
        <item x="149"/>
        <item x="56"/>
        <item x="75"/>
        <item x="296"/>
        <item x="74"/>
        <item x="55"/>
        <item x="251"/>
        <item x="208"/>
        <item x="148"/>
        <item x="187"/>
        <item x="50"/>
        <item x="210"/>
        <item x="282"/>
        <item x="281"/>
        <item x="188"/>
        <item x="280"/>
        <item x="278"/>
        <item x="260"/>
        <item x="279"/>
        <item x="54"/>
        <item x="209"/>
        <item x="186"/>
        <item x="185"/>
        <item x="68"/>
        <item x="291"/>
        <item x="138"/>
        <item x="232"/>
        <item x="13"/>
        <item x="172"/>
        <item x="275"/>
        <item x="12"/>
        <item x="108"/>
        <item x="256"/>
        <item x="274"/>
        <item x="236"/>
        <item x="137"/>
        <item x="109"/>
        <item x="110"/>
        <item x="270"/>
        <item x="337"/>
        <item x="237"/>
        <item x="273"/>
        <item x="4"/>
        <item x="46"/>
        <item x="107"/>
        <item x="272"/>
        <item x="106"/>
        <item x="289"/>
        <item x="11"/>
        <item x="290"/>
        <item x="204"/>
        <item x="271"/>
        <item x="105"/>
        <item x="117"/>
        <item x="170"/>
        <item x="118"/>
        <item x="69"/>
        <item x="136"/>
        <item x="44"/>
        <item x="104"/>
        <item x="66"/>
        <item x="135"/>
        <item x="49"/>
        <item x="133"/>
        <item x="318"/>
        <item x="183"/>
        <item x="203"/>
        <item x="121"/>
        <item x="48"/>
        <item x="356"/>
        <item x="134"/>
        <item x="317"/>
        <item x="41"/>
        <item x="145"/>
        <item x="316"/>
        <item x="241"/>
        <item x="230"/>
        <item x="231"/>
        <item x="336"/>
        <item x="252"/>
        <item x="269"/>
        <item x="45"/>
        <item x="288"/>
        <item x="229"/>
        <item x="132"/>
        <item x="59"/>
        <item x="259"/>
        <item x="335"/>
        <item x="167"/>
        <item x="103"/>
        <item x="171"/>
        <item x="315"/>
        <item x="319"/>
        <item x="310"/>
        <item x="313"/>
        <item x="1"/>
        <item x="314"/>
        <item x="47"/>
        <item x="102"/>
        <item x="245"/>
        <item x="202"/>
        <item x="312"/>
        <item x="43"/>
        <item x="349"/>
        <item x="311"/>
        <item x="42"/>
        <item x="347"/>
        <item x="305"/>
        <item x="166"/>
        <item x="243"/>
        <item x="169"/>
        <item x="331"/>
        <item x="242"/>
        <item x="246"/>
        <item x="359"/>
        <item x="334"/>
        <item x="294"/>
        <item x="98"/>
        <item x="309"/>
        <item x="97"/>
        <item x="333"/>
        <item x="101"/>
        <item x="39"/>
        <item x="244"/>
        <item x="308"/>
        <item x="37"/>
        <item x="227"/>
        <item x="228"/>
        <item x="200"/>
        <item x="199"/>
        <item x="332"/>
        <item x="329"/>
        <item x="306"/>
        <item x="307"/>
        <item x="40"/>
        <item x="20"/>
        <item x="268"/>
        <item x="168"/>
        <item x="2"/>
        <item x="38"/>
        <item x="10"/>
        <item x="71"/>
        <item x="96"/>
        <item x="100"/>
        <item x="67"/>
        <item x="99"/>
        <item x="226"/>
        <item x="198"/>
        <item x="287"/>
        <item x="330"/>
        <item x="94"/>
        <item x="95"/>
        <item x="3"/>
        <item x="254"/>
        <item x="346"/>
        <item x="19"/>
        <item x="255"/>
        <item x="36"/>
        <item x="9"/>
        <item x="225"/>
        <item x="293"/>
        <item x="92"/>
        <item x="18"/>
        <item x="165"/>
        <item x="91"/>
        <item x="90"/>
        <item x="131"/>
        <item x="348"/>
        <item x="201"/>
        <item x="267"/>
        <item x="358"/>
        <item x="35"/>
        <item x="89"/>
        <item x="22"/>
        <item x="205"/>
        <item x="164"/>
        <item x="120"/>
        <item x="163"/>
        <item x="88"/>
        <item x="73"/>
        <item x="87"/>
        <item x="353"/>
        <item x="17"/>
        <item x="86"/>
        <item x="34"/>
        <item x="130"/>
        <item x="352"/>
        <item x="84"/>
        <item x="357"/>
        <item x="65"/>
        <item x="304"/>
        <item x="328"/>
        <item x="129"/>
        <item x="128"/>
        <item x="224"/>
        <item x="124"/>
        <item x="126"/>
        <item x="33"/>
        <item x="351"/>
        <item x="15"/>
        <item x="162"/>
        <item x="127"/>
        <item x="355"/>
        <item x="5"/>
        <item x="8"/>
        <item x="125"/>
        <item x="16"/>
        <item x="161"/>
        <item x="85"/>
        <item x="21"/>
        <item x="83"/>
        <item x="265"/>
        <item x="32"/>
        <item x="159"/>
        <item x="197"/>
        <item x="223"/>
        <item x="221"/>
        <item x="27"/>
        <item x="119"/>
        <item x="31"/>
        <item x="30"/>
        <item x="345"/>
        <item x="240"/>
        <item x="219"/>
        <item x="196"/>
        <item x="29"/>
        <item x="220"/>
        <item x="257"/>
        <item x="207"/>
        <item x="266"/>
        <item x="258"/>
        <item x="302"/>
        <item x="326"/>
        <item x="28"/>
        <item x="0"/>
        <item x="250"/>
        <item x="70"/>
        <item x="157"/>
        <item x="194"/>
        <item x="195"/>
        <item x="158"/>
        <item x="25"/>
        <item x="324"/>
        <item x="64"/>
        <item x="156"/>
        <item x="82"/>
        <item x="218"/>
        <item x="263"/>
        <item x="26"/>
        <item x="325"/>
        <item x="286"/>
        <item x="285"/>
        <item x="217"/>
        <item x="327"/>
        <item x="216"/>
        <item x="264"/>
        <item x="303"/>
        <item x="154"/>
        <item x="63"/>
        <item x="7"/>
        <item x="153"/>
        <item x="6"/>
        <item x="239"/>
        <item x="354"/>
        <item x="81"/>
        <item x="80"/>
        <item x="215"/>
        <item x="155"/>
        <item x="214"/>
        <item x="299"/>
        <item x="323"/>
        <item x="152"/>
        <item x="151"/>
        <item x="322"/>
        <item x="193"/>
        <item x="58"/>
        <item x="283"/>
        <item x="321"/>
        <item x="79"/>
        <item x="24"/>
        <item x="284"/>
        <item x="340"/>
        <item x="238"/>
        <item x="182"/>
        <item x="150"/>
        <item x="23"/>
        <item x="213"/>
        <item x="361"/>
        <item x="362"/>
        <item x="192"/>
        <item x="191"/>
        <item x="190"/>
        <item x="123"/>
        <item x="189"/>
        <item x="343"/>
        <item x="344"/>
        <item x="262"/>
        <item x="93"/>
        <item x="122"/>
        <item x="57"/>
        <item x="62"/>
        <item x="301"/>
        <item x="181"/>
        <item x="261"/>
        <item x="300"/>
        <item t="default"/>
      </items>
    </pivotField>
    <pivotField showAll="0">
      <items count="172">
        <item x="0"/>
        <item x="157"/>
        <item x="50"/>
        <item x="46"/>
        <item x="167"/>
        <item x="144"/>
        <item x="26"/>
        <item x="3"/>
        <item x="102"/>
        <item x="55"/>
        <item x="8"/>
        <item x="5"/>
        <item x="149"/>
        <item x="53"/>
        <item x="31"/>
        <item x="47"/>
        <item x="116"/>
        <item x="122"/>
        <item x="18"/>
        <item x="11"/>
        <item x="117"/>
        <item x="9"/>
        <item x="147"/>
        <item x="113"/>
        <item x="112"/>
        <item x="10"/>
        <item x="86"/>
        <item x="84"/>
        <item x="73"/>
        <item x="111"/>
        <item x="79"/>
        <item x="38"/>
        <item x="80"/>
        <item x="141"/>
        <item x="110"/>
        <item x="81"/>
        <item x="4"/>
        <item x="17"/>
        <item x="44"/>
        <item x="57"/>
        <item x="168"/>
        <item x="54"/>
        <item x="16"/>
        <item x="154"/>
        <item x="2"/>
        <item x="70"/>
        <item x="33"/>
        <item x="85"/>
        <item x="87"/>
        <item x="155"/>
        <item x="125"/>
        <item x="82"/>
        <item x="123"/>
        <item x="20"/>
        <item x="51"/>
        <item x="13"/>
        <item x="77"/>
        <item x="83"/>
        <item x="94"/>
        <item x="140"/>
        <item x="78"/>
        <item x="164"/>
        <item x="27"/>
        <item x="160"/>
        <item x="119"/>
        <item x="114"/>
        <item x="130"/>
        <item x="139"/>
        <item x="12"/>
        <item x="6"/>
        <item x="14"/>
        <item x="30"/>
        <item x="162"/>
        <item x="105"/>
        <item x="106"/>
        <item x="68"/>
        <item x="74"/>
        <item x="151"/>
        <item x="138"/>
        <item x="153"/>
        <item x="63"/>
        <item x="118"/>
        <item x="137"/>
        <item x="107"/>
        <item x="92"/>
        <item x="48"/>
        <item x="132"/>
        <item x="36"/>
        <item x="146"/>
        <item x="1"/>
        <item x="29"/>
        <item x="97"/>
        <item x="67"/>
        <item x="135"/>
        <item x="101"/>
        <item x="134"/>
        <item x="42"/>
        <item x="58"/>
        <item x="166"/>
        <item x="52"/>
        <item x="145"/>
        <item x="158"/>
        <item x="136"/>
        <item x="133"/>
        <item x="41"/>
        <item x="129"/>
        <item x="95"/>
        <item x="91"/>
        <item x="66"/>
        <item x="21"/>
        <item x="28"/>
        <item x="49"/>
        <item x="37"/>
        <item x="96"/>
        <item x="143"/>
        <item x="163"/>
        <item x="148"/>
        <item x="161"/>
        <item x="25"/>
        <item x="76"/>
        <item x="150"/>
        <item x="75"/>
        <item x="124"/>
        <item x="72"/>
        <item x="142"/>
        <item x="60"/>
        <item x="7"/>
        <item x="64"/>
        <item x="131"/>
        <item x="115"/>
        <item x="61"/>
        <item x="126"/>
        <item x="170"/>
        <item x="159"/>
        <item x="169"/>
        <item x="69"/>
        <item x="89"/>
        <item x="62"/>
        <item x="103"/>
        <item x="88"/>
        <item x="152"/>
        <item x="32"/>
        <item x="165"/>
        <item x="59"/>
        <item x="19"/>
        <item x="22"/>
        <item x="99"/>
        <item x="39"/>
        <item x="35"/>
        <item x="23"/>
        <item x="65"/>
        <item x="34"/>
        <item x="40"/>
        <item x="71"/>
        <item x="45"/>
        <item x="90"/>
        <item x="109"/>
        <item x="108"/>
        <item x="120"/>
        <item x="98"/>
        <item x="93"/>
        <item x="15"/>
        <item x="24"/>
        <item x="100"/>
        <item x="156"/>
        <item x="104"/>
        <item x="43"/>
        <item x="56"/>
        <item x="128"/>
        <item x="127"/>
        <item x="121"/>
        <item t="default"/>
      </items>
    </pivotField>
    <pivotField showAll="0">
      <items count="4">
        <item x="1"/>
        <item x="0"/>
        <item x="2"/>
        <item t="default"/>
      </items>
    </pivotField>
  </pivotFields>
  <rowFields count="1">
    <field x="1"/>
  </rowFields>
  <rowItems count="4">
    <i>
      <x/>
    </i>
    <i>
      <x v="1"/>
    </i>
    <i>
      <x v="2"/>
    </i>
    <i t="grand">
      <x/>
    </i>
  </rowItems>
  <colFields count="1">
    <field x="0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Mittelwert von TER" fld="3" subtotal="average" baseField="0" baseItem="9891976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omdirect.de/inf/ewf/redirect.html?ID_NOTATION=28108028&amp;MARKET_SELECTION=true" TargetMode="External"/><Relationship Id="rId671" Type="http://schemas.openxmlformats.org/officeDocument/2006/relationships/hyperlink" Target="http://www.comdirect.de/inf/ewf/redirect.html?ID_NOTATION=129120955&amp;MARKET_SELECTION=true" TargetMode="External"/><Relationship Id="rId769" Type="http://schemas.openxmlformats.org/officeDocument/2006/relationships/hyperlink" Target="http://www.comdirect.de/inf/ewf/redirect.html?ID_NOTATION=24073714&amp;MARKET_SELECTION=true" TargetMode="External"/><Relationship Id="rId976" Type="http://schemas.openxmlformats.org/officeDocument/2006/relationships/hyperlink" Target="http://www.comdirect.de/inf/ewf/redirect.html?ID_NOTATION=87112034&amp;MARKET_SELECTION=true" TargetMode="External"/><Relationship Id="rId21" Type="http://schemas.openxmlformats.org/officeDocument/2006/relationships/hyperlink" Target="http://www.comdirect.de/inf/ewf/redirect.html?ID_NOTATION=74541103&amp;MARKET_SELECTION=true" TargetMode="External"/><Relationship Id="rId324" Type="http://schemas.openxmlformats.org/officeDocument/2006/relationships/hyperlink" Target="http://www.comdirect.de/inf/ewf/redirect.html?ID_NOTATION=46380711&amp;MARKET_SELECTION=true" TargetMode="External"/><Relationship Id="rId531" Type="http://schemas.openxmlformats.org/officeDocument/2006/relationships/hyperlink" Target="http://www.comdirect.de/inf/indizes/detail/uebersicht.html?ID_NOTATION=10529424" TargetMode="External"/><Relationship Id="rId629" Type="http://schemas.openxmlformats.org/officeDocument/2006/relationships/hyperlink" Target="http://www.comdirect.de/inf/ewf/redirect.html?ID_NOTATION=88689902&amp;MARKET_SELECTION=true" TargetMode="External"/><Relationship Id="rId1161" Type="http://schemas.openxmlformats.org/officeDocument/2006/relationships/hyperlink" Target="http://www.comdirect.de/inf/ewf/redirect.html?ID_NOTATION=122834581&amp;MARKET_SELECTION=true" TargetMode="External"/><Relationship Id="rId1259" Type="http://schemas.openxmlformats.org/officeDocument/2006/relationships/hyperlink" Target="http://www.comdirect.de/inf/ewf/redirect.html?ID_NOTATION=126719456&amp;MARKET_SELECTION=true" TargetMode="External"/><Relationship Id="rId170" Type="http://schemas.openxmlformats.org/officeDocument/2006/relationships/hyperlink" Target="http://www.comdirect.de/inf/indizes/detail/uebersicht.html?ID_NOTATION=8348669" TargetMode="External"/><Relationship Id="rId836" Type="http://schemas.openxmlformats.org/officeDocument/2006/relationships/hyperlink" Target="http://www.comdirect.de/inf/ewf/redirect.html?ID_NOTATION=26562440&amp;MARKET_SELECTION=true" TargetMode="External"/><Relationship Id="rId1021" Type="http://schemas.openxmlformats.org/officeDocument/2006/relationships/hyperlink" Target="http://www.comdirect.de/inf/ewf/redirect.html?ID_NOTATION=126719488&amp;MARKET_SELECTION=true" TargetMode="External"/><Relationship Id="rId1119" Type="http://schemas.openxmlformats.org/officeDocument/2006/relationships/hyperlink" Target="http://www.comdirect.de/inf/ewf/redirect.html?ID_NOTATION=89227363&amp;MARKET_SELECTION=true" TargetMode="External"/><Relationship Id="rId268" Type="http://schemas.openxmlformats.org/officeDocument/2006/relationships/hyperlink" Target="http://www.comdirect.de/inf/indizes/detail/uebersicht.html?ID_NOTATION=8349686" TargetMode="External"/><Relationship Id="rId475" Type="http://schemas.openxmlformats.org/officeDocument/2006/relationships/hyperlink" Target="http://www.comdirect.de/inf/ewf/redirect.html?ID_NOTATION=31784454&amp;MARKET_SELECTION=true" TargetMode="External"/><Relationship Id="rId682" Type="http://schemas.openxmlformats.org/officeDocument/2006/relationships/hyperlink" Target="http://www.comdirect.de/inf/ewf/redirect.html?ID_NOTATION=26005618&amp;MARKET_SELECTION=true" TargetMode="External"/><Relationship Id="rId903" Type="http://schemas.openxmlformats.org/officeDocument/2006/relationships/hyperlink" Target="http://www.comdirect.de/inf/indizes/detail/uebersicht.html?ID_NOTATION=10370091" TargetMode="External"/><Relationship Id="rId32" Type="http://schemas.openxmlformats.org/officeDocument/2006/relationships/hyperlink" Target="http://www.comdirect.de/inf/ewf/redirect.html?ID_NOTATION=28108032&amp;MARKET_SELECTION=true" TargetMode="External"/><Relationship Id="rId128" Type="http://schemas.openxmlformats.org/officeDocument/2006/relationships/hyperlink" Target="http://www.comdirect.de/inf/ewf/redirect.html?ID_NOTATION=32857105&amp;MARKET_SELECTION=true" TargetMode="External"/><Relationship Id="rId335" Type="http://schemas.openxmlformats.org/officeDocument/2006/relationships/hyperlink" Target="http://www.comdirect.de/inf/ewf/redirect.html?ID_NOTATION=35486965&amp;MARKET_SELECTION=true" TargetMode="External"/><Relationship Id="rId542" Type="http://schemas.openxmlformats.org/officeDocument/2006/relationships/hyperlink" Target="http://www.comdirect.de/inf/ewf/redirect.html?ID_NOTATION=16266712&amp;MARKET_SELECTION=true" TargetMode="External"/><Relationship Id="rId987" Type="http://schemas.openxmlformats.org/officeDocument/2006/relationships/hyperlink" Target="http://www.comdirect.de/inf/indizes/detail/uebersicht.html?ID_NOTATION=6623216" TargetMode="External"/><Relationship Id="rId1172" Type="http://schemas.openxmlformats.org/officeDocument/2006/relationships/hyperlink" Target="http://www.comdirect.de/inf/ewf/redirect.html?ID_NOTATION=74157330&amp;MARKET_SELECTION=true" TargetMode="External"/><Relationship Id="rId181" Type="http://schemas.openxmlformats.org/officeDocument/2006/relationships/hyperlink" Target="http://www.comdirect.de/inf/ewf/redirect.html?ID_NOTATION=2027396&amp;MARKET_SELECTION=true" TargetMode="External"/><Relationship Id="rId402" Type="http://schemas.openxmlformats.org/officeDocument/2006/relationships/hyperlink" Target="http://www.comdirect.de/inf/ewf/redirect.html?ID_NOTATION=30841694&amp;MARKET_SELECTION=true" TargetMode="External"/><Relationship Id="rId847" Type="http://schemas.openxmlformats.org/officeDocument/2006/relationships/hyperlink" Target="http://www.comdirect.de/inf/ewf/redirect.html?ID_NOTATION=48682537&amp;MARKET_SELECTION=true" TargetMode="External"/><Relationship Id="rId1032" Type="http://schemas.openxmlformats.org/officeDocument/2006/relationships/hyperlink" Target="http://www.comdirect.de/inf/ewf/redirect.html?ID_NOTATION=91825453&amp;MARKET_SELECTION=true" TargetMode="External"/><Relationship Id="rId279" Type="http://schemas.openxmlformats.org/officeDocument/2006/relationships/hyperlink" Target="http://www.comdirect.de/inf/indizes/detail/uebersicht.html?ID_NOTATION=1544657" TargetMode="External"/><Relationship Id="rId486" Type="http://schemas.openxmlformats.org/officeDocument/2006/relationships/hyperlink" Target="http://www.comdirect.de/inf/ewf/redirect.html?ID_NOTATION=57145183&amp;MARKET_SELECTION=true" TargetMode="External"/><Relationship Id="rId693" Type="http://schemas.openxmlformats.org/officeDocument/2006/relationships/hyperlink" Target="http://www.comdirect.de/inf/ewf/redirect.html?ID_NOTATION=21554649&amp;MARKET_SELECTION=true" TargetMode="External"/><Relationship Id="rId707" Type="http://schemas.openxmlformats.org/officeDocument/2006/relationships/hyperlink" Target="http://www.comdirect.de/inf/indizes/detail/uebersicht.html?ID_NOTATION=31078952" TargetMode="External"/><Relationship Id="rId914" Type="http://schemas.openxmlformats.org/officeDocument/2006/relationships/hyperlink" Target="http://www.comdirect.de/inf/ewf/redirect.html?ID_NOTATION=9649117&amp;MARKET_SELECTION=true" TargetMode="External"/><Relationship Id="rId43" Type="http://schemas.openxmlformats.org/officeDocument/2006/relationships/hyperlink" Target="http://www.comdirect.de/inf/ewf/redirect.html?ID_NOTATION=31376507&amp;MARKET_SELECTION=true" TargetMode="External"/><Relationship Id="rId139" Type="http://schemas.openxmlformats.org/officeDocument/2006/relationships/hyperlink" Target="http://www.comdirect.de/inf/indizes/detail/uebersicht.html?ID_NOTATION=193736" TargetMode="External"/><Relationship Id="rId346" Type="http://schemas.openxmlformats.org/officeDocument/2006/relationships/hyperlink" Target="http://www.comdirect.de/inf/ewf/redirect.html?ID_NOTATION=66279506&amp;MARKET_SELECTION=true" TargetMode="External"/><Relationship Id="rId553" Type="http://schemas.openxmlformats.org/officeDocument/2006/relationships/hyperlink" Target="http://www.comdirect.de/inf/indizes/detail/uebersicht.html?ID_NOTATION=7385442" TargetMode="External"/><Relationship Id="rId760" Type="http://schemas.openxmlformats.org/officeDocument/2006/relationships/hyperlink" Target="http://www.comdirect.de/inf/indizes/detail/uebersicht.html?ID_NOTATION=15714702" TargetMode="External"/><Relationship Id="rId998" Type="http://schemas.openxmlformats.org/officeDocument/2006/relationships/hyperlink" Target="http://www.comdirect.de/inf/ewf/redirect.html?ID_NOTATION=87715955&amp;MARKET_SELECTION=true" TargetMode="External"/><Relationship Id="rId1183" Type="http://schemas.openxmlformats.org/officeDocument/2006/relationships/hyperlink" Target="http://www.comdirect.de/inf/ewf/redirect.html?ID_NOTATION=38692519&amp;MARKET_SELECTION=true" TargetMode="External"/><Relationship Id="rId192" Type="http://schemas.openxmlformats.org/officeDocument/2006/relationships/hyperlink" Target="http://www.comdirect.de/inf/indizes/detail/uebersicht.html?ID_NOTATION=6543711" TargetMode="External"/><Relationship Id="rId206" Type="http://schemas.openxmlformats.org/officeDocument/2006/relationships/hyperlink" Target="http://www.comdirect.de/inf/ewf/redirect.html?ID_NOTATION=47696128&amp;MARKET_SELECTION=true" TargetMode="External"/><Relationship Id="rId413" Type="http://schemas.openxmlformats.org/officeDocument/2006/relationships/hyperlink" Target="http://www.comdirect.de/inf/indizes/detail/uebersicht.html?ID_NOTATION=193782" TargetMode="External"/><Relationship Id="rId858" Type="http://schemas.openxmlformats.org/officeDocument/2006/relationships/hyperlink" Target="http://www.comdirect.de/inf/ewf/redirect.html?ID_NOTATION=40888502&amp;MARKET_SELECTION=true" TargetMode="External"/><Relationship Id="rId1043" Type="http://schemas.openxmlformats.org/officeDocument/2006/relationships/hyperlink" Target="http://www.comdirect.de/inf/ewf/redirect.html?ID_NOTATION=108344840&amp;MARKET_SELECTION=true" TargetMode="External"/><Relationship Id="rId497" Type="http://schemas.openxmlformats.org/officeDocument/2006/relationships/hyperlink" Target="http://www.comdirect.de/inf/ewf/redirect.html?ID_NOTATION=112392526&amp;MARKET_SELECTION=true" TargetMode="External"/><Relationship Id="rId620" Type="http://schemas.openxmlformats.org/officeDocument/2006/relationships/hyperlink" Target="http://www.comdirect.de/inf/ewf/redirect.html?ID_NOTATION=59438340&amp;MARKET_SELECTION=true" TargetMode="External"/><Relationship Id="rId718" Type="http://schemas.openxmlformats.org/officeDocument/2006/relationships/hyperlink" Target="http://www.comdirect.de/inf/indizes/detail/uebersicht.html?ID_NOTATION=10370091" TargetMode="External"/><Relationship Id="rId925" Type="http://schemas.openxmlformats.org/officeDocument/2006/relationships/hyperlink" Target="http://www.comdirect.de/inf/indizes/detail/uebersicht.html?ID_NOTATION=26411299" TargetMode="External"/><Relationship Id="rId1250" Type="http://schemas.openxmlformats.org/officeDocument/2006/relationships/hyperlink" Target="http://www.comdirect.de/inf/indizes/detail/uebersicht.html?ID_NOTATION=17309516" TargetMode="External"/><Relationship Id="rId357" Type="http://schemas.openxmlformats.org/officeDocument/2006/relationships/hyperlink" Target="http://www.comdirect.de/inf/ewf/redirect.html?ID_NOTATION=76163861&amp;MARKET_SELECTION=true" TargetMode="External"/><Relationship Id="rId1110" Type="http://schemas.openxmlformats.org/officeDocument/2006/relationships/hyperlink" Target="http://www.comdirect.de/inf/ewf/redirect.html?ID_NOTATION=127714512&amp;MARKET_SELECTION=true" TargetMode="External"/><Relationship Id="rId1194" Type="http://schemas.openxmlformats.org/officeDocument/2006/relationships/hyperlink" Target="http://www.comdirect.de/inf/ewf/redirect.html?ID_NOTATION=48352185&amp;MARKET_SELECTION=true" TargetMode="External"/><Relationship Id="rId1208" Type="http://schemas.openxmlformats.org/officeDocument/2006/relationships/hyperlink" Target="http://www.comdirect.de/inf/ewf/redirect.html?ID_NOTATION=47696159&amp;MARKET_SELECTION=true" TargetMode="External"/><Relationship Id="rId54" Type="http://schemas.openxmlformats.org/officeDocument/2006/relationships/hyperlink" Target="http://www.comdirect.de/inf/indizes/detail/uebersicht.html?ID_NOTATION=32151390" TargetMode="External"/><Relationship Id="rId217" Type="http://schemas.openxmlformats.org/officeDocument/2006/relationships/hyperlink" Target="http://www.comdirect.de/inf/ewf/redirect.html?ID_NOTATION=61334289&amp;MARKET_SELECTION=true" TargetMode="External"/><Relationship Id="rId564" Type="http://schemas.openxmlformats.org/officeDocument/2006/relationships/hyperlink" Target="http://www.comdirect.de/inf/indizes/detail/uebersicht.html?ID_NOTATION=193808" TargetMode="External"/><Relationship Id="rId771" Type="http://schemas.openxmlformats.org/officeDocument/2006/relationships/hyperlink" Target="http://www.comdirect.de/inf/ewf/redirect.html?ID_NOTATION=19023959&amp;MARKET_SELECTION=true" TargetMode="External"/><Relationship Id="rId869" Type="http://schemas.openxmlformats.org/officeDocument/2006/relationships/hyperlink" Target="http://www.comdirect.de/inf/ewf/redirect.html?ID_NOTATION=46606940&amp;MARKET_SELECTION=true" TargetMode="External"/><Relationship Id="rId424" Type="http://schemas.openxmlformats.org/officeDocument/2006/relationships/hyperlink" Target="http://www.comdirect.de/inf/ewf/redirect.html?ID_NOTATION=24526445&amp;MARKET_SELECTION=true" TargetMode="External"/><Relationship Id="rId631" Type="http://schemas.openxmlformats.org/officeDocument/2006/relationships/hyperlink" Target="http://www.comdirect.de/inf/ewf/redirect.html?ID_NOTATION=105637563&amp;MARKET_SELECTION=true" TargetMode="External"/><Relationship Id="rId729" Type="http://schemas.openxmlformats.org/officeDocument/2006/relationships/hyperlink" Target="http://www.comdirect.de/inf/ewf/redirect.html?ID_NOTATION=125874881&amp;MARKET_SELECTION=true" TargetMode="External"/><Relationship Id="rId1054" Type="http://schemas.openxmlformats.org/officeDocument/2006/relationships/hyperlink" Target="http://www.comdirect.de/inf/ewf/redirect.html?ID_NOTATION=12871193&amp;MARKET_SELECTION=true" TargetMode="External"/><Relationship Id="rId1261" Type="http://schemas.openxmlformats.org/officeDocument/2006/relationships/hyperlink" Target="http://www.comdirect.de/inf/ewf/redirect.html?ID_NOTATION=81875538&amp;MARKET_SELECTION=true" TargetMode="External"/><Relationship Id="rId270" Type="http://schemas.openxmlformats.org/officeDocument/2006/relationships/hyperlink" Target="http://www.comdirect.de/inf/ewf/redirect.html?ID_NOTATION=129127239&amp;MARKET_SELECTION=true" TargetMode="External"/><Relationship Id="rId936" Type="http://schemas.openxmlformats.org/officeDocument/2006/relationships/hyperlink" Target="http://www.comdirect.de/inf/ewf/redirect.html?ID_NOTATION=20080124&amp;MARKET_SELECTION=true" TargetMode="External"/><Relationship Id="rId1121" Type="http://schemas.openxmlformats.org/officeDocument/2006/relationships/hyperlink" Target="http://www.comdirect.de/inf/ewf/redirect.html?ID_NOTATION=76156788&amp;MARKET_SELECTION=true" TargetMode="External"/><Relationship Id="rId1219" Type="http://schemas.openxmlformats.org/officeDocument/2006/relationships/hyperlink" Target="http://www.comdirect.de/inf/ewf/redirect.html?ID_NOTATION=18376461&amp;MARKET_SELECTION=true" TargetMode="External"/><Relationship Id="rId65" Type="http://schemas.openxmlformats.org/officeDocument/2006/relationships/hyperlink" Target="http://www.comdirect.de/inf/ewf/redirect.html?ID_NOTATION=34282731&amp;MARKET_SELECTION=true" TargetMode="External"/><Relationship Id="rId130" Type="http://schemas.openxmlformats.org/officeDocument/2006/relationships/hyperlink" Target="http://www.comdirect.de/inf/ewf/redirect.html?ID_NOTATION=39285556&amp;MARKET_SELECTION=true" TargetMode="External"/><Relationship Id="rId368" Type="http://schemas.openxmlformats.org/officeDocument/2006/relationships/hyperlink" Target="http://www.comdirect.de/inf/ewf/redirect.html?ID_NOTATION=131348175&amp;MARKET_SELECTION=true" TargetMode="External"/><Relationship Id="rId575" Type="http://schemas.openxmlformats.org/officeDocument/2006/relationships/hyperlink" Target="http://www.comdirect.de/inf/indizes/detail/uebersicht.html?ID_NOTATION=11612378" TargetMode="External"/><Relationship Id="rId782" Type="http://schemas.openxmlformats.org/officeDocument/2006/relationships/hyperlink" Target="http://www.comdirect.de/inf/ewf/redirect.html?ID_NOTATION=30410980&amp;MARKET_SELECTION=true" TargetMode="External"/><Relationship Id="rId228" Type="http://schemas.openxmlformats.org/officeDocument/2006/relationships/hyperlink" Target="http://www.comdirect.de/inf/ewf/redirect.html?ID_NOTATION=46380709&amp;MARKET_SELECTION=true" TargetMode="External"/><Relationship Id="rId435" Type="http://schemas.openxmlformats.org/officeDocument/2006/relationships/hyperlink" Target="http://www.comdirect.de/inf/indizes/detail/uebersicht.html?ID_NOTATION=193792" TargetMode="External"/><Relationship Id="rId642" Type="http://schemas.openxmlformats.org/officeDocument/2006/relationships/hyperlink" Target="http://www.comdirect.de/inf/ewf/redirect.html?ID_NOTATION=11567221&amp;MARKET_SELECTION=true" TargetMode="External"/><Relationship Id="rId1065" Type="http://schemas.openxmlformats.org/officeDocument/2006/relationships/hyperlink" Target="http://www.comdirect.de/inf/ewf/redirect.html?ID_NOTATION=18376441&amp;MARKET_SELECTION=true" TargetMode="External"/><Relationship Id="rId1272" Type="http://schemas.openxmlformats.org/officeDocument/2006/relationships/hyperlink" Target="http://www.comdirect.de/inf/ewf/redirect.html?ID_NOTATION=31227392&amp;MARKET_SELECTION=true" TargetMode="External"/><Relationship Id="rId281" Type="http://schemas.openxmlformats.org/officeDocument/2006/relationships/hyperlink" Target="http://www.comdirect.de/inf/indizes/detail/uebersicht.html?ID_NOTATION=8598247" TargetMode="External"/><Relationship Id="rId502" Type="http://schemas.openxmlformats.org/officeDocument/2006/relationships/hyperlink" Target="http://www.comdirect.de/inf/indizes/detail/uebersicht.html?ID_NOTATION=193798" TargetMode="External"/><Relationship Id="rId947" Type="http://schemas.openxmlformats.org/officeDocument/2006/relationships/hyperlink" Target="http://www.comdirect.de/inf/ewf/redirect.html?ID_NOTATION=29495145&amp;MARKET_SELECTION=true" TargetMode="External"/><Relationship Id="rId1132" Type="http://schemas.openxmlformats.org/officeDocument/2006/relationships/hyperlink" Target="http://www.comdirect.de/inf/ewf/redirect.html?ID_NOTATION=16117017&amp;MARKET_SELECTION=true" TargetMode="External"/><Relationship Id="rId76" Type="http://schemas.openxmlformats.org/officeDocument/2006/relationships/hyperlink" Target="http://www.comdirect.de/inf/ewf/redirect.html?ID_NOTATION=18271331&amp;MARKET_SELECTION=true" TargetMode="External"/><Relationship Id="rId141" Type="http://schemas.openxmlformats.org/officeDocument/2006/relationships/hyperlink" Target="http://www.comdirect.de/inf/indizes/detail/uebersicht.html?ID_NOTATION=42629003" TargetMode="External"/><Relationship Id="rId379" Type="http://schemas.openxmlformats.org/officeDocument/2006/relationships/hyperlink" Target="http://www.comdirect.de/inf/indizes/detail/uebersicht.html?ID_NOTATION=8348103" TargetMode="External"/><Relationship Id="rId586" Type="http://schemas.openxmlformats.org/officeDocument/2006/relationships/hyperlink" Target="http://www.comdirect.de/inf/ewf/redirect.html?ID_NOTATION=18441112&amp;MARKET_SELECTION=true" TargetMode="External"/><Relationship Id="rId793" Type="http://schemas.openxmlformats.org/officeDocument/2006/relationships/hyperlink" Target="http://www.comdirect.de/inf/ewf/redirect.html?ID_NOTATION=46346076&amp;MARKET_SELECTION=true" TargetMode="External"/><Relationship Id="rId807" Type="http://schemas.openxmlformats.org/officeDocument/2006/relationships/hyperlink" Target="http://www.comdirect.de/inf/ewf/redirect.html?ID_NOTATION=89787773&amp;MARKET_SELECTION=true" TargetMode="External"/><Relationship Id="rId7" Type="http://schemas.openxmlformats.org/officeDocument/2006/relationships/hyperlink" Target="http://www.comdirect.de/inf/ewf/redirect.html?ID_NOTATION=24526457&amp;MARKET_SELECTION=true" TargetMode="External"/><Relationship Id="rId239" Type="http://schemas.openxmlformats.org/officeDocument/2006/relationships/hyperlink" Target="http://www.comdirect.de/inf/ewf/redirect.html?ID_NOTATION=28763964&amp;MARKET_SELECTION=true" TargetMode="External"/><Relationship Id="rId446" Type="http://schemas.openxmlformats.org/officeDocument/2006/relationships/hyperlink" Target="http://www.comdirect.de/inf/ewf/redirect.html?ID_NOTATION=24526455&amp;MARKET_SELECTION=true" TargetMode="External"/><Relationship Id="rId653" Type="http://schemas.openxmlformats.org/officeDocument/2006/relationships/hyperlink" Target="http://www.comdirect.de/inf/indizes/detail/uebersicht.html?ID_NOTATION=13055084" TargetMode="External"/><Relationship Id="rId1076" Type="http://schemas.openxmlformats.org/officeDocument/2006/relationships/hyperlink" Target="http://www.comdirect.de/inf/indizes/detail/uebersicht.html?ID_NOTATION=26382003" TargetMode="External"/><Relationship Id="rId1283" Type="http://schemas.openxmlformats.org/officeDocument/2006/relationships/hyperlink" Target="http://www.comdirect.de/inf/ewf/redirect.html?ID_NOTATION=29260037&amp;MARKET_SELECTION=true" TargetMode="External"/><Relationship Id="rId292" Type="http://schemas.openxmlformats.org/officeDocument/2006/relationships/hyperlink" Target="http://www.comdirect.de/inf/indizes/detail/uebersicht.html?ID_NOTATION=10370091" TargetMode="External"/><Relationship Id="rId306" Type="http://schemas.openxmlformats.org/officeDocument/2006/relationships/hyperlink" Target="http://www.comdirect.de/inf/indizes/detail/uebersicht.html?ID_NOTATION=8597576" TargetMode="External"/><Relationship Id="rId860" Type="http://schemas.openxmlformats.org/officeDocument/2006/relationships/hyperlink" Target="http://www.comdirect.de/inf/ewf/redirect.html?ID_NOTATION=86295016&amp;MARKET_SELECTION=true" TargetMode="External"/><Relationship Id="rId958" Type="http://schemas.openxmlformats.org/officeDocument/2006/relationships/hyperlink" Target="http://www.comdirect.de/inf/ewf/redirect.html?ID_NOTATION=46606938&amp;MARKET_SELECTION=true" TargetMode="External"/><Relationship Id="rId1143" Type="http://schemas.openxmlformats.org/officeDocument/2006/relationships/hyperlink" Target="http://www.comdirect.de/inf/ewf/redirect.html?ID_NOTATION=17499479&amp;MARKET_SELECTION=true" TargetMode="External"/><Relationship Id="rId87" Type="http://schemas.openxmlformats.org/officeDocument/2006/relationships/hyperlink" Target="http://www.comdirect.de/inf/ewf/redirect.html?ID_NOTATION=18271340&amp;MARKET_SELECTION=true" TargetMode="External"/><Relationship Id="rId513" Type="http://schemas.openxmlformats.org/officeDocument/2006/relationships/hyperlink" Target="http://www.comdirect.de/inf/ewf/redirect.html?ID_NOTATION=50638340&amp;MARKET_SELECTION=true" TargetMode="External"/><Relationship Id="rId597" Type="http://schemas.openxmlformats.org/officeDocument/2006/relationships/hyperlink" Target="http://www.comdirect.de/inf/ewf/redirect.html?ID_NOTATION=28573062&amp;MARKET_SELECTION=true" TargetMode="External"/><Relationship Id="rId720" Type="http://schemas.openxmlformats.org/officeDocument/2006/relationships/hyperlink" Target="http://www.comdirect.de/inf/ewf/redirect.html?ID_NOTATION=89227354&amp;MARKET_SELECTION=true" TargetMode="External"/><Relationship Id="rId818" Type="http://schemas.openxmlformats.org/officeDocument/2006/relationships/hyperlink" Target="http://www.comdirect.de/inf/ewf/redirect.html?ID_NOTATION=68828598&amp;MARKET_SELECTION=true" TargetMode="External"/><Relationship Id="rId152" Type="http://schemas.openxmlformats.org/officeDocument/2006/relationships/hyperlink" Target="http://www.comdirect.de/inf/indizes/detail/uebersicht.html?ID_NOTATION=8598776" TargetMode="External"/><Relationship Id="rId457" Type="http://schemas.openxmlformats.org/officeDocument/2006/relationships/hyperlink" Target="http://www.comdirect.de/inf/ewf/redirect.html?ID_NOTATION=26555058&amp;MARKET_SELECTION=true" TargetMode="External"/><Relationship Id="rId1003" Type="http://schemas.openxmlformats.org/officeDocument/2006/relationships/hyperlink" Target="http://www.comdirect.de/inf/ewf/redirect.html?ID_NOTATION=19023957&amp;MARKET_SELECTION=true" TargetMode="External"/><Relationship Id="rId1087" Type="http://schemas.openxmlformats.org/officeDocument/2006/relationships/hyperlink" Target="http://www.comdirect.de/inf/ewf/redirect.html?ID_NOTATION=30410981&amp;MARKET_SELECTION=true" TargetMode="External"/><Relationship Id="rId1210" Type="http://schemas.openxmlformats.org/officeDocument/2006/relationships/hyperlink" Target="http://www.comdirect.de/inf/indizes/detail/uebersicht.html?ID_NOTATION=52893998" TargetMode="External"/><Relationship Id="rId1294" Type="http://schemas.openxmlformats.org/officeDocument/2006/relationships/hyperlink" Target="http://www.comdirect.de/inf/ewf/redirect.html?ID_NOTATION=24871582&amp;MARKET_SELECTION=true" TargetMode="External"/><Relationship Id="rId1308" Type="http://schemas.openxmlformats.org/officeDocument/2006/relationships/hyperlink" Target="http://www.comdirect.de/inf/ewf/redirect.html?ID_NOTATION=96044056&amp;MARKET_SELECTION=true" TargetMode="External"/><Relationship Id="rId664" Type="http://schemas.openxmlformats.org/officeDocument/2006/relationships/hyperlink" Target="http://www.comdirect.de/inf/ewf/redirect.html?ID_NOTATION=34203425&amp;MARKET_SELECTION=true" TargetMode="External"/><Relationship Id="rId871" Type="http://schemas.openxmlformats.org/officeDocument/2006/relationships/hyperlink" Target="http://www.comdirect.de/inf/ewf/redirect.html?ID_NOTATION=46607109&amp;MARKET_SELECTION=true" TargetMode="External"/><Relationship Id="rId969" Type="http://schemas.openxmlformats.org/officeDocument/2006/relationships/hyperlink" Target="http://www.comdirect.de/inf/ewf/redirect.html?ID_NOTATION=75730280&amp;MARKET_SELECTION=true" TargetMode="External"/><Relationship Id="rId14" Type="http://schemas.openxmlformats.org/officeDocument/2006/relationships/hyperlink" Target="http://www.comdirect.de/inf/ewf/redirect.html?ID_NOTATION=32747055&amp;MARKET_SELECTION=true" TargetMode="External"/><Relationship Id="rId317" Type="http://schemas.openxmlformats.org/officeDocument/2006/relationships/hyperlink" Target="http://www.comdirect.de/inf/ewf/redirect.html?ID_NOTATION=37034764&amp;MARKET_SELECTION=true" TargetMode="External"/><Relationship Id="rId524" Type="http://schemas.openxmlformats.org/officeDocument/2006/relationships/hyperlink" Target="http://www.comdirect.de/inf/ewf/redirect.html?ID_NOTATION=16266704&amp;MARKET_SELECTION=true" TargetMode="External"/><Relationship Id="rId731" Type="http://schemas.openxmlformats.org/officeDocument/2006/relationships/hyperlink" Target="http://www.comdirect.de/inf/indizes/detail/uebersicht.html?ID_NOTATION=13176571" TargetMode="External"/><Relationship Id="rId1154" Type="http://schemas.openxmlformats.org/officeDocument/2006/relationships/hyperlink" Target="http://www.comdirect.de/inf/ewf/redirect.html?ID_NOTATION=19386808&amp;MARKET_SELECTION=true" TargetMode="External"/><Relationship Id="rId98" Type="http://schemas.openxmlformats.org/officeDocument/2006/relationships/hyperlink" Target="http://www.comdirect.de/inf/indizes/detail/uebersicht.html?ID_NOTATION=193736" TargetMode="External"/><Relationship Id="rId163" Type="http://schemas.openxmlformats.org/officeDocument/2006/relationships/hyperlink" Target="http://www.comdirect.de/inf/indizes/detail/uebersicht.html?ID_NOTATION=8598846" TargetMode="External"/><Relationship Id="rId370" Type="http://schemas.openxmlformats.org/officeDocument/2006/relationships/hyperlink" Target="http://www.comdirect.de/inf/ewf/redirect.html?ID_NOTATION=90519988&amp;MARKET_SELECTION=true" TargetMode="External"/><Relationship Id="rId829" Type="http://schemas.openxmlformats.org/officeDocument/2006/relationships/hyperlink" Target="http://www.comdirect.de/inf/ewf/redirect.html?ID_NOTATION=24526433&amp;MARKET_SELECTION=true" TargetMode="External"/><Relationship Id="rId1014" Type="http://schemas.openxmlformats.org/officeDocument/2006/relationships/hyperlink" Target="http://www.comdirect.de/inf/ewf/redirect.html?ID_NOTATION=46380705&amp;MARKET_SELECTION=true" TargetMode="External"/><Relationship Id="rId1221" Type="http://schemas.openxmlformats.org/officeDocument/2006/relationships/hyperlink" Target="http://www.comdirect.de/inf/ewf/redirect.html?ID_NOTATION=18376462&amp;MARKET_SELECTION=true" TargetMode="External"/><Relationship Id="rId230" Type="http://schemas.openxmlformats.org/officeDocument/2006/relationships/hyperlink" Target="http://www.comdirect.de/inf/ewf/redirect.html?ID_NOTATION=59432391&amp;MARKET_SELECTION=true" TargetMode="External"/><Relationship Id="rId468" Type="http://schemas.openxmlformats.org/officeDocument/2006/relationships/hyperlink" Target="http://www.comdirect.de/inf/ewf/redirect.html?ID_NOTATION=34282722&amp;MARKET_SELECTION=true" TargetMode="External"/><Relationship Id="rId675" Type="http://schemas.openxmlformats.org/officeDocument/2006/relationships/hyperlink" Target="http://www.comdirect.de/inf/ewf/redirect.html?ID_NOTATION=206626&amp;MARKET_SELECTION=true" TargetMode="External"/><Relationship Id="rId882" Type="http://schemas.openxmlformats.org/officeDocument/2006/relationships/hyperlink" Target="http://www.comdirect.de/inf/indizes/detail/uebersicht.html?ID_NOTATION=193804" TargetMode="External"/><Relationship Id="rId1098" Type="http://schemas.openxmlformats.org/officeDocument/2006/relationships/hyperlink" Target="http://www.comdirect.de/inf/indizes/detail/uebersicht.html?ID_NOTATION=40875649" TargetMode="External"/><Relationship Id="rId25" Type="http://schemas.openxmlformats.org/officeDocument/2006/relationships/hyperlink" Target="http://www.comdirect.de/inf/indizes/detail/uebersicht.html?ID_NOTATION=10876372" TargetMode="External"/><Relationship Id="rId328" Type="http://schemas.openxmlformats.org/officeDocument/2006/relationships/hyperlink" Target="http://www.comdirect.de/inf/ewf/redirect.html?ID_NOTATION=64695204&amp;MARKET_SELECTION=true" TargetMode="External"/><Relationship Id="rId535" Type="http://schemas.openxmlformats.org/officeDocument/2006/relationships/hyperlink" Target="http://www.comdirect.de/inf/indizes/detail/uebersicht.html?ID_NOTATION=193794" TargetMode="External"/><Relationship Id="rId742" Type="http://schemas.openxmlformats.org/officeDocument/2006/relationships/hyperlink" Target="http://www.comdirect.de/inf/ewf/redirect.html?ID_NOTATION=12621989&amp;MARKET_SELECTION=true" TargetMode="External"/><Relationship Id="rId1165" Type="http://schemas.openxmlformats.org/officeDocument/2006/relationships/hyperlink" Target="http://www.comdirect.de/inf/indizes/detail/uebersicht.html?ID_NOTATION=17959539" TargetMode="External"/><Relationship Id="rId174" Type="http://schemas.openxmlformats.org/officeDocument/2006/relationships/hyperlink" Target="http://www.comdirect.de/inf/ewf/redirect.html?ID_NOTATION=87642557&amp;MARKET_SELECTION=true" TargetMode="External"/><Relationship Id="rId381" Type="http://schemas.openxmlformats.org/officeDocument/2006/relationships/hyperlink" Target="http://www.comdirect.de/inf/indizes/detail/uebersicht.html?ID_NOTATION=8348411" TargetMode="External"/><Relationship Id="rId602" Type="http://schemas.openxmlformats.org/officeDocument/2006/relationships/hyperlink" Target="http://www.comdirect.de/inf/ewf/redirect.html?ID_NOTATION=29495143&amp;MARKET_SELECTION=true" TargetMode="External"/><Relationship Id="rId1025" Type="http://schemas.openxmlformats.org/officeDocument/2006/relationships/hyperlink" Target="http://www.comdirect.de/inf/ewf/redirect.html?ID_NOTATION=61849464&amp;MARKET_SELECTION=true" TargetMode="External"/><Relationship Id="rId1232" Type="http://schemas.openxmlformats.org/officeDocument/2006/relationships/hyperlink" Target="http://www.comdirect.de/inf/ewf/redirect.html?ID_NOTATION=99418068&amp;MARKET_SELECTION=true" TargetMode="External"/><Relationship Id="rId241" Type="http://schemas.openxmlformats.org/officeDocument/2006/relationships/hyperlink" Target="http://www.comdirect.de/inf/ewf/redirect.html?ID_NOTATION=5163086&amp;MARKET_SELECTION=true" TargetMode="External"/><Relationship Id="rId479" Type="http://schemas.openxmlformats.org/officeDocument/2006/relationships/hyperlink" Target="http://www.comdirect.de/inf/indizes/detail/uebersicht.html?ID_NOTATION=1918069" TargetMode="External"/><Relationship Id="rId686" Type="http://schemas.openxmlformats.org/officeDocument/2006/relationships/hyperlink" Target="http://www.comdirect.de/inf/ewf/redirect.html?ID_NOTATION=30820835&amp;MARKET_SELECTION=true" TargetMode="External"/><Relationship Id="rId893" Type="http://schemas.openxmlformats.org/officeDocument/2006/relationships/hyperlink" Target="http://www.comdirect.de/inf/ewf/redirect.html?ID_NOTATION=125874876&amp;MARKET_SELECTION=true" TargetMode="External"/><Relationship Id="rId907" Type="http://schemas.openxmlformats.org/officeDocument/2006/relationships/hyperlink" Target="http://www.comdirect.de/inf/ewf/redirect.html?ID_NOTATION=46607432&amp;MARKET_SELECTION=true" TargetMode="External"/><Relationship Id="rId36" Type="http://schemas.openxmlformats.org/officeDocument/2006/relationships/hyperlink" Target="http://www.comdirect.de/inf/ewf/redirect.html?ID_NOTATION=31376514&amp;MARKET_SELECTION=true" TargetMode="External"/><Relationship Id="rId339" Type="http://schemas.openxmlformats.org/officeDocument/2006/relationships/hyperlink" Target="http://www.comdirect.de/inf/ewf/redirect.html?ID_NOTATION=126719496&amp;MARKET_SELECTION=true" TargetMode="External"/><Relationship Id="rId546" Type="http://schemas.openxmlformats.org/officeDocument/2006/relationships/hyperlink" Target="http://www.comdirect.de/inf/ewf/redirect.html?ID_NOTATION=16266714&amp;MARKET_SELECTION=true" TargetMode="External"/><Relationship Id="rId753" Type="http://schemas.openxmlformats.org/officeDocument/2006/relationships/hyperlink" Target="http://www.comdirect.de/inf/ewf/redirect.html?ID_NOTATION=122102474&amp;MARKET_SELECTION=true" TargetMode="External"/><Relationship Id="rId1176" Type="http://schemas.openxmlformats.org/officeDocument/2006/relationships/hyperlink" Target="http://www.comdirect.de/inf/ewf/redirect.html?ID_NOTATION=37598629&amp;MARKET_SELECTION=true" TargetMode="External"/><Relationship Id="rId101" Type="http://schemas.openxmlformats.org/officeDocument/2006/relationships/hyperlink" Target="http://www.comdirect.de/inf/indizes/detail/uebersicht.html?ID_NOTATION=20735" TargetMode="External"/><Relationship Id="rId185" Type="http://schemas.openxmlformats.org/officeDocument/2006/relationships/hyperlink" Target="http://www.comdirect.de/inf/ewf/redirect.html?ID_NOTATION=7359906&amp;MARKET_SELECTION=true" TargetMode="External"/><Relationship Id="rId406" Type="http://schemas.openxmlformats.org/officeDocument/2006/relationships/hyperlink" Target="http://www.comdirect.de/inf/ewf/redirect.html?ID_NOTATION=122834586&amp;MARKET_SELECTION=true" TargetMode="External"/><Relationship Id="rId960" Type="http://schemas.openxmlformats.org/officeDocument/2006/relationships/hyperlink" Target="http://www.comdirect.de/inf/ewf/redirect.html?ID_NOTATION=47666512&amp;MARKET_SELECTION=true" TargetMode="External"/><Relationship Id="rId1036" Type="http://schemas.openxmlformats.org/officeDocument/2006/relationships/hyperlink" Target="http://www.comdirect.de/inf/ewf/redirect.html?ID_NOTATION=31802425&amp;MARKET_SELECTION=true" TargetMode="External"/><Relationship Id="rId1243" Type="http://schemas.openxmlformats.org/officeDocument/2006/relationships/hyperlink" Target="http://www.comdirect.de/inf/ewf/redirect.html?ID_NOTATION=14152620&amp;MARKET_SELECTION=true" TargetMode="External"/><Relationship Id="rId392" Type="http://schemas.openxmlformats.org/officeDocument/2006/relationships/hyperlink" Target="http://www.comdirect.de/inf/indizes/detail/uebersicht.html?ID_NOTATION=8598650" TargetMode="External"/><Relationship Id="rId613" Type="http://schemas.openxmlformats.org/officeDocument/2006/relationships/hyperlink" Target="http://www.comdirect.de/inf/ewf/redirect.html?ID_NOTATION=46346074&amp;MARKET_SELECTION=true" TargetMode="External"/><Relationship Id="rId697" Type="http://schemas.openxmlformats.org/officeDocument/2006/relationships/hyperlink" Target="http://www.comdirect.de/inf/ewf/redirect.html?ID_NOTATION=26562443&amp;MARKET_SELECTION=true" TargetMode="External"/><Relationship Id="rId820" Type="http://schemas.openxmlformats.org/officeDocument/2006/relationships/hyperlink" Target="http://www.comdirect.de/inf/ewf/redirect.html?ID_NOTATION=15526694&amp;MARKET_SELECTION=true" TargetMode="External"/><Relationship Id="rId918" Type="http://schemas.openxmlformats.org/officeDocument/2006/relationships/hyperlink" Target="http://www.comdirect.de/inf/ewf/redirect.html?ID_NOTATION=15072815&amp;MARKET_SELECTION=true" TargetMode="External"/><Relationship Id="rId252" Type="http://schemas.openxmlformats.org/officeDocument/2006/relationships/hyperlink" Target="http://www.comdirect.de/inf/ewf/redirect.html?ID_NOTATION=11567280&amp;MARKET_SELECTION=true" TargetMode="External"/><Relationship Id="rId1103" Type="http://schemas.openxmlformats.org/officeDocument/2006/relationships/hyperlink" Target="http://www.comdirect.de/inf/ewf/redirect.html?ID_NOTATION=89227351&amp;MARKET_SELECTION=true" TargetMode="External"/><Relationship Id="rId1187" Type="http://schemas.openxmlformats.org/officeDocument/2006/relationships/hyperlink" Target="http://www.comdirect.de/inf/ewf/redirect.html?ID_NOTATION=38692516&amp;MARKET_SELECTION=true" TargetMode="External"/><Relationship Id="rId1310" Type="http://schemas.openxmlformats.org/officeDocument/2006/relationships/hyperlink" Target="http://www.comdirect.de/inf/ewf/redirect.html?ID_NOTATION=77065973&amp;MARKET_SELECTION=true" TargetMode="External"/><Relationship Id="rId47" Type="http://schemas.openxmlformats.org/officeDocument/2006/relationships/hyperlink" Target="http://www.comdirect.de/inf/ewf/redirect.html?ID_NOTATION=31376509&amp;MARKET_SELECTION=true" TargetMode="External"/><Relationship Id="rId112" Type="http://schemas.openxmlformats.org/officeDocument/2006/relationships/hyperlink" Target="http://www.comdirect.de/inf/indizes/detail/uebersicht.html?ID_NOTATION=26433546" TargetMode="External"/><Relationship Id="rId557" Type="http://schemas.openxmlformats.org/officeDocument/2006/relationships/hyperlink" Target="http://www.comdirect.de/inf/indizes/detail/uebersicht.html?ID_NOTATION=193792" TargetMode="External"/><Relationship Id="rId764" Type="http://schemas.openxmlformats.org/officeDocument/2006/relationships/hyperlink" Target="http://www.comdirect.de/inf/indizes/detail/uebersicht.html?ID_NOTATION=17932289" TargetMode="External"/><Relationship Id="rId971" Type="http://schemas.openxmlformats.org/officeDocument/2006/relationships/hyperlink" Target="http://www.comdirect.de/inf/ewf/redirect.html?ID_NOTATION=75730282&amp;MARKET_SELECTION=true" TargetMode="External"/><Relationship Id="rId196" Type="http://schemas.openxmlformats.org/officeDocument/2006/relationships/hyperlink" Target="http://www.comdirect.de/inf/indizes/detail/uebersicht.html?ID_NOTATION=14572922" TargetMode="External"/><Relationship Id="rId417" Type="http://schemas.openxmlformats.org/officeDocument/2006/relationships/hyperlink" Target="http://www.comdirect.de/inf/indizes/detail/uebersicht.html?ID_NOTATION=193776" TargetMode="External"/><Relationship Id="rId624" Type="http://schemas.openxmlformats.org/officeDocument/2006/relationships/hyperlink" Target="http://www.comdirect.de/inf/ewf/redirect.html?ID_NOTATION=112615073&amp;MARKET_SELECTION=true" TargetMode="External"/><Relationship Id="rId831" Type="http://schemas.openxmlformats.org/officeDocument/2006/relationships/hyperlink" Target="http://www.comdirect.de/inf/ewf/redirect.html?ID_NOTATION=24526435&amp;MARKET_SELECTION=true" TargetMode="External"/><Relationship Id="rId1047" Type="http://schemas.openxmlformats.org/officeDocument/2006/relationships/hyperlink" Target="http://www.comdirect.de/inf/ewf/redirect.html?ID_NOTATION=12866556&amp;MARKET_SELECTION=true" TargetMode="External"/><Relationship Id="rId1254" Type="http://schemas.openxmlformats.org/officeDocument/2006/relationships/hyperlink" Target="http://www.comdirect.de/inf/indizes/detail/uebersicht.html?ID_NOTATION=31400126" TargetMode="External"/><Relationship Id="rId263" Type="http://schemas.openxmlformats.org/officeDocument/2006/relationships/hyperlink" Target="http://www.comdirect.de/inf/indizes/detail/uebersicht.html?ID_NOTATION=8348473" TargetMode="External"/><Relationship Id="rId470" Type="http://schemas.openxmlformats.org/officeDocument/2006/relationships/hyperlink" Target="http://www.comdirect.de/inf/ewf/redirect.html?ID_NOTATION=28089422&amp;MARKET_SELECTION=true" TargetMode="External"/><Relationship Id="rId929" Type="http://schemas.openxmlformats.org/officeDocument/2006/relationships/hyperlink" Target="http://www.comdirect.de/inf/indizes/detail/uebersicht.html?ID_NOTATION=18793648" TargetMode="External"/><Relationship Id="rId1114" Type="http://schemas.openxmlformats.org/officeDocument/2006/relationships/hyperlink" Target="http://www.comdirect.de/inf/ewf/redirect.html?ID_NOTATION=48066823&amp;MARKET_SELECTION=true" TargetMode="External"/><Relationship Id="rId58" Type="http://schemas.openxmlformats.org/officeDocument/2006/relationships/hyperlink" Target="http://www.comdirect.de/inf/ewf/redirect.html?ID_NOTATION=37406583&amp;MARKET_SELECTION=true" TargetMode="External"/><Relationship Id="rId123" Type="http://schemas.openxmlformats.org/officeDocument/2006/relationships/hyperlink" Target="http://www.comdirect.de/inf/ewf/redirect.html?ID_NOTATION=28108031&amp;MARKET_SELECTION=true" TargetMode="External"/><Relationship Id="rId330" Type="http://schemas.openxmlformats.org/officeDocument/2006/relationships/hyperlink" Target="http://www.comdirect.de/inf/ewf/redirect.html?ID_NOTATION=64695207&amp;MARKET_SELECTION=true" TargetMode="External"/><Relationship Id="rId568" Type="http://schemas.openxmlformats.org/officeDocument/2006/relationships/hyperlink" Target="http://www.comdirect.de/inf/indizes/detail/uebersicht.html?ID_NOTATION=1918069" TargetMode="External"/><Relationship Id="rId775" Type="http://schemas.openxmlformats.org/officeDocument/2006/relationships/hyperlink" Target="http://www.comdirect.de/inf/ewf/redirect.html?ID_NOTATION=131359239&amp;MARKET_SELECTION=true" TargetMode="External"/><Relationship Id="rId982" Type="http://schemas.openxmlformats.org/officeDocument/2006/relationships/hyperlink" Target="http://www.comdirect.de/inf/ewf/redirect.html?ID_NOTATION=2952764&amp;MARKET_SELECTION=true" TargetMode="External"/><Relationship Id="rId1198" Type="http://schemas.openxmlformats.org/officeDocument/2006/relationships/hyperlink" Target="http://www.comdirect.de/inf/ewf/redirect.html?ID_NOTATION=48352189&amp;MARKET_SELECTION=true" TargetMode="External"/><Relationship Id="rId428" Type="http://schemas.openxmlformats.org/officeDocument/2006/relationships/hyperlink" Target="http://www.comdirect.de/inf/ewf/redirect.html?ID_NOTATION=24526447&amp;MARKET_SELECTION=true" TargetMode="External"/><Relationship Id="rId635" Type="http://schemas.openxmlformats.org/officeDocument/2006/relationships/hyperlink" Target="http://www.comdirect.de/inf/ewf/redirect.html?ID_NOTATION=104464836&amp;MARKET_SELECTION=true" TargetMode="External"/><Relationship Id="rId842" Type="http://schemas.openxmlformats.org/officeDocument/2006/relationships/hyperlink" Target="http://www.comdirect.de/inf/ewf/redirect.html?ID_NOTATION=48682532&amp;MARKET_SELECTION=true" TargetMode="External"/><Relationship Id="rId1058" Type="http://schemas.openxmlformats.org/officeDocument/2006/relationships/hyperlink" Target="http://www.comdirect.de/inf/ewf/redirect.html?ID_NOTATION=12871194&amp;MARKET_SELECTION=true" TargetMode="External"/><Relationship Id="rId1265" Type="http://schemas.openxmlformats.org/officeDocument/2006/relationships/hyperlink" Target="http://www.comdirect.de/inf/ewf/redirect.html?ID_NOTATION=19386802&amp;MARKET_SELECTION=true" TargetMode="External"/><Relationship Id="rId274" Type="http://schemas.openxmlformats.org/officeDocument/2006/relationships/hyperlink" Target="http://www.comdirect.de/inf/indizes/detail/uebersicht.html?ID_NOTATION=1544657" TargetMode="External"/><Relationship Id="rId481" Type="http://schemas.openxmlformats.org/officeDocument/2006/relationships/hyperlink" Target="http://www.comdirect.de/inf/indizes/detail/uebersicht.html?ID_NOTATION=11243125" TargetMode="External"/><Relationship Id="rId702" Type="http://schemas.openxmlformats.org/officeDocument/2006/relationships/hyperlink" Target="http://www.comdirect.de/inf/ewf/redirect.html?ID_NOTATION=26562442&amp;MARKET_SELECTION=true" TargetMode="External"/><Relationship Id="rId1125" Type="http://schemas.openxmlformats.org/officeDocument/2006/relationships/hyperlink" Target="http://www.comdirect.de/inf/indizes/detail/uebersicht.html?ID_NOTATION=38308978" TargetMode="External"/><Relationship Id="rId69" Type="http://schemas.openxmlformats.org/officeDocument/2006/relationships/hyperlink" Target="http://www.comdirect.de/inf/indizes/detail/uebersicht.html?ID_NOTATION=13610421" TargetMode="External"/><Relationship Id="rId134" Type="http://schemas.openxmlformats.org/officeDocument/2006/relationships/hyperlink" Target="http://www.comdirect.de/inf/ewf/redirect.html?ID_NOTATION=37406581&amp;MARKET_SELECTION=true" TargetMode="External"/><Relationship Id="rId579" Type="http://schemas.openxmlformats.org/officeDocument/2006/relationships/hyperlink" Target="http://www.comdirect.de/inf/ewf/redirect.html?ID_NOTATION=18441115&amp;MARKET_SELECTION=true" TargetMode="External"/><Relationship Id="rId786" Type="http://schemas.openxmlformats.org/officeDocument/2006/relationships/hyperlink" Target="http://www.comdirect.de/inf/ewf/redirect.html?ID_NOTATION=35486962&amp;MARKET_SELECTION=true" TargetMode="External"/><Relationship Id="rId993" Type="http://schemas.openxmlformats.org/officeDocument/2006/relationships/hyperlink" Target="http://www.comdirect.de/inf/indizes/detail/uebersicht.html?ID_NOTATION=17438198" TargetMode="External"/><Relationship Id="rId341" Type="http://schemas.openxmlformats.org/officeDocument/2006/relationships/hyperlink" Target="http://www.comdirect.de/inf/ewf/redirect.html?ID_NOTATION=126719500&amp;MARKET_SELECTION=true" TargetMode="External"/><Relationship Id="rId439" Type="http://schemas.openxmlformats.org/officeDocument/2006/relationships/hyperlink" Target="http://www.comdirect.de/inf/indizes/detail/uebersicht.html?ID_NOTATION=24856239" TargetMode="External"/><Relationship Id="rId646" Type="http://schemas.openxmlformats.org/officeDocument/2006/relationships/hyperlink" Target="http://www.comdirect.de/inf/ewf/redirect.html?ID_NOTATION=14789329&amp;MARKET_SELECTION=true" TargetMode="External"/><Relationship Id="rId1069" Type="http://schemas.openxmlformats.org/officeDocument/2006/relationships/hyperlink" Target="http://www.comdirect.de/inf/ewf/redirect.html?ID_NOTATION=17832572&amp;MARKET_SELECTION=true" TargetMode="External"/><Relationship Id="rId1276" Type="http://schemas.openxmlformats.org/officeDocument/2006/relationships/hyperlink" Target="http://www.comdirect.de/inf/ewf/redirect.html?ID_NOTATION=58950876&amp;MARKET_SELECTION=true" TargetMode="External"/><Relationship Id="rId201" Type="http://schemas.openxmlformats.org/officeDocument/2006/relationships/hyperlink" Target="http://www.comdirect.de/inf/ewf/redirect.html?ID_NOTATION=15140396&amp;MARKET_SELECTION=true" TargetMode="External"/><Relationship Id="rId285" Type="http://schemas.openxmlformats.org/officeDocument/2006/relationships/hyperlink" Target="http://www.comdirect.de/inf/ewf/redirect.html?ID_NOTATION=29353686&amp;MARKET_SELECTION=true" TargetMode="External"/><Relationship Id="rId506" Type="http://schemas.openxmlformats.org/officeDocument/2006/relationships/hyperlink" Target="http://www.comdirect.de/inf/ewf/redirect.html?ID_NOTATION=114715789&amp;MARKET_SELECTION=true" TargetMode="External"/><Relationship Id="rId853" Type="http://schemas.openxmlformats.org/officeDocument/2006/relationships/hyperlink" Target="http://www.comdirect.de/inf/ewf/redirect.html?ID_NOTATION=112615075&amp;MARKET_SELECTION=true" TargetMode="External"/><Relationship Id="rId1136" Type="http://schemas.openxmlformats.org/officeDocument/2006/relationships/hyperlink" Target="http://www.comdirect.de/inf/ewf/redirect.html?ID_NOTATION=16621011&amp;MARKET_SELECTION=true" TargetMode="External"/><Relationship Id="rId492" Type="http://schemas.openxmlformats.org/officeDocument/2006/relationships/hyperlink" Target="http://www.comdirect.de/inf/ewf/redirect.html?ID_NOTATION=87715958&amp;MARKET_SELECTION=true" TargetMode="External"/><Relationship Id="rId713" Type="http://schemas.openxmlformats.org/officeDocument/2006/relationships/hyperlink" Target="http://www.comdirect.de/inf/ewf/redirect.html?ID_NOTATION=127714465&amp;MARKET_SELECTION=true" TargetMode="External"/><Relationship Id="rId797" Type="http://schemas.openxmlformats.org/officeDocument/2006/relationships/hyperlink" Target="http://www.comdirect.de/inf/ewf/redirect.html?ID_NOTATION=46380702&amp;MARKET_SELECTION=true" TargetMode="External"/><Relationship Id="rId920" Type="http://schemas.openxmlformats.org/officeDocument/2006/relationships/hyperlink" Target="http://www.comdirect.de/inf/ewf/redirect.html?ID_NOTATION=114715786&amp;MARKET_SELECTION=true" TargetMode="External"/><Relationship Id="rId145" Type="http://schemas.openxmlformats.org/officeDocument/2006/relationships/hyperlink" Target="http://www.comdirect.de/inf/ewf/redirect.html?ID_NOTATION=70884459&amp;MARKET_SELECTION=true" TargetMode="External"/><Relationship Id="rId352" Type="http://schemas.openxmlformats.org/officeDocument/2006/relationships/hyperlink" Target="http://www.comdirect.de/inf/ewf/redirect.html?ID_NOTATION=74541101&amp;MARKET_SELECTION=true" TargetMode="External"/><Relationship Id="rId1203" Type="http://schemas.openxmlformats.org/officeDocument/2006/relationships/hyperlink" Target="http://www.comdirect.de/inf/ewf/redirect.html?ID_NOTATION=48352194&amp;MARKET_SELECTION=true" TargetMode="External"/><Relationship Id="rId1287" Type="http://schemas.openxmlformats.org/officeDocument/2006/relationships/hyperlink" Target="http://www.comdirect.de/inf/ewf/redirect.html?ID_NOTATION=122834939&amp;MARKET_SELECTION=true" TargetMode="External"/><Relationship Id="rId212" Type="http://schemas.openxmlformats.org/officeDocument/2006/relationships/hyperlink" Target="http://www.comdirect.de/inf/ewf/redirect.html?ID_NOTATION=17637519&amp;MARKET_SELECTION=true" TargetMode="External"/><Relationship Id="rId657" Type="http://schemas.openxmlformats.org/officeDocument/2006/relationships/hyperlink" Target="http://www.comdirect.de/inf/ewf/redirect.html?ID_NOTATION=34203413&amp;MARKET_SELECTION=true" TargetMode="External"/><Relationship Id="rId864" Type="http://schemas.openxmlformats.org/officeDocument/2006/relationships/hyperlink" Target="http://www.comdirect.de/inf/ewf/redirect.html?ID_NOTATION=102885785&amp;MARKET_SELECTION=true" TargetMode="External"/><Relationship Id="rId296" Type="http://schemas.openxmlformats.org/officeDocument/2006/relationships/hyperlink" Target="http://www.comdirect.de/inf/ewf/redirect.html?ID_NOTATION=31734411&amp;MARKET_SELECTION=true" TargetMode="External"/><Relationship Id="rId517" Type="http://schemas.openxmlformats.org/officeDocument/2006/relationships/hyperlink" Target="http://www.comdirect.de/inf/ewf/redirect.html?ID_NOTATION=6486559&amp;MARKET_SELECTION=true" TargetMode="External"/><Relationship Id="rId724" Type="http://schemas.openxmlformats.org/officeDocument/2006/relationships/hyperlink" Target="http://www.comdirect.de/inf/ewf/redirect.html?ID_NOTATION=87715956&amp;MARKET_SELECTION=true" TargetMode="External"/><Relationship Id="rId931" Type="http://schemas.openxmlformats.org/officeDocument/2006/relationships/hyperlink" Target="http://www.comdirect.de/inf/indizes/detail/uebersicht.html?ID_NOTATION=15613500" TargetMode="External"/><Relationship Id="rId1147" Type="http://schemas.openxmlformats.org/officeDocument/2006/relationships/hyperlink" Target="http://www.comdirect.de/inf/ewf/redirect.html?ID_NOTATION=18362677&amp;MARKET_SELECTION=true" TargetMode="External"/><Relationship Id="rId60" Type="http://schemas.openxmlformats.org/officeDocument/2006/relationships/hyperlink" Target="http://www.comdirect.de/inf/ewf/redirect.html?ID_NOTATION=24169753&amp;MARKET_SELECTION=true" TargetMode="External"/><Relationship Id="rId156" Type="http://schemas.openxmlformats.org/officeDocument/2006/relationships/hyperlink" Target="http://www.comdirect.de/inf/ewf/redirect.html?ID_NOTATION=57145178&amp;MARKET_SELECTION=true" TargetMode="External"/><Relationship Id="rId363" Type="http://schemas.openxmlformats.org/officeDocument/2006/relationships/hyperlink" Target="http://www.comdirect.de/inf/ewf/redirect.html?ID_NOTATION=128755178&amp;MARKET_SELECTION=true" TargetMode="External"/><Relationship Id="rId570" Type="http://schemas.openxmlformats.org/officeDocument/2006/relationships/hyperlink" Target="http://www.comdirect.de/inf/indizes/detail/uebersicht.html?ID_NOTATION=193792" TargetMode="External"/><Relationship Id="rId1007" Type="http://schemas.openxmlformats.org/officeDocument/2006/relationships/hyperlink" Target="http://www.comdirect.de/inf/ewf/redirect.html?ID_NOTATION=37406579&amp;MARKET_SELECTION=true" TargetMode="External"/><Relationship Id="rId1214" Type="http://schemas.openxmlformats.org/officeDocument/2006/relationships/hyperlink" Target="http://www.comdirect.de/inf/ewf/redirect.html?ID_NOTATION=89227366&amp;MARKET_SELECTION=true" TargetMode="External"/><Relationship Id="rId223" Type="http://schemas.openxmlformats.org/officeDocument/2006/relationships/hyperlink" Target="http://www.comdirect.de/inf/ewf/redirect.html?ID_NOTATION=34759502&amp;MARKET_SELECTION=true" TargetMode="External"/><Relationship Id="rId430" Type="http://schemas.openxmlformats.org/officeDocument/2006/relationships/hyperlink" Target="http://www.comdirect.de/inf/ewf/redirect.html?ID_NOTATION=24526448&amp;MARKET_SELECTION=true" TargetMode="External"/><Relationship Id="rId668" Type="http://schemas.openxmlformats.org/officeDocument/2006/relationships/hyperlink" Target="http://www.comdirect.de/inf/ewf/redirect.html?ID_NOTATION=54049415&amp;MARKET_SELECTION=true" TargetMode="External"/><Relationship Id="rId875" Type="http://schemas.openxmlformats.org/officeDocument/2006/relationships/hyperlink" Target="http://www.comdirect.de/inf/ewf/redirect.html?ID_NOTATION=46607081&amp;MARKET_SELECTION=true" TargetMode="External"/><Relationship Id="rId1060" Type="http://schemas.openxmlformats.org/officeDocument/2006/relationships/hyperlink" Target="http://www.comdirect.de/inf/ewf/redirect.html?ID_NOTATION=12866579&amp;MARKET_SELECTION=true" TargetMode="External"/><Relationship Id="rId1298" Type="http://schemas.openxmlformats.org/officeDocument/2006/relationships/hyperlink" Target="http://www.comdirect.de/inf/ewf/redirect.html?ID_NOTATION=102885784&amp;MARKET_SELECTION=true" TargetMode="External"/><Relationship Id="rId18" Type="http://schemas.openxmlformats.org/officeDocument/2006/relationships/hyperlink" Target="http://www.comdirect.de/inf/ewf/redirect.html?ID_NOTATION=60112548&amp;MARKET_SELECTION=true" TargetMode="External"/><Relationship Id="rId528" Type="http://schemas.openxmlformats.org/officeDocument/2006/relationships/hyperlink" Target="http://www.comdirect.de/inf/ewf/redirect.html?ID_NOTATION=16266706&amp;MARKET_SELECTION=true" TargetMode="External"/><Relationship Id="rId735" Type="http://schemas.openxmlformats.org/officeDocument/2006/relationships/hyperlink" Target="http://www.comdirect.de/inf/indizes/detail/uebersicht.html?ID_NOTATION=7089235" TargetMode="External"/><Relationship Id="rId942" Type="http://schemas.openxmlformats.org/officeDocument/2006/relationships/hyperlink" Target="http://www.comdirect.de/inf/ewf/redirect.html?ID_NOTATION=126719440&amp;MARKET_SELECTION=true" TargetMode="External"/><Relationship Id="rId1158" Type="http://schemas.openxmlformats.org/officeDocument/2006/relationships/hyperlink" Target="http://www.comdirect.de/inf/ewf/redirect.html?ID_NOTATION=21554661&amp;MARKET_SELECTION=true" TargetMode="External"/><Relationship Id="rId167" Type="http://schemas.openxmlformats.org/officeDocument/2006/relationships/hyperlink" Target="http://www.comdirect.de/inf/indizes/detail/uebersicht.html?ID_NOTATION=46935368" TargetMode="External"/><Relationship Id="rId374" Type="http://schemas.openxmlformats.org/officeDocument/2006/relationships/hyperlink" Target="http://www.comdirect.de/inf/ewf/redirect.html?ID_NOTATION=11567279&amp;MARKET_SELECTION=true" TargetMode="External"/><Relationship Id="rId581" Type="http://schemas.openxmlformats.org/officeDocument/2006/relationships/hyperlink" Target="http://www.comdirect.de/inf/ewf/redirect.html?ID_NOTATION=18441106&amp;MARKET_SELECTION=true" TargetMode="External"/><Relationship Id="rId1018" Type="http://schemas.openxmlformats.org/officeDocument/2006/relationships/hyperlink" Target="http://www.comdirect.de/inf/ewf/redirect.html?ID_NOTATION=46436694&amp;MARKET_SELECTION=true" TargetMode="External"/><Relationship Id="rId1225" Type="http://schemas.openxmlformats.org/officeDocument/2006/relationships/hyperlink" Target="http://www.comdirect.de/inf/ewf/redirect.html?ID_NOTATION=18376459&amp;MARKET_SELECTION=true" TargetMode="External"/><Relationship Id="rId71" Type="http://schemas.openxmlformats.org/officeDocument/2006/relationships/hyperlink" Target="http://www.comdirect.de/inf/indizes/detail/uebersicht.html?ID_NOTATION=20735" TargetMode="External"/><Relationship Id="rId234" Type="http://schemas.openxmlformats.org/officeDocument/2006/relationships/hyperlink" Target="http://www.comdirect.de/inf/ewf/redirect.html?ID_NOTATION=42215286&amp;MARKET_SELECTION=true" TargetMode="External"/><Relationship Id="rId679" Type="http://schemas.openxmlformats.org/officeDocument/2006/relationships/hyperlink" Target="http://www.comdirect.de/inf/ewf/redirect.html?ID_NOTATION=5186653&amp;MARKET_SELECTION=true" TargetMode="External"/><Relationship Id="rId802" Type="http://schemas.openxmlformats.org/officeDocument/2006/relationships/hyperlink" Target="http://www.comdirect.de/inf/ewf/redirect.html?ID_NOTATION=89227361&amp;MARKET_SELECTION=true" TargetMode="External"/><Relationship Id="rId886" Type="http://schemas.openxmlformats.org/officeDocument/2006/relationships/hyperlink" Target="http://www.comdirect.de/inf/indizes/detail/uebersicht.html?ID_NOTATION=10529432" TargetMode="External"/><Relationship Id="rId2" Type="http://schemas.openxmlformats.org/officeDocument/2006/relationships/hyperlink" Target="http://www.comdirect.de/inf/ewf/redirect.html?ID_NOTATION=48242563&amp;MARKET_SELECTION=true" TargetMode="External"/><Relationship Id="rId29" Type="http://schemas.openxmlformats.org/officeDocument/2006/relationships/hyperlink" Target="http://www.comdirect.de/inf/ewf/redirect.html?ID_NOTATION=24526458&amp;MARKET_SELECTION=true" TargetMode="External"/><Relationship Id="rId441" Type="http://schemas.openxmlformats.org/officeDocument/2006/relationships/hyperlink" Target="http://www.comdirect.de/inf/indizes/detail/uebersicht.html?ID_NOTATION=10529428" TargetMode="External"/><Relationship Id="rId539" Type="http://schemas.openxmlformats.org/officeDocument/2006/relationships/hyperlink" Target="http://www.comdirect.de/inf/indizes/detail/uebersicht.html?ID_NOTATION=193774" TargetMode="External"/><Relationship Id="rId746" Type="http://schemas.openxmlformats.org/officeDocument/2006/relationships/hyperlink" Target="http://www.comdirect.de/inf/indizes/detail/uebersicht.html?ID_NOTATION=11612378" TargetMode="External"/><Relationship Id="rId1071" Type="http://schemas.openxmlformats.org/officeDocument/2006/relationships/hyperlink" Target="http://www.comdirect.de/inf/ewf/redirect.html?ID_NOTATION=17499480&amp;MARKET_SELECTION=true" TargetMode="External"/><Relationship Id="rId1169" Type="http://schemas.openxmlformats.org/officeDocument/2006/relationships/hyperlink" Target="http://www.comdirect.de/inf/indizes/detail/uebersicht.html?ID_NOTATION=17959541" TargetMode="External"/><Relationship Id="rId178" Type="http://schemas.openxmlformats.org/officeDocument/2006/relationships/hyperlink" Target="http://www.comdirect.de/inf/ewf/redirect.html?ID_NOTATION=92286092&amp;MARKET_SELECTION=true" TargetMode="External"/><Relationship Id="rId301" Type="http://schemas.openxmlformats.org/officeDocument/2006/relationships/hyperlink" Target="http://www.comdirect.de/inf/ewf/redirect.html?ID_NOTATION=32248125&amp;MARKET_SELECTION=true" TargetMode="External"/><Relationship Id="rId953" Type="http://schemas.openxmlformats.org/officeDocument/2006/relationships/hyperlink" Target="http://www.comdirect.de/inf/ewf/redirect.html?ID_NOTATION=49012765&amp;MARKET_SELECTION=true" TargetMode="External"/><Relationship Id="rId1029" Type="http://schemas.openxmlformats.org/officeDocument/2006/relationships/hyperlink" Target="http://www.comdirect.de/inf/indizes/detail/uebersicht.html?ID_NOTATION=15714700" TargetMode="External"/><Relationship Id="rId1236" Type="http://schemas.openxmlformats.org/officeDocument/2006/relationships/hyperlink" Target="http://www.comdirect.de/inf/ewf/redirect.html?ID_NOTATION=20516948&amp;MARKET_SELECTION=true" TargetMode="External"/><Relationship Id="rId82" Type="http://schemas.openxmlformats.org/officeDocument/2006/relationships/hyperlink" Target="http://www.comdirect.de/inf/ewf/redirect.html?ID_NOTATION=18271334&amp;MARKET_SELECTION=true" TargetMode="External"/><Relationship Id="rId385" Type="http://schemas.openxmlformats.org/officeDocument/2006/relationships/hyperlink" Target="http://www.comdirect.de/inf/indizes/detail/uebersicht.html?ID_NOTATION=8348471" TargetMode="External"/><Relationship Id="rId592" Type="http://schemas.openxmlformats.org/officeDocument/2006/relationships/hyperlink" Target="http://www.comdirect.de/inf/ewf/redirect.html?ID_NOTATION=24282123&amp;MARKET_SELECTION=true" TargetMode="External"/><Relationship Id="rId606" Type="http://schemas.openxmlformats.org/officeDocument/2006/relationships/hyperlink" Target="http://www.comdirect.de/inf/ewf/redirect.html?ID_NOTATION=42404930&amp;MARKET_SELECTION=true" TargetMode="External"/><Relationship Id="rId813" Type="http://schemas.openxmlformats.org/officeDocument/2006/relationships/hyperlink" Target="http://www.comdirect.de/inf/ewf/redirect.html?ID_NOTATION=46380704&amp;MARKET_SELECTION=true" TargetMode="External"/><Relationship Id="rId245" Type="http://schemas.openxmlformats.org/officeDocument/2006/relationships/hyperlink" Target="http://www.comdirect.de/inf/indizes/detail/uebersicht.html?ID_NOTATION=8597575" TargetMode="External"/><Relationship Id="rId452" Type="http://schemas.openxmlformats.org/officeDocument/2006/relationships/hyperlink" Target="http://www.comdirect.de/inf/ewf/redirect.html?ID_NOTATION=55275143&amp;MARKET_SELECTION=true" TargetMode="External"/><Relationship Id="rId897" Type="http://schemas.openxmlformats.org/officeDocument/2006/relationships/hyperlink" Target="http://www.comdirect.de/inf/indizes/detail/uebersicht.html?ID_NOTATION=324913" TargetMode="External"/><Relationship Id="rId1082" Type="http://schemas.openxmlformats.org/officeDocument/2006/relationships/hyperlink" Target="http://www.comdirect.de/inf/ewf/redirect.html?ID_NOTATION=26562432&amp;MARKET_SELECTION=true" TargetMode="External"/><Relationship Id="rId1303" Type="http://schemas.openxmlformats.org/officeDocument/2006/relationships/hyperlink" Target="http://www.comdirect.de/inf/ewf/redirect.html?ID_NOTATION=21631216&amp;MARKET_SELECTION=true" TargetMode="External"/><Relationship Id="rId105" Type="http://schemas.openxmlformats.org/officeDocument/2006/relationships/hyperlink" Target="http://www.comdirect.de/inf/ewf/redirect.html?ID_NOTATION=27837130&amp;MARKET_SELECTION=true" TargetMode="External"/><Relationship Id="rId312" Type="http://schemas.openxmlformats.org/officeDocument/2006/relationships/hyperlink" Target="http://www.comdirect.de/inf/ewf/redirect.html?ID_NOTATION=79619691&amp;MARKET_SELECTION=true" TargetMode="External"/><Relationship Id="rId757" Type="http://schemas.openxmlformats.org/officeDocument/2006/relationships/hyperlink" Target="http://www.comdirect.de/inf/ewf/redirect.html?ID_NOTATION=122834578&amp;MARKET_SELECTION=true" TargetMode="External"/><Relationship Id="rId964" Type="http://schemas.openxmlformats.org/officeDocument/2006/relationships/hyperlink" Target="http://www.comdirect.de/inf/ewf/redirect.html?ID_NOTATION=62007325&amp;MARKET_SELECTION=true" TargetMode="External"/><Relationship Id="rId93" Type="http://schemas.openxmlformats.org/officeDocument/2006/relationships/hyperlink" Target="http://www.comdirect.de/inf/ewf/redirect.html?ID_NOTATION=21432222&amp;MARKET_SELECTION=true" TargetMode="External"/><Relationship Id="rId189" Type="http://schemas.openxmlformats.org/officeDocument/2006/relationships/hyperlink" Target="http://www.comdirect.de/inf/ewf/redirect.html?ID_NOTATION=7355536&amp;MARKET_SELECTION=true" TargetMode="External"/><Relationship Id="rId396" Type="http://schemas.openxmlformats.org/officeDocument/2006/relationships/hyperlink" Target="http://www.comdirect.de/inf/ewf/redirect.html?ID_NOTATION=21432220&amp;MARKET_SELECTION=true" TargetMode="External"/><Relationship Id="rId617" Type="http://schemas.openxmlformats.org/officeDocument/2006/relationships/hyperlink" Target="http://www.comdirect.de/inf/ewf/redirect.html?ID_NOTATION=63368873&amp;MARKET_SELECTION=true" TargetMode="External"/><Relationship Id="rId824" Type="http://schemas.openxmlformats.org/officeDocument/2006/relationships/hyperlink" Target="http://www.comdirect.de/inf/ewf/redirect.html?ID_NOTATION=17308598&amp;MARKET_SELECTION=true" TargetMode="External"/><Relationship Id="rId1247" Type="http://schemas.openxmlformats.org/officeDocument/2006/relationships/hyperlink" Target="http://www.comdirect.de/inf/ewf/redirect.html?ID_NOTATION=122095439&amp;MARKET_SELECTION=true" TargetMode="External"/><Relationship Id="rId256" Type="http://schemas.openxmlformats.org/officeDocument/2006/relationships/hyperlink" Target="http://www.comdirect.de/inf/indizes/detail/uebersicht.html?ID_NOTATION=8348105" TargetMode="External"/><Relationship Id="rId463" Type="http://schemas.openxmlformats.org/officeDocument/2006/relationships/hyperlink" Target="http://www.comdirect.de/inf/ewf/redirect.html?ID_NOTATION=129504727&amp;MARKET_SELECTION=true" TargetMode="External"/><Relationship Id="rId670" Type="http://schemas.openxmlformats.org/officeDocument/2006/relationships/hyperlink" Target="http://www.comdirect.de/inf/ewf/redirect.html?ID_NOTATION=129120956&amp;MARKET_SELECTION=true" TargetMode="External"/><Relationship Id="rId1093" Type="http://schemas.openxmlformats.org/officeDocument/2006/relationships/hyperlink" Target="http://www.comdirect.de/inf/ewf/redirect.html?ID_NOTATION=39409482&amp;MARKET_SELECTION=true" TargetMode="External"/><Relationship Id="rId1107" Type="http://schemas.openxmlformats.org/officeDocument/2006/relationships/hyperlink" Target="http://www.comdirect.de/inf/ewf/redirect.html?ID_NOTATION=89227357&amp;MARKET_SELECTION=true" TargetMode="External"/><Relationship Id="rId116" Type="http://schemas.openxmlformats.org/officeDocument/2006/relationships/hyperlink" Target="http://www.comdirect.de/inf/indizes/detail/uebersicht.html?ID_NOTATION=27092353" TargetMode="External"/><Relationship Id="rId323" Type="http://schemas.openxmlformats.org/officeDocument/2006/relationships/hyperlink" Target="http://www.comdirect.de/inf/ewf/redirect.html?ID_NOTATION=47666514&amp;MARKET_SELECTION=true" TargetMode="External"/><Relationship Id="rId530" Type="http://schemas.openxmlformats.org/officeDocument/2006/relationships/hyperlink" Target="http://www.comdirect.de/inf/ewf/redirect.html?ID_NOTATION=16266707&amp;MARKET_SELECTION=true" TargetMode="External"/><Relationship Id="rId768" Type="http://schemas.openxmlformats.org/officeDocument/2006/relationships/hyperlink" Target="http://www.comdirect.de/inf/indizes/detail/uebersicht.html?ID_NOTATION=11448347" TargetMode="External"/><Relationship Id="rId975" Type="http://schemas.openxmlformats.org/officeDocument/2006/relationships/hyperlink" Target="http://www.comdirect.de/inf/ewf/redirect.html?ID_NOTATION=76163608&amp;MARKET_SELECTION=true" TargetMode="External"/><Relationship Id="rId1160" Type="http://schemas.openxmlformats.org/officeDocument/2006/relationships/hyperlink" Target="http://www.comdirect.de/inf/indizes/detail/uebersicht.html?ID_NOTATION=18416848" TargetMode="External"/><Relationship Id="rId20" Type="http://schemas.openxmlformats.org/officeDocument/2006/relationships/hyperlink" Target="http://www.comdirect.de/inf/ewf/redirect.html?ID_NOTATION=74541102&amp;MARKET_SELECTION=true" TargetMode="External"/><Relationship Id="rId628" Type="http://schemas.openxmlformats.org/officeDocument/2006/relationships/hyperlink" Target="http://www.comdirect.de/inf/ewf/redirect.html?ID_NOTATION=86295018&amp;MARKET_SELECTION=true" TargetMode="External"/><Relationship Id="rId835" Type="http://schemas.openxmlformats.org/officeDocument/2006/relationships/hyperlink" Target="http://www.comdirect.de/inf/ewf/redirect.html?ID_NOTATION=26562431&amp;MARKET_SELECTION=true" TargetMode="External"/><Relationship Id="rId1258" Type="http://schemas.openxmlformats.org/officeDocument/2006/relationships/hyperlink" Target="http://www.comdirect.de/inf/indizes/detail/uebersicht.html?ID_NOTATION=31400126" TargetMode="External"/><Relationship Id="rId267" Type="http://schemas.openxmlformats.org/officeDocument/2006/relationships/hyperlink" Target="http://www.comdirect.de/inf/ewf/redirect.html?ID_NOTATION=17166577&amp;MARKET_SELECTION=true" TargetMode="External"/><Relationship Id="rId474" Type="http://schemas.openxmlformats.org/officeDocument/2006/relationships/hyperlink" Target="http://www.comdirect.de/inf/ewf/redirect.html?ID_NOTATION=29260033&amp;MARKET_SELECTION=true" TargetMode="External"/><Relationship Id="rId1020" Type="http://schemas.openxmlformats.org/officeDocument/2006/relationships/hyperlink" Target="http://www.comdirect.de/inf/ewf/redirect.html?ID_NOTATION=64645279&amp;MARKET_SELECTION=true" TargetMode="External"/><Relationship Id="rId1118" Type="http://schemas.openxmlformats.org/officeDocument/2006/relationships/hyperlink" Target="http://www.comdirect.de/inf/ewf/redirect.html?ID_NOTATION=89227362&amp;MARKET_SELECTION=true" TargetMode="External"/><Relationship Id="rId127" Type="http://schemas.openxmlformats.org/officeDocument/2006/relationships/hyperlink" Target="http://www.comdirect.de/inf/indizes/detail/uebersicht.html?ID_NOTATION=119747423" TargetMode="External"/><Relationship Id="rId681" Type="http://schemas.openxmlformats.org/officeDocument/2006/relationships/hyperlink" Target="http://www.comdirect.de/inf/indizes/detail/uebersicht.html?ID_NOTATION=10407783" TargetMode="External"/><Relationship Id="rId779" Type="http://schemas.openxmlformats.org/officeDocument/2006/relationships/hyperlink" Target="http://www.comdirect.de/inf/ewf/redirect.html?ID_NOTATION=129804250&amp;MARKET_SELECTION=true" TargetMode="External"/><Relationship Id="rId902" Type="http://schemas.openxmlformats.org/officeDocument/2006/relationships/hyperlink" Target="http://www.comdirect.de/inf/indizes/detail/uebersicht.html?ID_NOTATION=5687516" TargetMode="External"/><Relationship Id="rId986" Type="http://schemas.openxmlformats.org/officeDocument/2006/relationships/hyperlink" Target="http://www.comdirect.de/inf/ewf/redirect.html?ID_NOTATION=2916290&amp;MARKET_SELECTION=true" TargetMode="External"/><Relationship Id="rId31" Type="http://schemas.openxmlformats.org/officeDocument/2006/relationships/hyperlink" Target="http://www.comdirect.de/inf/indizes/detail/uebersicht.html?ID_NOTATION=20735" TargetMode="External"/><Relationship Id="rId334" Type="http://schemas.openxmlformats.org/officeDocument/2006/relationships/hyperlink" Target="http://www.comdirect.de/inf/ewf/redirect.html?ID_NOTATION=126719499&amp;MARKET_SELECTION=true" TargetMode="External"/><Relationship Id="rId541" Type="http://schemas.openxmlformats.org/officeDocument/2006/relationships/hyperlink" Target="http://www.comdirect.de/inf/indizes/detail/uebersicht.html?ID_NOTATION=193800" TargetMode="External"/><Relationship Id="rId639" Type="http://schemas.openxmlformats.org/officeDocument/2006/relationships/hyperlink" Target="http://www.comdirect.de/inf/ewf/redirect.html?ID_NOTATION=112918669&amp;MARKET_SELECTION=true" TargetMode="External"/><Relationship Id="rId1171" Type="http://schemas.openxmlformats.org/officeDocument/2006/relationships/hyperlink" Target="http://www.comdirect.de/inf/ewf/redirect.html?ID_NOTATION=24871578&amp;MARKET_SELECTION=true" TargetMode="External"/><Relationship Id="rId1269" Type="http://schemas.openxmlformats.org/officeDocument/2006/relationships/hyperlink" Target="http://www.comdirect.de/inf/ewf/redirect.html?ID_NOTATION=20063087&amp;MARKET_SELECTION=true" TargetMode="External"/><Relationship Id="rId180" Type="http://schemas.openxmlformats.org/officeDocument/2006/relationships/hyperlink" Target="http://www.comdirect.de/inf/indizes/detail/uebersicht.html?ID_NOTATION=193736" TargetMode="External"/><Relationship Id="rId278" Type="http://schemas.openxmlformats.org/officeDocument/2006/relationships/hyperlink" Target="http://www.comdirect.de/inf/ewf/redirect.html?ID_NOTATION=24526438&amp;MARKET_SELECTION=true" TargetMode="External"/><Relationship Id="rId401" Type="http://schemas.openxmlformats.org/officeDocument/2006/relationships/hyperlink" Target="http://www.comdirect.de/inf/indizes/detail/uebersicht.html?ID_NOTATION=8348187" TargetMode="External"/><Relationship Id="rId846" Type="http://schemas.openxmlformats.org/officeDocument/2006/relationships/hyperlink" Target="http://www.comdirect.de/inf/ewf/redirect.html?ID_NOTATION=48682536&amp;MARKET_SELECTION=true" TargetMode="External"/><Relationship Id="rId1031" Type="http://schemas.openxmlformats.org/officeDocument/2006/relationships/hyperlink" Target="http://www.comdirect.de/inf/ewf/redirect.html?ID_NOTATION=81184384&amp;MARKET_SELECTION=true" TargetMode="External"/><Relationship Id="rId1129" Type="http://schemas.openxmlformats.org/officeDocument/2006/relationships/hyperlink" Target="http://www.comdirect.de/inf/ewf/redirect.html?ID_NOTATION=13755593&amp;MARKET_SELECTION=true" TargetMode="External"/><Relationship Id="rId485" Type="http://schemas.openxmlformats.org/officeDocument/2006/relationships/hyperlink" Target="http://www.comdirect.de/inf/ewf/redirect.html?ID_NOTATION=122819791&amp;MARKET_SELECTION=true" TargetMode="External"/><Relationship Id="rId692" Type="http://schemas.openxmlformats.org/officeDocument/2006/relationships/hyperlink" Target="http://www.comdirect.de/inf/ewf/redirect.html?ID_NOTATION=116984610&amp;MARKET_SELECTION=true" TargetMode="External"/><Relationship Id="rId706" Type="http://schemas.openxmlformats.org/officeDocument/2006/relationships/hyperlink" Target="http://www.comdirect.de/inf/ewf/redirect.html?ID_NOTATION=35486958&amp;MARKET_SELECTION=true" TargetMode="External"/><Relationship Id="rId913" Type="http://schemas.openxmlformats.org/officeDocument/2006/relationships/hyperlink" Target="http://www.comdirect.de/inf/ewf/redirect.html?ID_NOTATION=76142184&amp;MARKET_SELECTION=true" TargetMode="External"/><Relationship Id="rId42" Type="http://schemas.openxmlformats.org/officeDocument/2006/relationships/hyperlink" Target="http://www.comdirect.de/inf/ewf/redirect.html?ID_NOTATION=32857607&amp;MARKET_SELECTION=true" TargetMode="External"/><Relationship Id="rId138" Type="http://schemas.openxmlformats.org/officeDocument/2006/relationships/hyperlink" Target="http://www.comdirect.de/inf/ewf/redirect.html?ID_NOTATION=39409485&amp;MARKET_SELECTION=true" TargetMode="External"/><Relationship Id="rId345" Type="http://schemas.openxmlformats.org/officeDocument/2006/relationships/hyperlink" Target="http://www.comdirect.de/inf/ewf/redirect.html?ID_NOTATION=67570523&amp;MARKET_SELECTION=true" TargetMode="External"/><Relationship Id="rId552" Type="http://schemas.openxmlformats.org/officeDocument/2006/relationships/hyperlink" Target="http://www.comdirect.de/inf/ewf/redirect.html?ID_NOTATION=16564493&amp;MARKET_SELECTION=true" TargetMode="External"/><Relationship Id="rId997" Type="http://schemas.openxmlformats.org/officeDocument/2006/relationships/hyperlink" Target="http://www.comdirect.de/inf/indizes/detail/uebersicht.html?ID_NOTATION=324913" TargetMode="External"/><Relationship Id="rId1182" Type="http://schemas.openxmlformats.org/officeDocument/2006/relationships/hyperlink" Target="http://www.comdirect.de/inf/ewf/redirect.html?ID_NOTATION=49012767&amp;MARKET_SELECTION=true" TargetMode="External"/><Relationship Id="rId191" Type="http://schemas.openxmlformats.org/officeDocument/2006/relationships/hyperlink" Target="http://www.comdirect.de/inf/ewf/redirect.html?ID_NOTATION=12856931&amp;MARKET_SELECTION=true" TargetMode="External"/><Relationship Id="rId205" Type="http://schemas.openxmlformats.org/officeDocument/2006/relationships/hyperlink" Target="http://www.comdirect.de/inf/indizes/detail/uebersicht.html?ID_NOTATION=10407783" TargetMode="External"/><Relationship Id="rId412" Type="http://schemas.openxmlformats.org/officeDocument/2006/relationships/hyperlink" Target="http://www.comdirect.de/inf/ewf/redirect.html?ID_NOTATION=24526439&amp;MARKET_SELECTION=true" TargetMode="External"/><Relationship Id="rId857" Type="http://schemas.openxmlformats.org/officeDocument/2006/relationships/hyperlink" Target="http://www.comdirect.de/inf/ewf/redirect.html?ID_NOTATION=48609683&amp;MARKET_SELECTION=true" TargetMode="External"/><Relationship Id="rId1042" Type="http://schemas.openxmlformats.org/officeDocument/2006/relationships/hyperlink" Target="http://www.comdirect.de/inf/ewf/redirect.html?ID_NOTATION=17166580&amp;MARKET_SELECTION=true" TargetMode="External"/><Relationship Id="rId289" Type="http://schemas.openxmlformats.org/officeDocument/2006/relationships/hyperlink" Target="http://www.comdirect.de/inf/indizes/detail/uebersicht.html?ID_NOTATION=8349633" TargetMode="External"/><Relationship Id="rId496" Type="http://schemas.openxmlformats.org/officeDocument/2006/relationships/hyperlink" Target="http://www.comdirect.de/inf/ewf/redirect.html?ID_NOTATION=105637564&amp;MARKET_SELECTION=true" TargetMode="External"/><Relationship Id="rId717" Type="http://schemas.openxmlformats.org/officeDocument/2006/relationships/hyperlink" Target="http://www.comdirect.de/inf/ewf/redirect.html?ID_NOTATION=89227348&amp;MARKET_SELECTION=true" TargetMode="External"/><Relationship Id="rId924" Type="http://schemas.openxmlformats.org/officeDocument/2006/relationships/hyperlink" Target="http://www.comdirect.de/inf/ewf/redirect.html?ID_NOTATION=21554650&amp;MARKET_SELECTION=true" TargetMode="External"/><Relationship Id="rId53" Type="http://schemas.openxmlformats.org/officeDocument/2006/relationships/hyperlink" Target="http://www.comdirect.de/inf/ewf/redirect.html?ID_NOTATION=31403149&amp;MARKET_SELECTION=true" TargetMode="External"/><Relationship Id="rId149" Type="http://schemas.openxmlformats.org/officeDocument/2006/relationships/hyperlink" Target="http://www.comdirect.de/inf/ewf/redirect.html?ID_NOTATION=70884463&amp;MARKET_SELECTION=true" TargetMode="External"/><Relationship Id="rId356" Type="http://schemas.openxmlformats.org/officeDocument/2006/relationships/hyperlink" Target="http://www.comdirect.de/inf/ewf/redirect.html?ID_NOTATION=122834609&amp;MARKET_SELECTION=true" TargetMode="External"/><Relationship Id="rId563" Type="http://schemas.openxmlformats.org/officeDocument/2006/relationships/hyperlink" Target="http://www.comdirect.de/inf/indizes/detail/uebersicht.html?ID_NOTATION=193804" TargetMode="External"/><Relationship Id="rId770" Type="http://schemas.openxmlformats.org/officeDocument/2006/relationships/hyperlink" Target="http://www.comdirect.de/inf/indizes/detail/uebersicht.html?ID_NOTATION=193736" TargetMode="External"/><Relationship Id="rId1193" Type="http://schemas.openxmlformats.org/officeDocument/2006/relationships/hyperlink" Target="http://www.comdirect.de/inf/ewf/redirect.html?ID_NOTATION=129127254&amp;MARKET_SELECTION=true" TargetMode="External"/><Relationship Id="rId1207" Type="http://schemas.openxmlformats.org/officeDocument/2006/relationships/hyperlink" Target="http://www.comdirect.de/inf/ewf/redirect.html?ID_NOTATION=47696157&amp;MARKET_SELECTION=true" TargetMode="External"/><Relationship Id="rId216" Type="http://schemas.openxmlformats.org/officeDocument/2006/relationships/hyperlink" Target="http://www.comdirect.de/inf/ewf/redirect.html?ID_NOTATION=61334176&amp;MARKET_SELECTION=true" TargetMode="External"/><Relationship Id="rId423" Type="http://schemas.openxmlformats.org/officeDocument/2006/relationships/hyperlink" Target="http://www.comdirect.de/inf/indizes/detail/uebersicht.html?ID_NOTATION=193798" TargetMode="External"/><Relationship Id="rId868" Type="http://schemas.openxmlformats.org/officeDocument/2006/relationships/hyperlink" Target="http://www.comdirect.de/inf/indizes/detail/uebersicht.html?ID_NOTATION=193776" TargetMode="External"/><Relationship Id="rId1053" Type="http://schemas.openxmlformats.org/officeDocument/2006/relationships/hyperlink" Target="http://www.comdirect.de/inf/ewf/redirect.html?ID_NOTATION=12871185&amp;MARKET_SELECTION=true" TargetMode="External"/><Relationship Id="rId1260" Type="http://schemas.openxmlformats.org/officeDocument/2006/relationships/hyperlink" Target="http://www.comdirect.de/inf/ewf/redirect.html?ID_NOTATION=31301091&amp;MARKET_SELECTION=true" TargetMode="External"/><Relationship Id="rId630" Type="http://schemas.openxmlformats.org/officeDocument/2006/relationships/hyperlink" Target="http://www.comdirect.de/inf/ewf/redirect.html?ID_NOTATION=100066763&amp;MARKET_SELECTION=true" TargetMode="External"/><Relationship Id="rId728" Type="http://schemas.openxmlformats.org/officeDocument/2006/relationships/hyperlink" Target="http://www.comdirect.de/inf/ewf/redirect.html?ID_NOTATION=125874879&amp;MARKET_SELECTION=true" TargetMode="External"/><Relationship Id="rId935" Type="http://schemas.openxmlformats.org/officeDocument/2006/relationships/hyperlink" Target="http://www.comdirect.de/inf/ewf/redirect.html?ID_NOTATION=21653363&amp;MARKET_SELECTION=true" TargetMode="External"/><Relationship Id="rId64" Type="http://schemas.openxmlformats.org/officeDocument/2006/relationships/hyperlink" Target="http://www.comdirect.de/inf/ewf/redirect.html?ID_NOTATION=42215254&amp;MARKET_SELECTION=true" TargetMode="External"/><Relationship Id="rId367" Type="http://schemas.openxmlformats.org/officeDocument/2006/relationships/hyperlink" Target="http://www.comdirect.de/inf/ewf/redirect.html?ID_NOTATION=126719523&amp;MARKET_SELECTION=true" TargetMode="External"/><Relationship Id="rId574" Type="http://schemas.openxmlformats.org/officeDocument/2006/relationships/hyperlink" Target="http://www.comdirect.de/inf/indizes/detail/uebersicht.html?ID_NOTATION=10370091" TargetMode="External"/><Relationship Id="rId1120" Type="http://schemas.openxmlformats.org/officeDocument/2006/relationships/hyperlink" Target="http://www.comdirect.de/inf/ewf/redirect.html?ID_NOTATION=74284602&amp;MARKET_SELECTION=true" TargetMode="External"/><Relationship Id="rId1218" Type="http://schemas.openxmlformats.org/officeDocument/2006/relationships/hyperlink" Target="http://www.comdirect.de/inf/indizes/detail/uebersicht.html?ID_NOTATION=10779980" TargetMode="External"/><Relationship Id="rId227" Type="http://schemas.openxmlformats.org/officeDocument/2006/relationships/hyperlink" Target="http://www.comdirect.de/inf/ewf/redirect.html?ID_NOTATION=47003807&amp;MARKET_SELECTION=true" TargetMode="External"/><Relationship Id="rId781" Type="http://schemas.openxmlformats.org/officeDocument/2006/relationships/hyperlink" Target="http://www.comdirect.de/inf/ewf/redirect.html?ID_NOTATION=28089420&amp;MARKET_SELECTION=true" TargetMode="External"/><Relationship Id="rId879" Type="http://schemas.openxmlformats.org/officeDocument/2006/relationships/hyperlink" Target="http://www.comdirect.de/inf/ewf/redirect.html?ID_NOTATION=46607063&amp;MARKET_SELECTION=true" TargetMode="External"/><Relationship Id="rId434" Type="http://schemas.openxmlformats.org/officeDocument/2006/relationships/hyperlink" Target="http://www.comdirect.de/inf/ewf/redirect.html?ID_NOTATION=24526450&amp;MARKET_SELECTION=true" TargetMode="External"/><Relationship Id="rId641" Type="http://schemas.openxmlformats.org/officeDocument/2006/relationships/hyperlink" Target="http://www.comdirect.de/inf/ewf/redirect.html?ID_NOTATION=125734686&amp;MARKET_SELECTION=true" TargetMode="External"/><Relationship Id="rId739" Type="http://schemas.openxmlformats.org/officeDocument/2006/relationships/hyperlink" Target="http://www.comdirect.de/inf/indizes/detail/uebersicht.html?ID_NOTATION=103460" TargetMode="External"/><Relationship Id="rId1064" Type="http://schemas.openxmlformats.org/officeDocument/2006/relationships/hyperlink" Target="http://www.comdirect.de/inf/ewf/redirect.html?ID_NOTATION=12866591&amp;MARKET_SELECTION=true" TargetMode="External"/><Relationship Id="rId1271" Type="http://schemas.openxmlformats.org/officeDocument/2006/relationships/hyperlink" Target="http://www.comdirect.de/inf/ewf/redirect.html?ID_NOTATION=30868136&amp;MARKET_SELECTION=true" TargetMode="External"/><Relationship Id="rId280" Type="http://schemas.openxmlformats.org/officeDocument/2006/relationships/hyperlink" Target="http://www.comdirect.de/inf/ewf/redirect.html?ID_NOTATION=28089423&amp;MARKET_SELECTION=true" TargetMode="External"/><Relationship Id="rId501" Type="http://schemas.openxmlformats.org/officeDocument/2006/relationships/hyperlink" Target="http://www.comdirect.de/inf/indizes/detail/uebersicht.html?ID_NOTATION=193782" TargetMode="External"/><Relationship Id="rId946" Type="http://schemas.openxmlformats.org/officeDocument/2006/relationships/hyperlink" Target="http://www.comdirect.de/inf/ewf/redirect.html?ID_NOTATION=30768604&amp;MARKET_SELECTION=true" TargetMode="External"/><Relationship Id="rId1131" Type="http://schemas.openxmlformats.org/officeDocument/2006/relationships/hyperlink" Target="http://www.comdirect.de/inf/ewf/redirect.html?ID_NOTATION=15627766&amp;MARKET_SELECTION=true" TargetMode="External"/><Relationship Id="rId1229" Type="http://schemas.openxmlformats.org/officeDocument/2006/relationships/hyperlink" Target="http://www.comdirect.de/inf/ewf/redirect.html?ID_NOTATION=34800154&amp;MARKET_SELECTION=true" TargetMode="External"/><Relationship Id="rId75" Type="http://schemas.openxmlformats.org/officeDocument/2006/relationships/hyperlink" Target="http://www.comdirect.de/inf/indizes/detail/uebersicht.html?ID_NOTATION=8598644" TargetMode="External"/><Relationship Id="rId140" Type="http://schemas.openxmlformats.org/officeDocument/2006/relationships/hyperlink" Target="http://www.comdirect.de/inf/ewf/redirect.html?ID_NOTATION=39285557&amp;MARKET_SELECTION=true" TargetMode="External"/><Relationship Id="rId378" Type="http://schemas.openxmlformats.org/officeDocument/2006/relationships/hyperlink" Target="http://www.comdirect.de/inf/ewf/redirect.html?ID_NOTATION=59432386&amp;MARKET_SELECTION=true" TargetMode="External"/><Relationship Id="rId585" Type="http://schemas.openxmlformats.org/officeDocument/2006/relationships/hyperlink" Target="http://www.comdirect.de/inf/ewf/redirect.html?ID_NOTATION=18441111&amp;MARKET_SELECTION=true" TargetMode="External"/><Relationship Id="rId792" Type="http://schemas.openxmlformats.org/officeDocument/2006/relationships/hyperlink" Target="http://www.comdirect.de/inf/ewf/redirect.html?ID_NOTATION=39409483&amp;MARKET_SELECTION=true" TargetMode="External"/><Relationship Id="rId806" Type="http://schemas.openxmlformats.org/officeDocument/2006/relationships/hyperlink" Target="http://www.comdirect.de/inf/ewf/redirect.html?ID_NOTATION=96739337&amp;MARKET_SELECTION=true" TargetMode="External"/><Relationship Id="rId6" Type="http://schemas.openxmlformats.org/officeDocument/2006/relationships/hyperlink" Target="http://www.comdirect.de/inf/ewf/redirect.html?ID_NOTATION=122102594&amp;MARKET_SELECTION=true" TargetMode="External"/><Relationship Id="rId238" Type="http://schemas.openxmlformats.org/officeDocument/2006/relationships/hyperlink" Target="http://www.comdirect.de/inf/ewf/redirect.html?ID_NOTATION=104813059&amp;MARKET_SELECTION=true" TargetMode="External"/><Relationship Id="rId445" Type="http://schemas.openxmlformats.org/officeDocument/2006/relationships/hyperlink" Target="http://www.comdirect.de/inf/indizes/detail/uebersicht.html?ID_NOTATION=193806" TargetMode="External"/><Relationship Id="rId652" Type="http://schemas.openxmlformats.org/officeDocument/2006/relationships/hyperlink" Target="http://www.comdirect.de/inf/ewf/redirect.html?ID_NOTATION=11796470&amp;MARKET_SELECTION=true" TargetMode="External"/><Relationship Id="rId1075" Type="http://schemas.openxmlformats.org/officeDocument/2006/relationships/hyperlink" Target="http://www.comdirect.de/inf/ewf/redirect.html?ID_NOTATION=24019584&amp;MARKET_SELECTION=true" TargetMode="External"/><Relationship Id="rId1282" Type="http://schemas.openxmlformats.org/officeDocument/2006/relationships/hyperlink" Target="http://www.comdirect.de/inf/ewf/redirect.html?ID_NOTATION=43229159&amp;MARKET_SELECTION=true" TargetMode="External"/><Relationship Id="rId291" Type="http://schemas.openxmlformats.org/officeDocument/2006/relationships/hyperlink" Target="http://www.comdirect.de/inf/ewf/redirect.html?ID_NOTATION=108344843&amp;MARKET_SELECTION=true" TargetMode="External"/><Relationship Id="rId305" Type="http://schemas.openxmlformats.org/officeDocument/2006/relationships/hyperlink" Target="http://www.comdirect.de/inf/ewf/redirect.html?ID_NOTATION=34486514&amp;MARKET_SELECTION=true" TargetMode="External"/><Relationship Id="rId512" Type="http://schemas.openxmlformats.org/officeDocument/2006/relationships/hyperlink" Target="http://www.comdirect.de/inf/ewf/redirect.html?ID_NOTATION=57145181&amp;MARKET_SELECTION=true" TargetMode="External"/><Relationship Id="rId957" Type="http://schemas.openxmlformats.org/officeDocument/2006/relationships/hyperlink" Target="http://www.comdirect.de/inf/ewf/redirect.html?ID_NOTATION=116984612&amp;MARKET_SELECTION=true" TargetMode="External"/><Relationship Id="rId1142" Type="http://schemas.openxmlformats.org/officeDocument/2006/relationships/hyperlink" Target="http://www.comdirect.de/inf/indizes/detail/uebersicht.html?ID_NOTATION=15826957" TargetMode="External"/><Relationship Id="rId86" Type="http://schemas.openxmlformats.org/officeDocument/2006/relationships/hyperlink" Target="http://www.comdirect.de/inf/ewf/redirect.html?ID_NOTATION=18271337&amp;MARKET_SELECTION=true" TargetMode="External"/><Relationship Id="rId151" Type="http://schemas.openxmlformats.org/officeDocument/2006/relationships/hyperlink" Target="http://www.comdirect.de/inf/ewf/redirect.html?ID_NOTATION=61101038&amp;MARKET_SELECTION=true" TargetMode="External"/><Relationship Id="rId389" Type="http://schemas.openxmlformats.org/officeDocument/2006/relationships/hyperlink" Target="http://www.comdirect.de/inf/indizes/detail/uebersicht.html?ID_NOTATION=8598644" TargetMode="External"/><Relationship Id="rId596" Type="http://schemas.openxmlformats.org/officeDocument/2006/relationships/hyperlink" Target="http://www.comdirect.de/inf/ewf/redirect.html?ID_NOTATION=34282724&amp;MARKET_SELECTION=true" TargetMode="External"/><Relationship Id="rId817" Type="http://schemas.openxmlformats.org/officeDocument/2006/relationships/hyperlink" Target="http://www.comdirect.de/inf/ewf/redirect.html?ID_NOTATION=75977268&amp;MARKET_SELECTION=true" TargetMode="External"/><Relationship Id="rId1002" Type="http://schemas.openxmlformats.org/officeDocument/2006/relationships/hyperlink" Target="http://www.comdirect.de/inf/ewf/redirect.html?ID_NOTATION=18441108&amp;MARKET_SELECTION=true" TargetMode="External"/><Relationship Id="rId249" Type="http://schemas.openxmlformats.org/officeDocument/2006/relationships/hyperlink" Target="http://www.comdirect.de/inf/ewf/redirect.html?ID_NOTATION=9380678&amp;MARKET_SELECTION=true" TargetMode="External"/><Relationship Id="rId456" Type="http://schemas.openxmlformats.org/officeDocument/2006/relationships/hyperlink" Target="http://www.comdirect.de/inf/ewf/redirect.html?ID_NOTATION=26562435&amp;MARKET_SELECTION=true" TargetMode="External"/><Relationship Id="rId663" Type="http://schemas.openxmlformats.org/officeDocument/2006/relationships/hyperlink" Target="http://www.comdirect.de/inf/ewf/redirect.html?ID_NOTATION=34203422&amp;MARKET_SELECTION=true" TargetMode="External"/><Relationship Id="rId870" Type="http://schemas.openxmlformats.org/officeDocument/2006/relationships/hyperlink" Target="http://www.comdirect.de/inf/indizes/detail/uebersicht.html?ID_NOTATION=193800" TargetMode="External"/><Relationship Id="rId1086" Type="http://schemas.openxmlformats.org/officeDocument/2006/relationships/hyperlink" Target="http://www.comdirect.de/inf/ewf/redirect.html?ID_NOTATION=34800153&amp;MARKET_SELECTION=true" TargetMode="External"/><Relationship Id="rId1293" Type="http://schemas.openxmlformats.org/officeDocument/2006/relationships/hyperlink" Target="http://www.comdirect.de/inf/ewf/redirect.html?ID_NOTATION=22098896&amp;MARKET_SELECTION=true" TargetMode="External"/><Relationship Id="rId1307" Type="http://schemas.openxmlformats.org/officeDocument/2006/relationships/hyperlink" Target="http://www.comdirect.de/inf/ewf/redirect.html?ID_NOTATION=117665930&amp;MARKET_SELECTION=true" TargetMode="External"/><Relationship Id="rId13" Type="http://schemas.openxmlformats.org/officeDocument/2006/relationships/hyperlink" Target="http://www.comdirect.de/inf/indizes/detail/uebersicht.html?ID_NOTATION=193736" TargetMode="External"/><Relationship Id="rId109" Type="http://schemas.openxmlformats.org/officeDocument/2006/relationships/hyperlink" Target="http://www.comdirect.de/inf/ewf/redirect.html?ID_NOTATION=27837132&amp;MARKET_SELECTION=true" TargetMode="External"/><Relationship Id="rId316" Type="http://schemas.openxmlformats.org/officeDocument/2006/relationships/hyperlink" Target="http://www.comdirect.de/inf/ewf/redirect.html?ID_NOTATION=35486965&amp;MARKET_SELECTION=true" TargetMode="External"/><Relationship Id="rId523" Type="http://schemas.openxmlformats.org/officeDocument/2006/relationships/hyperlink" Target="http://www.comdirect.de/inf/ewf/redirect.html?ID_NOTATION=16266703&amp;MARKET_SELECTION=true" TargetMode="External"/><Relationship Id="rId968" Type="http://schemas.openxmlformats.org/officeDocument/2006/relationships/hyperlink" Target="http://www.comdirect.de/inf/ewf/redirect.html?ID_NOTATION=64321152&amp;MARKET_SELECTION=true" TargetMode="External"/><Relationship Id="rId1153" Type="http://schemas.openxmlformats.org/officeDocument/2006/relationships/hyperlink" Target="http://www.comdirect.de/inf/ewf/redirect.html?ID_NOTATION=122834580&amp;MARKET_SELECTION=true" TargetMode="External"/><Relationship Id="rId97" Type="http://schemas.openxmlformats.org/officeDocument/2006/relationships/hyperlink" Target="http://www.comdirect.de/inf/ewf/redirect.html?ID_NOTATION=22214392&amp;MARKET_SELECTION=true" TargetMode="External"/><Relationship Id="rId730" Type="http://schemas.openxmlformats.org/officeDocument/2006/relationships/hyperlink" Target="http://www.comdirect.de/inf/ewf/redirect.html?ID_NOTATION=20063085&amp;MARKET_SELECTION=true" TargetMode="External"/><Relationship Id="rId828" Type="http://schemas.openxmlformats.org/officeDocument/2006/relationships/hyperlink" Target="http://www.comdirect.de/inf/ewf/redirect.html?ID_NOTATION=24871580&amp;MARKET_SELECTION=true" TargetMode="External"/><Relationship Id="rId1013" Type="http://schemas.openxmlformats.org/officeDocument/2006/relationships/hyperlink" Target="http://www.comdirect.de/inf/indizes/detail/uebersicht.html?ID_NOTATION=10370091" TargetMode="External"/><Relationship Id="rId162" Type="http://schemas.openxmlformats.org/officeDocument/2006/relationships/hyperlink" Target="http://www.comdirect.de/inf/ewf/redirect.html?ID_NOTATION=54757976&amp;MARKET_SELECTION=true" TargetMode="External"/><Relationship Id="rId467" Type="http://schemas.openxmlformats.org/officeDocument/2006/relationships/hyperlink" Target="http://www.comdirect.de/inf/ewf/redirect.html?ID_NOTATION=34345595&amp;MARKET_SELECTION=true" TargetMode="External"/><Relationship Id="rId1097" Type="http://schemas.openxmlformats.org/officeDocument/2006/relationships/hyperlink" Target="http://www.comdirect.de/inf/ewf/redirect.html?ID_NOTATION=122095492&amp;MARKET_SELECTION=true" TargetMode="External"/><Relationship Id="rId1220" Type="http://schemas.openxmlformats.org/officeDocument/2006/relationships/hyperlink" Target="http://www.comdirect.de/inf/indizes/detail/uebersicht.html?ID_NOTATION=14964700" TargetMode="External"/><Relationship Id="rId674" Type="http://schemas.openxmlformats.org/officeDocument/2006/relationships/hyperlink" Target="http://www.comdirect.de/inf/ewf/redirect.html?ID_NOTATION=57145182&amp;MARKET_SELECTION=true" TargetMode="External"/><Relationship Id="rId881" Type="http://schemas.openxmlformats.org/officeDocument/2006/relationships/hyperlink" Target="http://www.comdirect.de/inf/ewf/redirect.html?ID_NOTATION=46606892&amp;MARKET_SELECTION=true" TargetMode="External"/><Relationship Id="rId979" Type="http://schemas.openxmlformats.org/officeDocument/2006/relationships/hyperlink" Target="http://www.comdirect.de/inf/ewf/redirect.html?ID_NOTATION=114934226&amp;MARKET_SELECTION=true" TargetMode="External"/><Relationship Id="rId24" Type="http://schemas.openxmlformats.org/officeDocument/2006/relationships/hyperlink" Target="http://www.comdirect.de/inf/ewf/redirect.html?ID_NOTATION=10778748&amp;MARKET_SELECTION=true" TargetMode="External"/><Relationship Id="rId327" Type="http://schemas.openxmlformats.org/officeDocument/2006/relationships/hyperlink" Target="http://www.comdirect.de/inf/ewf/redirect.html?ID_NOTATION=59417714&amp;MARKET_SELECTION=true" TargetMode="External"/><Relationship Id="rId534" Type="http://schemas.openxmlformats.org/officeDocument/2006/relationships/hyperlink" Target="http://www.comdirect.de/inf/ewf/redirect.html?ID_NOTATION=16266701&amp;MARKET_SELECTION=true" TargetMode="External"/><Relationship Id="rId741" Type="http://schemas.openxmlformats.org/officeDocument/2006/relationships/hyperlink" Target="http://www.comdirect.de/inf/indizes/detail/uebersicht.html?ID_NOTATION=103595" TargetMode="External"/><Relationship Id="rId839" Type="http://schemas.openxmlformats.org/officeDocument/2006/relationships/hyperlink" Target="http://www.comdirect.de/inf/indizes/detail/uebersicht.html?ID_NOTATION=10407783" TargetMode="External"/><Relationship Id="rId1164" Type="http://schemas.openxmlformats.org/officeDocument/2006/relationships/hyperlink" Target="http://www.comdirect.de/inf/ewf/redirect.html?ID_NOTATION=22214393&amp;MARKET_SELECTION=true" TargetMode="External"/><Relationship Id="rId173" Type="http://schemas.openxmlformats.org/officeDocument/2006/relationships/hyperlink" Target="http://www.comdirect.de/inf/ewf/redirect.html?ID_NOTATION=74541099&amp;MARKET_SELECTION=true" TargetMode="External"/><Relationship Id="rId380" Type="http://schemas.openxmlformats.org/officeDocument/2006/relationships/hyperlink" Target="http://www.comdirect.de/inf/ewf/redirect.html?ID_NOTATION=59511993&amp;MARKET_SELECTION=true" TargetMode="External"/><Relationship Id="rId601" Type="http://schemas.openxmlformats.org/officeDocument/2006/relationships/hyperlink" Target="http://www.comdirect.de/inf/ewf/redirect.html?ID_NOTATION=29495142&amp;MARKET_SELECTION=true" TargetMode="External"/><Relationship Id="rId1024" Type="http://schemas.openxmlformats.org/officeDocument/2006/relationships/hyperlink" Target="http://www.comdirect.de/inf/ewf/redirect.html?ID_NOTATION=61849463&amp;MARKET_SELECTION=true" TargetMode="External"/><Relationship Id="rId1231" Type="http://schemas.openxmlformats.org/officeDocument/2006/relationships/hyperlink" Target="http://www.comdirect.de/inf/indizes/detail/uebersicht.html?ID_NOTATION=324724" TargetMode="External"/><Relationship Id="rId240" Type="http://schemas.openxmlformats.org/officeDocument/2006/relationships/hyperlink" Target="http://www.comdirect.de/inf/indizes/detail/uebersicht.html?ID_NOTATION=1544655" TargetMode="External"/><Relationship Id="rId478" Type="http://schemas.openxmlformats.org/officeDocument/2006/relationships/hyperlink" Target="http://www.comdirect.de/inf/ewf/redirect.html?ID_NOTATION=37430168&amp;MARKET_SELECTION=true" TargetMode="External"/><Relationship Id="rId685" Type="http://schemas.openxmlformats.org/officeDocument/2006/relationships/hyperlink" Target="http://www.comdirect.de/inf/ewf/redirect.html?ID_NOTATION=15339015&amp;MARKET_SELECTION=true" TargetMode="External"/><Relationship Id="rId892" Type="http://schemas.openxmlformats.org/officeDocument/2006/relationships/hyperlink" Target="http://www.comdirect.de/inf/indizes/detail/uebersicht.html?ID_NOTATION=193786" TargetMode="External"/><Relationship Id="rId906" Type="http://schemas.openxmlformats.org/officeDocument/2006/relationships/hyperlink" Target="http://www.comdirect.de/inf/ewf/redirect.html?ID_NOTATION=46607158&amp;MARKET_SELECTION=true" TargetMode="External"/><Relationship Id="rId35" Type="http://schemas.openxmlformats.org/officeDocument/2006/relationships/hyperlink" Target="http://www.comdirect.de/inf/indizes/detail/uebersicht.html?ID_NOTATION=32151387" TargetMode="External"/><Relationship Id="rId100" Type="http://schemas.openxmlformats.org/officeDocument/2006/relationships/hyperlink" Target="http://www.comdirect.de/inf/ewf/redirect.html?ID_NOTATION=23424069&amp;MARKET_SELECTION=true" TargetMode="External"/><Relationship Id="rId338" Type="http://schemas.openxmlformats.org/officeDocument/2006/relationships/hyperlink" Target="http://www.comdirect.de/inf/ewf/redirect.html?ID_NOTATION=59417714&amp;MARKET_SELECTION=true" TargetMode="External"/><Relationship Id="rId545" Type="http://schemas.openxmlformats.org/officeDocument/2006/relationships/hyperlink" Target="http://www.comdirect.de/inf/indizes/detail/uebersicht.html?ID_NOTATION=193806" TargetMode="External"/><Relationship Id="rId752" Type="http://schemas.openxmlformats.org/officeDocument/2006/relationships/hyperlink" Target="http://www.comdirect.de/inf/indizes/detail/uebersicht.html?ID_NOTATION=4014522" TargetMode="External"/><Relationship Id="rId1175" Type="http://schemas.openxmlformats.org/officeDocument/2006/relationships/hyperlink" Target="http://www.comdirect.de/inf/ewf/redirect.html?ID_NOTATION=37598628&amp;MARKET_SELECTION=true" TargetMode="External"/><Relationship Id="rId184" Type="http://schemas.openxmlformats.org/officeDocument/2006/relationships/hyperlink" Target="http://www.comdirect.de/inf/indizes/detail/uebersicht.html?ID_NOTATION=6543710" TargetMode="External"/><Relationship Id="rId391" Type="http://schemas.openxmlformats.org/officeDocument/2006/relationships/hyperlink" Target="http://www.comdirect.de/inf/ewf/redirect.html?ID_NOTATION=31802431&amp;MARKET_SELECTION=true" TargetMode="External"/><Relationship Id="rId405" Type="http://schemas.openxmlformats.org/officeDocument/2006/relationships/hyperlink" Target="http://www.comdirect.de/inf/ewf/redirect.html?ID_NOTATION=129127240&amp;MARKET_SELECTION=true" TargetMode="External"/><Relationship Id="rId612" Type="http://schemas.openxmlformats.org/officeDocument/2006/relationships/hyperlink" Target="http://www.comdirect.de/inf/ewf/redirect.html?ID_NOTATION=44084594&amp;MARKET_SELECTION=true" TargetMode="External"/><Relationship Id="rId1035" Type="http://schemas.openxmlformats.org/officeDocument/2006/relationships/hyperlink" Target="http://www.comdirect.de/inf/ewf/redirect.html?ID_NOTATION=31802420&amp;MARKET_SELECTION=true" TargetMode="External"/><Relationship Id="rId1242" Type="http://schemas.openxmlformats.org/officeDocument/2006/relationships/hyperlink" Target="http://www.comdirect.de/inf/ewf/redirect.html?ID_NOTATION=14152618&amp;MARKET_SELECTION=true" TargetMode="External"/><Relationship Id="rId251" Type="http://schemas.openxmlformats.org/officeDocument/2006/relationships/hyperlink" Target="http://www.comdirect.de/inf/ewf/redirect.html?ID_NOTATION=14189754&amp;MARKET_SELECTION=true" TargetMode="External"/><Relationship Id="rId489" Type="http://schemas.openxmlformats.org/officeDocument/2006/relationships/hyperlink" Target="http://www.comdirect.de/inf/ewf/redirect.html?ID_NOTATION=72660704&amp;MARKET_SELECTION=true" TargetMode="External"/><Relationship Id="rId696" Type="http://schemas.openxmlformats.org/officeDocument/2006/relationships/hyperlink" Target="http://www.comdirect.de/inf/ewf/redirect.html?ID_NOTATION=26562439&amp;MARKET_SELECTION=true" TargetMode="External"/><Relationship Id="rId917" Type="http://schemas.openxmlformats.org/officeDocument/2006/relationships/hyperlink" Target="http://www.comdirect.de/inf/ewf/redirect.html?ID_NOTATION=46606937&amp;MARKET_SELECTION=true" TargetMode="External"/><Relationship Id="rId1102" Type="http://schemas.openxmlformats.org/officeDocument/2006/relationships/hyperlink" Target="http://www.comdirect.de/inf/ewf/redirect.html?ID_NOTATION=89227350&amp;MARKET_SELECTION=true" TargetMode="External"/><Relationship Id="rId46" Type="http://schemas.openxmlformats.org/officeDocument/2006/relationships/hyperlink" Target="http://www.comdirect.de/inf/indizes/detail/uebersicht.html?ID_NOTATION=26456462" TargetMode="External"/><Relationship Id="rId349" Type="http://schemas.openxmlformats.org/officeDocument/2006/relationships/hyperlink" Target="http://www.comdirect.de/inf/ewf/redirect.html?ID_NOTATION=66279592&amp;MARKET_SELECTION=true" TargetMode="External"/><Relationship Id="rId556" Type="http://schemas.openxmlformats.org/officeDocument/2006/relationships/hyperlink" Target="http://www.comdirect.de/inf/ewf/redirect.html?ID_NOTATION=16266717&amp;MARKET_SELECTION=true" TargetMode="External"/><Relationship Id="rId763" Type="http://schemas.openxmlformats.org/officeDocument/2006/relationships/hyperlink" Target="http://www.comdirect.de/inf/ewf/redirect.html?ID_NOTATION=18084743&amp;MARKET_SELECTION=true" TargetMode="External"/><Relationship Id="rId1186" Type="http://schemas.openxmlformats.org/officeDocument/2006/relationships/hyperlink" Target="http://www.comdirect.de/inf/ewf/redirect.html?ID_NOTATION=38692520&amp;MARKET_SELECTION=true" TargetMode="External"/><Relationship Id="rId88" Type="http://schemas.openxmlformats.org/officeDocument/2006/relationships/hyperlink" Target="http://www.comdirect.de/inf/ewf/redirect.html?ID_NOTATION=22888533&amp;MARKET_SELECTION=true" TargetMode="External"/><Relationship Id="rId111" Type="http://schemas.openxmlformats.org/officeDocument/2006/relationships/hyperlink" Target="http://www.comdirect.de/inf/ewf/redirect.html?ID_NOTATION=27837133&amp;MARKET_SELECTION=true" TargetMode="External"/><Relationship Id="rId153" Type="http://schemas.openxmlformats.org/officeDocument/2006/relationships/hyperlink" Target="http://www.comdirect.de/inf/ewf/redirect.html?ID_NOTATION=61301370&amp;MARKET_SELECTION=true" TargetMode="External"/><Relationship Id="rId195" Type="http://schemas.openxmlformats.org/officeDocument/2006/relationships/hyperlink" Target="http://www.comdirect.de/inf/ewf/redirect.html?ID_NOTATION=15220536&amp;MARKET_SELECTION=true" TargetMode="External"/><Relationship Id="rId209" Type="http://schemas.openxmlformats.org/officeDocument/2006/relationships/hyperlink" Target="http://www.comdirect.de/inf/ewf/redirect.html?ID_NOTATION=14924602&amp;MARKET_SELECTION=true" TargetMode="External"/><Relationship Id="rId360" Type="http://schemas.openxmlformats.org/officeDocument/2006/relationships/hyperlink" Target="http://www.comdirect.de/inf/ewf/redirect.html?ID_NOTATION=84457864&amp;MARKET_SELECTION=true" TargetMode="External"/><Relationship Id="rId416" Type="http://schemas.openxmlformats.org/officeDocument/2006/relationships/hyperlink" Target="http://www.comdirect.de/inf/ewf/redirect.html?ID_NOTATION=24526441&amp;MARKET_SELECTION=true" TargetMode="External"/><Relationship Id="rId598" Type="http://schemas.openxmlformats.org/officeDocument/2006/relationships/hyperlink" Target="http://www.comdirect.de/inf/ewf/redirect.html?ID_NOTATION=35530047&amp;MARKET_SELECTION=true" TargetMode="External"/><Relationship Id="rId819" Type="http://schemas.openxmlformats.org/officeDocument/2006/relationships/hyperlink" Target="http://www.comdirect.de/inf/ewf/redirect.html?ID_NOTATION=15338964&amp;MARKET_SELECTION=true" TargetMode="External"/><Relationship Id="rId970" Type="http://schemas.openxmlformats.org/officeDocument/2006/relationships/hyperlink" Target="http://www.comdirect.de/inf/ewf/redirect.html?ID_NOTATION=75730281&amp;MARKET_SELECTION=true" TargetMode="External"/><Relationship Id="rId1004" Type="http://schemas.openxmlformats.org/officeDocument/2006/relationships/hyperlink" Target="http://www.comdirect.de/inf/ewf/redirect.html?ID_NOTATION=22888532&amp;MARKET_SELECTION=true" TargetMode="External"/><Relationship Id="rId1046" Type="http://schemas.openxmlformats.org/officeDocument/2006/relationships/hyperlink" Target="http://www.comdirect.de/inf/ewf/redirect.html?ID_NOTATION=12866546&amp;MARKET_SELECTION=true" TargetMode="External"/><Relationship Id="rId1211" Type="http://schemas.openxmlformats.org/officeDocument/2006/relationships/hyperlink" Target="http://www.comdirect.de/inf/ewf/redirect.html?ID_NOTATION=64645281&amp;MARKET_SELECTION=true" TargetMode="External"/><Relationship Id="rId1253" Type="http://schemas.openxmlformats.org/officeDocument/2006/relationships/hyperlink" Target="http://www.comdirect.de/inf/ewf/redirect.html?ID_NOTATION=122834583&amp;MARKET_SELECTION=true" TargetMode="External"/><Relationship Id="rId220" Type="http://schemas.openxmlformats.org/officeDocument/2006/relationships/hyperlink" Target="http://www.comdirect.de/inf/indizes/detail/uebersicht.html?ID_NOTATION=35337055" TargetMode="External"/><Relationship Id="rId458" Type="http://schemas.openxmlformats.org/officeDocument/2006/relationships/hyperlink" Target="http://www.comdirect.de/inf/ewf/redirect.html?ID_NOTATION=26562445&amp;MARKET_SELECTION=true" TargetMode="External"/><Relationship Id="rId623" Type="http://schemas.openxmlformats.org/officeDocument/2006/relationships/hyperlink" Target="http://www.comdirect.de/inf/indizes/detail/uebersicht.html?ID_NOTATION=3193857" TargetMode="External"/><Relationship Id="rId665" Type="http://schemas.openxmlformats.org/officeDocument/2006/relationships/hyperlink" Target="http://www.comdirect.de/inf/ewf/redirect.html?ID_NOTATION=34203434&amp;MARKET_SELECTION=true" TargetMode="External"/><Relationship Id="rId830" Type="http://schemas.openxmlformats.org/officeDocument/2006/relationships/hyperlink" Target="http://www.comdirect.de/inf/indizes/detail/uebersicht.html?ID_NOTATION=324977" TargetMode="External"/><Relationship Id="rId872" Type="http://schemas.openxmlformats.org/officeDocument/2006/relationships/hyperlink" Target="http://www.comdirect.de/inf/indizes/detail/uebersicht.html?ID_NOTATION=193788" TargetMode="External"/><Relationship Id="rId928" Type="http://schemas.openxmlformats.org/officeDocument/2006/relationships/hyperlink" Target="http://www.comdirect.de/inf/indizes/detail/uebersicht.html?ID_NOTATION=26895050" TargetMode="External"/><Relationship Id="rId1088" Type="http://schemas.openxmlformats.org/officeDocument/2006/relationships/hyperlink" Target="http://www.comdirect.de/inf/indizes/detail/uebersicht.html?ID_NOTATION=26899849" TargetMode="External"/><Relationship Id="rId1295" Type="http://schemas.openxmlformats.org/officeDocument/2006/relationships/hyperlink" Target="http://www.comdirect.de/inf/ewf/redirect.html?ID_NOTATION=68975196&amp;MARKET_SELECTION=true" TargetMode="External"/><Relationship Id="rId1309" Type="http://schemas.openxmlformats.org/officeDocument/2006/relationships/hyperlink" Target="http://www.comdirect.de/inf/ewf/redirect.html?ID_NOTATION=77065972&amp;MARKET_SELECTION=true" TargetMode="External"/><Relationship Id="rId15" Type="http://schemas.openxmlformats.org/officeDocument/2006/relationships/hyperlink" Target="http://www.comdirect.de/inf/indizes/detail/uebersicht.html?ID_NOTATION=32348468" TargetMode="External"/><Relationship Id="rId57" Type="http://schemas.openxmlformats.org/officeDocument/2006/relationships/hyperlink" Target="http://www.comdirect.de/inf/ewf/redirect.html?ID_NOTATION=32857608&amp;MARKET_SELECTION=true" TargetMode="External"/><Relationship Id="rId262" Type="http://schemas.openxmlformats.org/officeDocument/2006/relationships/hyperlink" Target="http://www.comdirect.de/inf/ewf/redirect.html?ID_NOTATION=17166573&amp;MARKET_SELECTION=true" TargetMode="External"/><Relationship Id="rId318" Type="http://schemas.openxmlformats.org/officeDocument/2006/relationships/hyperlink" Target="http://www.comdirect.de/inf/ewf/redirect.html?ID_NOTATION=39473903&amp;MARKET_SELECTION=true" TargetMode="External"/><Relationship Id="rId525" Type="http://schemas.openxmlformats.org/officeDocument/2006/relationships/hyperlink" Target="http://www.comdirect.de/inf/ewf/redirect.html?ID_NOTATION=16266705&amp;MARKET_SELECTION=true" TargetMode="External"/><Relationship Id="rId567" Type="http://schemas.openxmlformats.org/officeDocument/2006/relationships/hyperlink" Target="http://www.comdirect.de/inf/indizes/detail/uebersicht.html?ID_NOTATION=193802" TargetMode="External"/><Relationship Id="rId732" Type="http://schemas.openxmlformats.org/officeDocument/2006/relationships/hyperlink" Target="http://www.comdirect.de/inf/ewf/redirect.html?ID_NOTATION=6430214&amp;MARKET_SELECTION=true" TargetMode="External"/><Relationship Id="rId1113" Type="http://schemas.openxmlformats.org/officeDocument/2006/relationships/hyperlink" Target="http://www.comdirect.de/inf/ewf/redirect.html?ID_NOTATION=69282093&amp;MARKET_SELECTION=true" TargetMode="External"/><Relationship Id="rId1155" Type="http://schemas.openxmlformats.org/officeDocument/2006/relationships/hyperlink" Target="http://www.comdirect.de/inf/ewf/redirect.html?ID_NOTATION=19023958&amp;MARKET_SELECTION=true" TargetMode="External"/><Relationship Id="rId1197" Type="http://schemas.openxmlformats.org/officeDocument/2006/relationships/hyperlink" Target="http://www.comdirect.de/inf/ewf/redirect.html?ID_NOTATION=48352188&amp;MARKET_SELECTION=true" TargetMode="External"/><Relationship Id="rId99" Type="http://schemas.openxmlformats.org/officeDocument/2006/relationships/hyperlink" Target="http://www.comdirect.de/inf/ewf/redirect.html?ID_NOTATION=129127241&amp;MARKET_SELECTION=true" TargetMode="External"/><Relationship Id="rId122" Type="http://schemas.openxmlformats.org/officeDocument/2006/relationships/hyperlink" Target="http://www.comdirect.de/inf/indizes/detail/uebersicht.html?ID_NOTATION=27092345" TargetMode="External"/><Relationship Id="rId164" Type="http://schemas.openxmlformats.org/officeDocument/2006/relationships/hyperlink" Target="http://www.comdirect.de/inf/ewf/redirect.html?ID_NOTATION=54757978&amp;MARKET_SELECTION=true" TargetMode="External"/><Relationship Id="rId371" Type="http://schemas.openxmlformats.org/officeDocument/2006/relationships/hyperlink" Target="http://www.comdirect.de/inf/ewf/redirect.html?ID_NOTATION=105563833&amp;MARKET_SELECTION=true" TargetMode="External"/><Relationship Id="rId774" Type="http://schemas.openxmlformats.org/officeDocument/2006/relationships/hyperlink" Target="http://www.comdirect.de/inf/ewf/redirect.html?ID_NOTATION=21554655&amp;MARKET_SELECTION=true" TargetMode="External"/><Relationship Id="rId981" Type="http://schemas.openxmlformats.org/officeDocument/2006/relationships/hyperlink" Target="http://www.comdirect.de/inf/indizes/detail/uebersicht.html?ID_NOTATION=193739" TargetMode="External"/><Relationship Id="rId1015" Type="http://schemas.openxmlformats.org/officeDocument/2006/relationships/hyperlink" Target="http://www.comdirect.de/inf/ewf/redirect.html?ID_NOTATION=46380706&amp;MARKET_SELECTION=true" TargetMode="External"/><Relationship Id="rId1057" Type="http://schemas.openxmlformats.org/officeDocument/2006/relationships/hyperlink" Target="http://www.comdirect.de/inf/ewf/redirect.html?ID_NOTATION=12871195&amp;MARKET_SELECTION=true" TargetMode="External"/><Relationship Id="rId1222" Type="http://schemas.openxmlformats.org/officeDocument/2006/relationships/hyperlink" Target="http://www.comdirect.de/inf/indizes/detail/uebersicht.html?ID_NOTATION=15338489" TargetMode="External"/><Relationship Id="rId427" Type="http://schemas.openxmlformats.org/officeDocument/2006/relationships/hyperlink" Target="http://www.comdirect.de/inf/indizes/detail/uebersicht.html?ID_NOTATION=193786" TargetMode="External"/><Relationship Id="rId469" Type="http://schemas.openxmlformats.org/officeDocument/2006/relationships/hyperlink" Target="http://www.comdirect.de/inf/ewf/redirect.html?ID_NOTATION=34282723&amp;MARKET_SELECTION=true" TargetMode="External"/><Relationship Id="rId634" Type="http://schemas.openxmlformats.org/officeDocument/2006/relationships/hyperlink" Target="http://www.comdirect.de/inf/ewf/redirect.html?ID_NOTATION=106773126&amp;MARKET_SELECTION=true" TargetMode="External"/><Relationship Id="rId676" Type="http://schemas.openxmlformats.org/officeDocument/2006/relationships/hyperlink" Target="http://www.comdirect.de/inf/indizes/detail/uebersicht.html?ID_NOTATION=193739" TargetMode="External"/><Relationship Id="rId841" Type="http://schemas.openxmlformats.org/officeDocument/2006/relationships/hyperlink" Target="http://www.comdirect.de/inf/ewf/redirect.html?ID_NOTATION=48682531&amp;MARKET_SELECTION=true" TargetMode="External"/><Relationship Id="rId883" Type="http://schemas.openxmlformats.org/officeDocument/2006/relationships/hyperlink" Target="http://www.comdirect.de/inf/ewf/redirect.html?ID_NOTATION=46607129&amp;MARKET_SELECTION=true" TargetMode="External"/><Relationship Id="rId1099" Type="http://schemas.openxmlformats.org/officeDocument/2006/relationships/hyperlink" Target="http://www.comdirect.de/inf/ewf/redirect.html?ID_NOTATION=127714495&amp;MARKET_SELECTION=true" TargetMode="External"/><Relationship Id="rId1264" Type="http://schemas.openxmlformats.org/officeDocument/2006/relationships/hyperlink" Target="http://www.comdirect.de/inf/ewf/redirect.html?ID_NOTATION=96128391&amp;MARKET_SELECTION=true" TargetMode="External"/><Relationship Id="rId26" Type="http://schemas.openxmlformats.org/officeDocument/2006/relationships/hyperlink" Target="http://www.comdirect.de/inf/ewf/redirect.html?ID_NOTATION=26613382&amp;MARKET_SELECTION=true" TargetMode="External"/><Relationship Id="rId231" Type="http://schemas.openxmlformats.org/officeDocument/2006/relationships/hyperlink" Target="http://www.comdirect.de/inf/ewf/redirect.html?ID_NOTATION=59432392&amp;MARKET_SELECTION=true" TargetMode="External"/><Relationship Id="rId273" Type="http://schemas.openxmlformats.org/officeDocument/2006/relationships/hyperlink" Target="http://www.comdirect.de/inf/ewf/redirect.html?ID_NOTATION=26954822&amp;MARKET_SELECTION=true" TargetMode="External"/><Relationship Id="rId329" Type="http://schemas.openxmlformats.org/officeDocument/2006/relationships/hyperlink" Target="http://www.comdirect.de/inf/ewf/redirect.html?ID_NOTATION=64695205&amp;MARKET_SELECTION=true" TargetMode="External"/><Relationship Id="rId480" Type="http://schemas.openxmlformats.org/officeDocument/2006/relationships/hyperlink" Target="http://www.comdirect.de/inf/ewf/redirect.html?ID_NOTATION=46346073&amp;MARKET_SELECTION=true" TargetMode="External"/><Relationship Id="rId536" Type="http://schemas.openxmlformats.org/officeDocument/2006/relationships/hyperlink" Target="http://www.comdirect.de/inf/ewf/redirect.html?ID_NOTATION=16266709&amp;MARKET_SELECTION=true" TargetMode="External"/><Relationship Id="rId701" Type="http://schemas.openxmlformats.org/officeDocument/2006/relationships/hyperlink" Target="http://www.comdirect.de/inf/indizes/detail/uebersicht.html?ID_NOTATION=17932289" TargetMode="External"/><Relationship Id="rId939" Type="http://schemas.openxmlformats.org/officeDocument/2006/relationships/hyperlink" Target="http://www.comdirect.de/inf/ewf/redirect.html?ID_NOTATION=21554660&amp;MARKET_SELECTION=true" TargetMode="External"/><Relationship Id="rId1124" Type="http://schemas.openxmlformats.org/officeDocument/2006/relationships/hyperlink" Target="http://www.comdirect.de/inf/ewf/redirect.html?ID_NOTATION=14482557&amp;MARKET_SELECTION=true" TargetMode="External"/><Relationship Id="rId1166" Type="http://schemas.openxmlformats.org/officeDocument/2006/relationships/hyperlink" Target="http://www.comdirect.de/inf/ewf/redirect.html?ID_NOTATION=22385562&amp;MARKET_SELECTION=true" TargetMode="External"/><Relationship Id="rId68" Type="http://schemas.openxmlformats.org/officeDocument/2006/relationships/hyperlink" Target="http://www.comdirect.de/inf/ewf/redirect.html?ID_NOTATION=129821005&amp;MARKET_SELECTION=true" TargetMode="External"/><Relationship Id="rId133" Type="http://schemas.openxmlformats.org/officeDocument/2006/relationships/hyperlink" Target="http://www.comdirect.de/inf/indizes/detail/uebersicht.html?ID_NOTATION=1966970" TargetMode="External"/><Relationship Id="rId175" Type="http://schemas.openxmlformats.org/officeDocument/2006/relationships/hyperlink" Target="http://www.comdirect.de/inf/ewf/redirect.html?ID_NOTATION=87642559&amp;MARKET_SELECTION=true" TargetMode="External"/><Relationship Id="rId340" Type="http://schemas.openxmlformats.org/officeDocument/2006/relationships/hyperlink" Target="http://www.comdirect.de/inf/ewf/redirect.html?ID_NOTATION=126719499&amp;MARKET_SELECTION=true" TargetMode="External"/><Relationship Id="rId578" Type="http://schemas.openxmlformats.org/officeDocument/2006/relationships/hyperlink" Target="http://www.comdirect.de/inf/indizes/detail/uebersicht.html?ID_NOTATION=31078951" TargetMode="External"/><Relationship Id="rId743" Type="http://schemas.openxmlformats.org/officeDocument/2006/relationships/hyperlink" Target="http://www.comdirect.de/inf/ewf/redirect.html?ID_NOTATION=14152624&amp;MARKET_SELECTION=true" TargetMode="External"/><Relationship Id="rId785" Type="http://schemas.openxmlformats.org/officeDocument/2006/relationships/hyperlink" Target="http://www.comdirect.de/inf/ewf/redirect.html?ID_NOTATION=35486963&amp;MARKET_SELECTION=true" TargetMode="External"/><Relationship Id="rId950" Type="http://schemas.openxmlformats.org/officeDocument/2006/relationships/hyperlink" Target="http://www.comdirect.de/inf/ewf/redirect.html?ID_NOTATION=99317388&amp;MARKET_SELECTION=true" TargetMode="External"/><Relationship Id="rId992" Type="http://schemas.openxmlformats.org/officeDocument/2006/relationships/hyperlink" Target="http://www.comdirect.de/inf/ewf/redirect.html?ID_NOTATION=3651261&amp;MARKET_SELECTION=true" TargetMode="External"/><Relationship Id="rId1026" Type="http://schemas.openxmlformats.org/officeDocument/2006/relationships/hyperlink" Target="http://www.comdirect.de/inf/ewf/redirect.html?ID_NOTATION=85968060&amp;MARKET_SELECTION=true" TargetMode="External"/><Relationship Id="rId200" Type="http://schemas.openxmlformats.org/officeDocument/2006/relationships/hyperlink" Target="http://www.comdirect.de/inf/indizes/detail/uebersicht.html?ID_NOTATION=14572918" TargetMode="External"/><Relationship Id="rId382" Type="http://schemas.openxmlformats.org/officeDocument/2006/relationships/hyperlink" Target="http://www.comdirect.de/inf/ewf/redirect.html?ID_NOTATION=59432387&amp;MARKET_SELECTION=true" TargetMode="External"/><Relationship Id="rId438" Type="http://schemas.openxmlformats.org/officeDocument/2006/relationships/hyperlink" Target="http://www.comdirect.de/inf/ewf/redirect.html?ID_NOTATION=25339746&amp;MARKET_SELECTION=true" TargetMode="External"/><Relationship Id="rId603" Type="http://schemas.openxmlformats.org/officeDocument/2006/relationships/hyperlink" Target="http://www.comdirect.de/inf/ewf/redirect.html?ID_NOTATION=29495144&amp;MARKET_SELECTION=true" TargetMode="External"/><Relationship Id="rId645" Type="http://schemas.openxmlformats.org/officeDocument/2006/relationships/hyperlink" Target="http://www.comdirect.de/inf/indizes/detail/uebersicht.html?ID_NOTATION=13055088" TargetMode="External"/><Relationship Id="rId687" Type="http://schemas.openxmlformats.org/officeDocument/2006/relationships/hyperlink" Target="http://www.comdirect.de/inf/ewf/redirect.html?ID_NOTATION=16117018&amp;MARKET_SELECTION=true" TargetMode="External"/><Relationship Id="rId810" Type="http://schemas.openxmlformats.org/officeDocument/2006/relationships/hyperlink" Target="http://www.comdirect.de/inf/ewf/redirect.html?ID_NOTATION=14482562&amp;MARKET_SELECTION=true" TargetMode="External"/><Relationship Id="rId852" Type="http://schemas.openxmlformats.org/officeDocument/2006/relationships/hyperlink" Target="http://www.comdirect.de/inf/ewf/redirect.html?ID_NOTATION=42244321&amp;MARKET_SELECTION=true" TargetMode="External"/><Relationship Id="rId908" Type="http://schemas.openxmlformats.org/officeDocument/2006/relationships/hyperlink" Target="http://www.comdirect.de/inf/ewf/redirect.html?ID_NOTATION=70878110&amp;MARKET_SELECTION=true" TargetMode="External"/><Relationship Id="rId1068" Type="http://schemas.openxmlformats.org/officeDocument/2006/relationships/hyperlink" Target="http://www.comdirect.de/inf/indizes/detail/uebersicht.html?ID_NOTATION=16179458" TargetMode="External"/><Relationship Id="rId1233" Type="http://schemas.openxmlformats.org/officeDocument/2006/relationships/hyperlink" Target="http://www.comdirect.de/inf/ewf/redirect.html?ID_NOTATION=28267093&amp;MARKET_SELECTION=true" TargetMode="External"/><Relationship Id="rId1275" Type="http://schemas.openxmlformats.org/officeDocument/2006/relationships/hyperlink" Target="http://www.comdirect.de/inf/ewf/redirect.html?ID_NOTATION=44162919&amp;MARKET_SELECTION=true" TargetMode="External"/><Relationship Id="rId242" Type="http://schemas.openxmlformats.org/officeDocument/2006/relationships/hyperlink" Target="http://www.comdirect.de/inf/indizes/detail/uebersicht.html?ID_NOTATION=8094665" TargetMode="External"/><Relationship Id="rId284" Type="http://schemas.openxmlformats.org/officeDocument/2006/relationships/hyperlink" Target="http://www.comdirect.de/inf/indizes/detail/uebersicht.html?ID_NOTATION=324965" TargetMode="External"/><Relationship Id="rId491" Type="http://schemas.openxmlformats.org/officeDocument/2006/relationships/hyperlink" Target="http://www.comdirect.de/inf/ewf/redirect.html?ID_NOTATION=76163428&amp;MARKET_SELECTION=true" TargetMode="External"/><Relationship Id="rId505" Type="http://schemas.openxmlformats.org/officeDocument/2006/relationships/hyperlink" Target="http://www.comdirect.de/inf/indizes/detail/uebersicht.html?ID_NOTATION=193802" TargetMode="External"/><Relationship Id="rId712" Type="http://schemas.openxmlformats.org/officeDocument/2006/relationships/hyperlink" Target="http://www.comdirect.de/inf/ewf/redirect.html?ID_NOTATION=35486960&amp;MARKET_SELECTION=true" TargetMode="External"/><Relationship Id="rId894" Type="http://schemas.openxmlformats.org/officeDocument/2006/relationships/hyperlink" Target="http://www.comdirect.de/inf/indizes/detail/uebersicht.html?ID_NOTATION=193798" TargetMode="External"/><Relationship Id="rId1135" Type="http://schemas.openxmlformats.org/officeDocument/2006/relationships/hyperlink" Target="http://www.comdirect.de/inf/indizes/detail/uebersicht.html?ID_NOTATION=324933" TargetMode="External"/><Relationship Id="rId1177" Type="http://schemas.openxmlformats.org/officeDocument/2006/relationships/hyperlink" Target="http://www.comdirect.de/inf/ewf/redirect.html?ID_NOTATION=35486959&amp;MARKET_SELECTION=true" TargetMode="External"/><Relationship Id="rId1300" Type="http://schemas.openxmlformats.org/officeDocument/2006/relationships/hyperlink" Target="http://www.comdirect.de/inf/ewf/redirect.html?ID_NOTATION=48352195&amp;MARKET_SELECTION=true" TargetMode="External"/><Relationship Id="rId37" Type="http://schemas.openxmlformats.org/officeDocument/2006/relationships/hyperlink" Target="http://www.comdirect.de/inf/indizes/detail/uebersicht.html?ID_NOTATION=32151384" TargetMode="External"/><Relationship Id="rId79" Type="http://schemas.openxmlformats.org/officeDocument/2006/relationships/hyperlink" Target="http://www.comdirect.de/inf/indizes/detail/uebersicht.html?ID_NOTATION=8598648" TargetMode="External"/><Relationship Id="rId102" Type="http://schemas.openxmlformats.org/officeDocument/2006/relationships/hyperlink" Target="http://www.comdirect.de/inf/ewf/redirect.html?ID_NOTATION=25494619&amp;MARKET_SELECTION=true" TargetMode="External"/><Relationship Id="rId144" Type="http://schemas.openxmlformats.org/officeDocument/2006/relationships/hyperlink" Target="http://www.comdirect.de/inf/indizes/detail/uebersicht.html?ID_NOTATION=8598848" TargetMode="External"/><Relationship Id="rId547" Type="http://schemas.openxmlformats.org/officeDocument/2006/relationships/hyperlink" Target="http://www.comdirect.de/inf/indizes/detail/uebersicht.html?ID_NOTATION=10529432" TargetMode="External"/><Relationship Id="rId589" Type="http://schemas.openxmlformats.org/officeDocument/2006/relationships/hyperlink" Target="http://www.comdirect.de/inf/ewf/redirect.html?ID_NOTATION=24344664&amp;MARKET_SELECTION=true" TargetMode="External"/><Relationship Id="rId754" Type="http://schemas.openxmlformats.org/officeDocument/2006/relationships/hyperlink" Target="http://www.comdirect.de/inf/ewf/redirect.html?ID_NOTATION=15568474&amp;MARKET_SELECTION=true" TargetMode="External"/><Relationship Id="rId796" Type="http://schemas.openxmlformats.org/officeDocument/2006/relationships/hyperlink" Target="http://www.comdirect.de/inf/ewf/redirect.html?ID_NOTATION=47666513&amp;MARKET_SELECTION=true" TargetMode="External"/><Relationship Id="rId961" Type="http://schemas.openxmlformats.org/officeDocument/2006/relationships/hyperlink" Target="http://www.comdirect.de/inf/ewf/redirect.html?ID_NOTATION=122834600&amp;MARKET_SELECTION=true" TargetMode="External"/><Relationship Id="rId1202" Type="http://schemas.openxmlformats.org/officeDocument/2006/relationships/hyperlink" Target="http://www.comdirect.de/inf/ewf/redirect.html?ID_NOTATION=48352193&amp;MARKET_SELECTION=true" TargetMode="External"/><Relationship Id="rId90" Type="http://schemas.openxmlformats.org/officeDocument/2006/relationships/hyperlink" Target="http://www.comdirect.de/inf/ewf/redirect.html?ID_NOTATION=21432221&amp;MARKET_SELECTION=true" TargetMode="External"/><Relationship Id="rId186" Type="http://schemas.openxmlformats.org/officeDocument/2006/relationships/hyperlink" Target="http://www.comdirect.de/inf/indizes/detail/uebersicht.html?ID_NOTATION=8262250" TargetMode="External"/><Relationship Id="rId351" Type="http://schemas.openxmlformats.org/officeDocument/2006/relationships/hyperlink" Target="http://www.comdirect.de/inf/ewf/redirect.html?ID_NOTATION=66279717&amp;MARKET_SELECTION=true" TargetMode="External"/><Relationship Id="rId393" Type="http://schemas.openxmlformats.org/officeDocument/2006/relationships/hyperlink" Target="http://www.comdirect.de/inf/ewf/redirect.html?ID_NOTATION=59651847&amp;MARKET_SELECTION=true" TargetMode="External"/><Relationship Id="rId407" Type="http://schemas.openxmlformats.org/officeDocument/2006/relationships/hyperlink" Target="http://www.comdirect.de/inf/ewf/redirect.html?ID_NOTATION=26954823&amp;MARKET_SELECTION=true" TargetMode="External"/><Relationship Id="rId449" Type="http://schemas.openxmlformats.org/officeDocument/2006/relationships/hyperlink" Target="http://www.comdirect.de/inf/indizes/detail/uebersicht.html?ID_NOTATION=193808" TargetMode="External"/><Relationship Id="rId614" Type="http://schemas.openxmlformats.org/officeDocument/2006/relationships/hyperlink" Target="http://www.comdirect.de/inf/indizes/detail/uebersicht.html?ID_NOTATION=16343043" TargetMode="External"/><Relationship Id="rId656" Type="http://schemas.openxmlformats.org/officeDocument/2006/relationships/hyperlink" Target="http://www.comdirect.de/inf/ewf/redirect.html?ID_NOTATION=31734415&amp;MARKET_SELECTION=true" TargetMode="External"/><Relationship Id="rId821" Type="http://schemas.openxmlformats.org/officeDocument/2006/relationships/hyperlink" Target="http://www.comdirect.de/inf/indizes/detail/uebersicht.html?ID_NOTATION=10370091" TargetMode="External"/><Relationship Id="rId863" Type="http://schemas.openxmlformats.org/officeDocument/2006/relationships/hyperlink" Target="http://www.comdirect.de/inf/ewf/redirect.html?ID_NOTATION=106773128&amp;MARKET_SELECTION=true" TargetMode="External"/><Relationship Id="rId1037" Type="http://schemas.openxmlformats.org/officeDocument/2006/relationships/hyperlink" Target="http://www.comdirect.de/inf/ewf/redirect.html?ID_NOTATION=11329804&amp;MARKET_SELECTION=true" TargetMode="External"/><Relationship Id="rId1079" Type="http://schemas.openxmlformats.org/officeDocument/2006/relationships/hyperlink" Target="http://www.comdirect.de/inf/ewf/redirect.html?ID_NOTATION=126719439&amp;MARKET_SELECTION=true" TargetMode="External"/><Relationship Id="rId1244" Type="http://schemas.openxmlformats.org/officeDocument/2006/relationships/hyperlink" Target="http://www.comdirect.de/inf/ewf/redirect.html?ID_NOTATION=14152621&amp;MARKET_SELECTION=true" TargetMode="External"/><Relationship Id="rId1286" Type="http://schemas.openxmlformats.org/officeDocument/2006/relationships/hyperlink" Target="http://www.comdirect.de/inf/ewf/redirect.html?ID_NOTATION=16621012&amp;MARKET_SELECTION=true" TargetMode="External"/><Relationship Id="rId211" Type="http://schemas.openxmlformats.org/officeDocument/2006/relationships/hyperlink" Target="http://www.comdirect.de/inf/ewf/redirect.html?ID_NOTATION=17637520&amp;MARKET_SELECTION=true" TargetMode="External"/><Relationship Id="rId253" Type="http://schemas.openxmlformats.org/officeDocument/2006/relationships/hyperlink" Target="http://www.comdirect.de/inf/indizes/detail/uebersicht.html?ID_NOTATION=103593" TargetMode="External"/><Relationship Id="rId295" Type="http://schemas.openxmlformats.org/officeDocument/2006/relationships/hyperlink" Target="http://www.comdirect.de/inf/ewf/redirect.html?ID_NOTATION=122834590&amp;MARKET_SELECTION=true" TargetMode="External"/><Relationship Id="rId309" Type="http://schemas.openxmlformats.org/officeDocument/2006/relationships/hyperlink" Target="http://www.comdirect.de/inf/indizes/detail/uebersicht.html?ID_NOTATION=34210995" TargetMode="External"/><Relationship Id="rId460" Type="http://schemas.openxmlformats.org/officeDocument/2006/relationships/hyperlink" Target="http://www.comdirect.de/inf/indizes/detail/uebersicht.html?ID_NOTATION=1555183" TargetMode="External"/><Relationship Id="rId516" Type="http://schemas.openxmlformats.org/officeDocument/2006/relationships/hyperlink" Target="http://www.comdirect.de/inf/ewf/redirect.html?ID_NOTATION=125874880&amp;MARKET_SELECTION=true" TargetMode="External"/><Relationship Id="rId698" Type="http://schemas.openxmlformats.org/officeDocument/2006/relationships/hyperlink" Target="http://www.comdirect.de/inf/ewf/redirect.html?ID_NOTATION=26562446&amp;MARKET_SELECTION=true" TargetMode="External"/><Relationship Id="rId919" Type="http://schemas.openxmlformats.org/officeDocument/2006/relationships/hyperlink" Target="http://www.comdirect.de/inf/ewf/redirect.html?ID_NOTATION=13755594&amp;MARKET_SELECTION=true" TargetMode="External"/><Relationship Id="rId1090" Type="http://schemas.openxmlformats.org/officeDocument/2006/relationships/hyperlink" Target="http://www.comdirect.de/inf/ewf/redirect.html?ID_NOTATION=129127253&amp;MARKET_SELECTION=true" TargetMode="External"/><Relationship Id="rId1104" Type="http://schemas.openxmlformats.org/officeDocument/2006/relationships/hyperlink" Target="http://www.comdirect.de/inf/ewf/redirect.html?ID_NOTATION=89227352&amp;MARKET_SELECTION=true" TargetMode="External"/><Relationship Id="rId1146" Type="http://schemas.openxmlformats.org/officeDocument/2006/relationships/hyperlink" Target="http://www.comdirect.de/inf/ewf/redirect.html?ID_NOTATION=18362676&amp;MARKET_SELECTION=true" TargetMode="External"/><Relationship Id="rId1311" Type="http://schemas.openxmlformats.org/officeDocument/2006/relationships/drawing" Target="../drawings/drawing3.xml"/><Relationship Id="rId48" Type="http://schemas.openxmlformats.org/officeDocument/2006/relationships/hyperlink" Target="http://www.comdirect.de/inf/indizes/detail/uebersicht.html?ID_NOTATION=26433550" TargetMode="External"/><Relationship Id="rId113" Type="http://schemas.openxmlformats.org/officeDocument/2006/relationships/hyperlink" Target="http://www.comdirect.de/inf/ewf/redirect.html?ID_NOTATION=27837134&amp;MARKET_SELECTION=true" TargetMode="External"/><Relationship Id="rId320" Type="http://schemas.openxmlformats.org/officeDocument/2006/relationships/hyperlink" Target="http://www.comdirect.de/inf/ewf/redirect.html?ID_NOTATION=39473910&amp;MARKET_SELECTION=true" TargetMode="External"/><Relationship Id="rId558" Type="http://schemas.openxmlformats.org/officeDocument/2006/relationships/hyperlink" Target="http://www.comdirect.de/inf/ewf/redirect.html?ID_NOTATION=16672149&amp;MARKET_SELECTION=true" TargetMode="External"/><Relationship Id="rId723" Type="http://schemas.openxmlformats.org/officeDocument/2006/relationships/hyperlink" Target="http://www.comdirect.de/inf/ewf/redirect.html?ID_NOTATION=69418119&amp;MARKET_SELECTION=true" TargetMode="External"/><Relationship Id="rId765" Type="http://schemas.openxmlformats.org/officeDocument/2006/relationships/hyperlink" Target="http://www.comdirect.de/inf/ewf/redirect.html?ID_NOTATION=18362673&amp;MARKET_SELECTION=true" TargetMode="External"/><Relationship Id="rId930" Type="http://schemas.openxmlformats.org/officeDocument/2006/relationships/hyperlink" Target="http://www.comdirect.de/inf/indizes/detail/uebersicht.html?ID_NOTATION=9394200" TargetMode="External"/><Relationship Id="rId972" Type="http://schemas.openxmlformats.org/officeDocument/2006/relationships/hyperlink" Target="http://www.comdirect.de/inf/ewf/redirect.html?ID_NOTATION=75730284&amp;MARKET_SELECTION=true" TargetMode="External"/><Relationship Id="rId1006" Type="http://schemas.openxmlformats.org/officeDocument/2006/relationships/hyperlink" Target="http://www.comdirect.de/inf/ewf/redirect.html?ID_NOTATION=129127248&amp;MARKET_SELECTION=true" TargetMode="External"/><Relationship Id="rId1188" Type="http://schemas.openxmlformats.org/officeDocument/2006/relationships/hyperlink" Target="http://www.comdirect.de/inf/ewf/redirect.html?ID_NOTATION=38692524&amp;MARKET_SELECTION=true" TargetMode="External"/><Relationship Id="rId155" Type="http://schemas.openxmlformats.org/officeDocument/2006/relationships/hyperlink" Target="http://www.comdirect.de/inf/indizes/detail/uebersicht.html?ID_NOTATION=26433549" TargetMode="External"/><Relationship Id="rId197" Type="http://schemas.openxmlformats.org/officeDocument/2006/relationships/hyperlink" Target="http://www.comdirect.de/inf/ewf/redirect.html?ID_NOTATION=15140394&amp;MARKET_SELECTION=true" TargetMode="External"/><Relationship Id="rId362" Type="http://schemas.openxmlformats.org/officeDocument/2006/relationships/hyperlink" Target="http://www.comdirect.de/inf/ewf/redirect.html?ID_NOTATION=87642556&amp;MARKET_SELECTION=true" TargetMode="External"/><Relationship Id="rId418" Type="http://schemas.openxmlformats.org/officeDocument/2006/relationships/hyperlink" Target="http://www.comdirect.de/inf/ewf/redirect.html?ID_NOTATION=24526442&amp;MARKET_SELECTION=true" TargetMode="External"/><Relationship Id="rId625" Type="http://schemas.openxmlformats.org/officeDocument/2006/relationships/hyperlink" Target="http://www.comdirect.de/inf/ewf/redirect.html?ID_NOTATION=78062349&amp;MARKET_SELECTION=true" TargetMode="External"/><Relationship Id="rId832" Type="http://schemas.openxmlformats.org/officeDocument/2006/relationships/hyperlink" Target="http://www.comdirect.de/inf/indizes/detail/uebersicht.html?ID_NOTATION=324913" TargetMode="External"/><Relationship Id="rId1048" Type="http://schemas.openxmlformats.org/officeDocument/2006/relationships/hyperlink" Target="http://www.comdirect.de/inf/ewf/redirect.html?ID_NOTATION=12866557&amp;MARKET_SELECTION=true" TargetMode="External"/><Relationship Id="rId1213" Type="http://schemas.openxmlformats.org/officeDocument/2006/relationships/hyperlink" Target="http://www.comdirect.de/inf/ewf/redirect.html?ID_NOTATION=71993409&amp;MARKET_SELECTION=true" TargetMode="External"/><Relationship Id="rId1255" Type="http://schemas.openxmlformats.org/officeDocument/2006/relationships/hyperlink" Target="http://www.comdirect.de/inf/ewf/redirect.html?ID_NOTATION=126719447&amp;MARKET_SELECTION=true" TargetMode="External"/><Relationship Id="rId1297" Type="http://schemas.openxmlformats.org/officeDocument/2006/relationships/hyperlink" Target="http://www.comdirect.de/inf/ewf/redirect.html?ID_NOTATION=52117455&amp;MARKET_SELECTION=true" TargetMode="External"/><Relationship Id="rId222" Type="http://schemas.openxmlformats.org/officeDocument/2006/relationships/hyperlink" Target="http://www.comdirect.de/inf/indizes/detail/uebersicht.html?ID_NOTATION=35337052" TargetMode="External"/><Relationship Id="rId264" Type="http://schemas.openxmlformats.org/officeDocument/2006/relationships/hyperlink" Target="http://www.comdirect.de/inf/ewf/redirect.html?ID_NOTATION=17166574&amp;MARKET_SELECTION=true" TargetMode="External"/><Relationship Id="rId471" Type="http://schemas.openxmlformats.org/officeDocument/2006/relationships/hyperlink" Target="http://www.comdirect.de/inf/ewf/redirect.html?ID_NOTATION=34282726&amp;MARKET_SELECTION=true" TargetMode="External"/><Relationship Id="rId667" Type="http://schemas.openxmlformats.org/officeDocument/2006/relationships/hyperlink" Target="http://www.comdirect.de/inf/ewf/redirect.html?ID_NOTATION=50638338&amp;MARKET_SELECTION=true" TargetMode="External"/><Relationship Id="rId874" Type="http://schemas.openxmlformats.org/officeDocument/2006/relationships/hyperlink" Target="http://www.comdirect.de/inf/indizes/detail/uebersicht.html?ID_NOTATION=193802" TargetMode="External"/><Relationship Id="rId1115" Type="http://schemas.openxmlformats.org/officeDocument/2006/relationships/hyperlink" Target="http://www.comdirect.de/inf/ewf/redirect.html?ID_NOTATION=62780270&amp;MARKET_SELECTION=true" TargetMode="External"/><Relationship Id="rId17" Type="http://schemas.openxmlformats.org/officeDocument/2006/relationships/hyperlink" Target="http://www.comdirect.de/inf/indizes/detail/uebersicht.html?ID_NOTATION=10407783" TargetMode="External"/><Relationship Id="rId59" Type="http://schemas.openxmlformats.org/officeDocument/2006/relationships/hyperlink" Target="http://www.comdirect.de/inf/indizes/detail/uebersicht.html?ID_NOTATION=36766674" TargetMode="External"/><Relationship Id="rId124" Type="http://schemas.openxmlformats.org/officeDocument/2006/relationships/hyperlink" Target="http://www.comdirect.de/inf/indizes/detail/uebersicht.html?ID_NOTATION=27092352" TargetMode="External"/><Relationship Id="rId527" Type="http://schemas.openxmlformats.org/officeDocument/2006/relationships/hyperlink" Target="http://www.comdirect.de/inf/indizes/detail/uebersicht.html?ID_NOTATION=193796" TargetMode="External"/><Relationship Id="rId569" Type="http://schemas.openxmlformats.org/officeDocument/2006/relationships/hyperlink" Target="http://www.comdirect.de/inf/indizes/detail/uebersicht.html?ID_NOTATION=193776" TargetMode="External"/><Relationship Id="rId734" Type="http://schemas.openxmlformats.org/officeDocument/2006/relationships/hyperlink" Target="http://www.comdirect.de/inf/ewf/redirect.html?ID_NOTATION=11329802&amp;MARKET_SELECTION=true" TargetMode="External"/><Relationship Id="rId776" Type="http://schemas.openxmlformats.org/officeDocument/2006/relationships/hyperlink" Target="http://www.comdirect.de/inf/indizes/detail/uebersicht.html?ID_NOTATION=8330160" TargetMode="External"/><Relationship Id="rId941" Type="http://schemas.openxmlformats.org/officeDocument/2006/relationships/hyperlink" Target="http://www.comdirect.de/inf/ewf/redirect.html?ID_NOTATION=24398656&amp;MARKET_SELECTION=true" TargetMode="External"/><Relationship Id="rId983" Type="http://schemas.openxmlformats.org/officeDocument/2006/relationships/hyperlink" Target="http://www.comdirect.de/inf/indizes/detail/uebersicht.html?ID_NOTATION=323547" TargetMode="External"/><Relationship Id="rId1157" Type="http://schemas.openxmlformats.org/officeDocument/2006/relationships/hyperlink" Target="http://www.comdirect.de/inf/ewf/redirect.html?ID_NOTATION=26954820&amp;MARKET_SELECTION=true" TargetMode="External"/><Relationship Id="rId1199" Type="http://schemas.openxmlformats.org/officeDocument/2006/relationships/hyperlink" Target="http://www.comdirect.de/inf/ewf/redirect.html?ID_NOTATION=48352190&amp;MARKET_SELECTION=true" TargetMode="External"/><Relationship Id="rId70" Type="http://schemas.openxmlformats.org/officeDocument/2006/relationships/hyperlink" Target="http://www.comdirect.de/inf/ewf/redirect.html?ID_NOTATION=15072403&amp;MARKET_SELECTION=true" TargetMode="External"/><Relationship Id="rId166" Type="http://schemas.openxmlformats.org/officeDocument/2006/relationships/hyperlink" Target="http://www.comdirect.de/inf/ewf/redirect.html?ID_NOTATION=53082642&amp;MARKET_SELECTION=true" TargetMode="External"/><Relationship Id="rId331" Type="http://schemas.openxmlformats.org/officeDocument/2006/relationships/hyperlink" Target="http://www.comdirect.de/inf/ewf/redirect.html?ID_NOTATION=126719501&amp;MARKET_SELECTION=true" TargetMode="External"/><Relationship Id="rId373" Type="http://schemas.openxmlformats.org/officeDocument/2006/relationships/hyperlink" Target="http://www.comdirect.de/inf/indizes/detail/uebersicht.html?ID_NOTATION=103601" TargetMode="External"/><Relationship Id="rId429" Type="http://schemas.openxmlformats.org/officeDocument/2006/relationships/hyperlink" Target="http://www.comdirect.de/inf/indizes/detail/uebersicht.html?ID_NOTATION=193802" TargetMode="External"/><Relationship Id="rId580" Type="http://schemas.openxmlformats.org/officeDocument/2006/relationships/hyperlink" Target="http://www.comdirect.de/inf/ewf/redirect.html?ID_NOTATION=18441113&amp;MARKET_SELECTION=true" TargetMode="External"/><Relationship Id="rId636" Type="http://schemas.openxmlformats.org/officeDocument/2006/relationships/hyperlink" Target="http://www.comdirect.de/inf/ewf/redirect.html?ID_NOTATION=119591406&amp;MARKET_SELECTION=true" TargetMode="External"/><Relationship Id="rId801" Type="http://schemas.openxmlformats.org/officeDocument/2006/relationships/hyperlink" Target="http://www.comdirect.de/inf/ewf/redirect.html?ID_NOTATION=58866129&amp;MARKET_SELECTION=true" TargetMode="External"/><Relationship Id="rId1017" Type="http://schemas.openxmlformats.org/officeDocument/2006/relationships/hyperlink" Target="http://www.comdirect.de/inf/ewf/redirect.html?ID_NOTATION=46380708&amp;MARKET_SELECTION=true" TargetMode="External"/><Relationship Id="rId1059" Type="http://schemas.openxmlformats.org/officeDocument/2006/relationships/hyperlink" Target="http://www.comdirect.de/inf/ewf/redirect.html?ID_NOTATION=12871184&amp;MARKET_SELECTION=true" TargetMode="External"/><Relationship Id="rId1224" Type="http://schemas.openxmlformats.org/officeDocument/2006/relationships/hyperlink" Target="http://www.comdirect.de/inf/ewf/redirect.html?ID_NOTATION=17637518&amp;MARKET_SELECTION=true" TargetMode="External"/><Relationship Id="rId1266" Type="http://schemas.openxmlformats.org/officeDocument/2006/relationships/hyperlink" Target="http://www.comdirect.de/inf/ewf/redirect.html?ID_NOTATION=20080127&amp;MARKET_SELECTION=true" TargetMode="External"/><Relationship Id="rId1" Type="http://schemas.openxmlformats.org/officeDocument/2006/relationships/hyperlink" Target="http://www.comdirect.de/inf/ewf/redirect.html?ID_NOTATION=21966272&amp;MARKET_SELECTION=true" TargetMode="External"/><Relationship Id="rId233" Type="http://schemas.openxmlformats.org/officeDocument/2006/relationships/hyperlink" Target="http://www.comdirect.de/inf/ewf/redirect.html?ID_NOTATION=18405038&amp;MARKET_SELECTION=true" TargetMode="External"/><Relationship Id="rId440" Type="http://schemas.openxmlformats.org/officeDocument/2006/relationships/hyperlink" Target="http://www.comdirect.de/inf/ewf/redirect.html?ID_NOTATION=24526452&amp;MARKET_SELECTION=true" TargetMode="External"/><Relationship Id="rId678" Type="http://schemas.openxmlformats.org/officeDocument/2006/relationships/hyperlink" Target="http://www.comdirect.de/inf/indizes/detail/uebersicht.html?ID_NOTATION=193736" TargetMode="External"/><Relationship Id="rId843" Type="http://schemas.openxmlformats.org/officeDocument/2006/relationships/hyperlink" Target="http://www.comdirect.de/inf/ewf/redirect.html?ID_NOTATION=48682533&amp;MARKET_SELECTION=true" TargetMode="External"/><Relationship Id="rId885" Type="http://schemas.openxmlformats.org/officeDocument/2006/relationships/hyperlink" Target="http://www.comdirect.de/inf/ewf/redirect.html?ID_NOTATION=46607038&amp;MARKET_SELECTION=true" TargetMode="External"/><Relationship Id="rId1070" Type="http://schemas.openxmlformats.org/officeDocument/2006/relationships/hyperlink" Target="http://www.comdirect.de/inf/indizes/detail/uebersicht.html?ID_NOTATION=13176571" TargetMode="External"/><Relationship Id="rId1126" Type="http://schemas.openxmlformats.org/officeDocument/2006/relationships/hyperlink" Target="http://www.comdirect.de/inf/ewf/redirect.html?ID_NOTATION=44253331&amp;MARKET_SELECTION=true" TargetMode="External"/><Relationship Id="rId28" Type="http://schemas.openxmlformats.org/officeDocument/2006/relationships/hyperlink" Target="http://www.comdirect.de/inf/indizes/detail/uebersicht.html?ID_NOTATION=193737" TargetMode="External"/><Relationship Id="rId275" Type="http://schemas.openxmlformats.org/officeDocument/2006/relationships/hyperlink" Target="http://www.comdirect.de/inf/ewf/redirect.html?ID_NOTATION=122095452&amp;MARKET_SELECTION=true" TargetMode="External"/><Relationship Id="rId300" Type="http://schemas.openxmlformats.org/officeDocument/2006/relationships/hyperlink" Target="http://www.comdirect.de/inf/ewf/redirect.html?ID_NOTATION=32248124&amp;MARKET_SELECTION=true" TargetMode="External"/><Relationship Id="rId482" Type="http://schemas.openxmlformats.org/officeDocument/2006/relationships/hyperlink" Target="http://www.comdirect.de/inf/ewf/redirect.html?ID_NOTATION=123010591&amp;MARKET_SELECTION=true" TargetMode="External"/><Relationship Id="rId538" Type="http://schemas.openxmlformats.org/officeDocument/2006/relationships/hyperlink" Target="http://www.comdirect.de/inf/ewf/redirect.html?ID_NOTATION=16266710&amp;MARKET_SELECTION=true" TargetMode="External"/><Relationship Id="rId703" Type="http://schemas.openxmlformats.org/officeDocument/2006/relationships/hyperlink" Target="http://www.comdirect.de/inf/indizes/detail/uebersicht.html?ID_NOTATION=17932329" TargetMode="External"/><Relationship Id="rId745" Type="http://schemas.openxmlformats.org/officeDocument/2006/relationships/hyperlink" Target="http://www.comdirect.de/inf/ewf/redirect.html?ID_NOTATION=14152625&amp;MARKET_SELECTION=true" TargetMode="External"/><Relationship Id="rId910" Type="http://schemas.openxmlformats.org/officeDocument/2006/relationships/hyperlink" Target="http://www.comdirect.de/inf/ewf/redirect.html?ID_NOTATION=34203418&amp;MARKET_SELECTION=true" TargetMode="External"/><Relationship Id="rId952" Type="http://schemas.openxmlformats.org/officeDocument/2006/relationships/hyperlink" Target="http://www.comdirect.de/inf/ewf/redirect.html?ID_NOTATION=49012764&amp;MARKET_SELECTION=true" TargetMode="External"/><Relationship Id="rId1168" Type="http://schemas.openxmlformats.org/officeDocument/2006/relationships/hyperlink" Target="http://www.comdirect.de/inf/ewf/redirect.html?ID_NOTATION=22214395&amp;MARKET_SELECTION=true" TargetMode="External"/><Relationship Id="rId81" Type="http://schemas.openxmlformats.org/officeDocument/2006/relationships/hyperlink" Target="http://www.comdirect.de/inf/indizes/detail/uebersicht.html?ID_NOTATION=8598650" TargetMode="External"/><Relationship Id="rId135" Type="http://schemas.openxmlformats.org/officeDocument/2006/relationships/hyperlink" Target="http://www.comdirect.de/inf/indizes/detail/uebersicht.html?ID_NOTATION=193736" TargetMode="External"/><Relationship Id="rId177" Type="http://schemas.openxmlformats.org/officeDocument/2006/relationships/hyperlink" Target="http://www.comdirect.de/inf/ewf/redirect.html?ID_NOTATION=92286167&amp;MARKET_SELECTION=true" TargetMode="External"/><Relationship Id="rId342" Type="http://schemas.openxmlformats.org/officeDocument/2006/relationships/hyperlink" Target="http://www.comdirect.de/inf/ewf/redirect.html?ID_NOTATION=126719494&amp;MARKET_SELECTION=true" TargetMode="External"/><Relationship Id="rId384" Type="http://schemas.openxmlformats.org/officeDocument/2006/relationships/hyperlink" Target="http://www.comdirect.de/inf/ewf/redirect.html?ID_NOTATION=59432389&amp;MARKET_SELECTION=true" TargetMode="External"/><Relationship Id="rId591" Type="http://schemas.openxmlformats.org/officeDocument/2006/relationships/hyperlink" Target="http://www.comdirect.de/inf/ewf/redirect.html?ID_NOTATION=88350876&amp;MARKET_SELECTION=true" TargetMode="External"/><Relationship Id="rId605" Type="http://schemas.openxmlformats.org/officeDocument/2006/relationships/hyperlink" Target="http://www.comdirect.de/inf/ewf/redirect.html?ID_NOTATION=119413185&amp;MARKET_SELECTION=true" TargetMode="External"/><Relationship Id="rId787" Type="http://schemas.openxmlformats.org/officeDocument/2006/relationships/hyperlink" Target="http://www.comdirect.de/inf/ewf/redirect.html?ID_NOTATION=127714461&amp;MARKET_SELECTION=true" TargetMode="External"/><Relationship Id="rId812" Type="http://schemas.openxmlformats.org/officeDocument/2006/relationships/hyperlink" Target="http://www.comdirect.de/inf/ewf/redirect.html?ID_NOTATION=50638342&amp;MARKET_SELECTION=true" TargetMode="External"/><Relationship Id="rId994" Type="http://schemas.openxmlformats.org/officeDocument/2006/relationships/hyperlink" Target="http://www.comdirect.de/inf/ewf/redirect.html?ID_NOTATION=3505400&amp;MARKET_SELECTION=true" TargetMode="External"/><Relationship Id="rId1028" Type="http://schemas.openxmlformats.org/officeDocument/2006/relationships/hyperlink" Target="http://www.comdirect.de/inf/indizes/detail/uebersicht.html?ID_NOTATION=14391172" TargetMode="External"/><Relationship Id="rId1235" Type="http://schemas.openxmlformats.org/officeDocument/2006/relationships/hyperlink" Target="http://www.comdirect.de/inf/ewf/redirect.html?ID_NOTATION=26253806&amp;MARKET_SELECTION=true" TargetMode="External"/><Relationship Id="rId202" Type="http://schemas.openxmlformats.org/officeDocument/2006/relationships/hyperlink" Target="http://www.comdirect.de/inf/indizes/detail/uebersicht.html?ID_NOTATION=14572924" TargetMode="External"/><Relationship Id="rId244" Type="http://schemas.openxmlformats.org/officeDocument/2006/relationships/hyperlink" Target="http://www.comdirect.de/inf/ewf/redirect.html?ID_NOTATION=81891757&amp;MARKET_SELECTION=true" TargetMode="External"/><Relationship Id="rId647" Type="http://schemas.openxmlformats.org/officeDocument/2006/relationships/hyperlink" Target="http://www.comdirect.de/inf/indizes/detail/uebersicht.html?ID_NOTATION=92866" TargetMode="External"/><Relationship Id="rId689" Type="http://schemas.openxmlformats.org/officeDocument/2006/relationships/hyperlink" Target="http://www.comdirect.de/inf/indizes/detail/uebersicht.html?ID_NOTATION=325021" TargetMode="External"/><Relationship Id="rId854" Type="http://schemas.openxmlformats.org/officeDocument/2006/relationships/hyperlink" Target="http://www.comdirect.de/inf/ewf/redirect.html?ID_NOTATION=55275431&amp;MARKET_SELECTION=true" TargetMode="External"/><Relationship Id="rId896" Type="http://schemas.openxmlformats.org/officeDocument/2006/relationships/hyperlink" Target="http://www.comdirect.de/inf/indizes/detail/uebersicht.html?ID_NOTATION=24856239" TargetMode="External"/><Relationship Id="rId1081" Type="http://schemas.openxmlformats.org/officeDocument/2006/relationships/hyperlink" Target="http://www.comdirect.de/inf/ewf/redirect.html?ID_NOTATION=26562438&amp;MARKET_SELECTION=true" TargetMode="External"/><Relationship Id="rId1277" Type="http://schemas.openxmlformats.org/officeDocument/2006/relationships/hyperlink" Target="http://www.comdirect.de/inf/ewf/redirect.html?ID_NOTATION=60945172&amp;MARKET_SELECTION=true" TargetMode="External"/><Relationship Id="rId1302" Type="http://schemas.openxmlformats.org/officeDocument/2006/relationships/hyperlink" Target="http://www.comdirect.de/inf/ewf/redirect.html?ID_NOTATION=52117454&amp;MARKET_SELECTION=true" TargetMode="External"/><Relationship Id="rId39" Type="http://schemas.openxmlformats.org/officeDocument/2006/relationships/hyperlink" Target="http://www.comdirect.de/inf/indizes/detail/uebersicht.html?ID_NOTATION=32151385" TargetMode="External"/><Relationship Id="rId286" Type="http://schemas.openxmlformats.org/officeDocument/2006/relationships/hyperlink" Target="http://www.comdirect.de/inf/indizes/detail/uebersicht.html?ID_NOTATION=8597575" TargetMode="External"/><Relationship Id="rId451" Type="http://schemas.openxmlformats.org/officeDocument/2006/relationships/hyperlink" Target="http://www.comdirect.de/inf/ewf/redirect.html?ID_NOTATION=104737910&amp;MARKET_SELECTION=true" TargetMode="External"/><Relationship Id="rId493" Type="http://schemas.openxmlformats.org/officeDocument/2006/relationships/hyperlink" Target="http://www.comdirect.de/inf/ewf/redirect.html?ID_NOTATION=122095516&amp;MARKET_SELECTION=true" TargetMode="External"/><Relationship Id="rId507" Type="http://schemas.openxmlformats.org/officeDocument/2006/relationships/hyperlink" Target="http://www.comdirect.de/inf/ewf/redirect.html?ID_NOTATION=119953866&amp;MARKET_SELECTION=true" TargetMode="External"/><Relationship Id="rId549" Type="http://schemas.openxmlformats.org/officeDocument/2006/relationships/hyperlink" Target="http://www.comdirect.de/inf/indizes/detail/uebersicht.html?ID_NOTATION=193808" TargetMode="External"/><Relationship Id="rId714" Type="http://schemas.openxmlformats.org/officeDocument/2006/relationships/hyperlink" Target="http://www.comdirect.de/inf/ewf/redirect.html?ID_NOTATION=39409486&amp;MARKET_SELECTION=true" TargetMode="External"/><Relationship Id="rId756" Type="http://schemas.openxmlformats.org/officeDocument/2006/relationships/hyperlink" Target="http://www.comdirect.de/inf/indizes/detail/uebersicht.html?ID_NOTATION=13774677" TargetMode="External"/><Relationship Id="rId921" Type="http://schemas.openxmlformats.org/officeDocument/2006/relationships/hyperlink" Target="http://www.comdirect.de/inf/ewf/redirect.html?ID_NOTATION=16564496&amp;MARKET_SELECTION=true" TargetMode="External"/><Relationship Id="rId1137" Type="http://schemas.openxmlformats.org/officeDocument/2006/relationships/hyperlink" Target="http://www.comdirect.de/inf/ewf/redirect.html?ID_NOTATION=122095438&amp;MARKET_SELECTION=true" TargetMode="External"/><Relationship Id="rId1179" Type="http://schemas.openxmlformats.org/officeDocument/2006/relationships/hyperlink" Target="http://www.comdirect.de/inf/ewf/redirect.html?ID_NOTATION=81409785&amp;MARKET_SELECTION=true" TargetMode="External"/><Relationship Id="rId50" Type="http://schemas.openxmlformats.org/officeDocument/2006/relationships/hyperlink" Target="http://www.comdirect.de/inf/indizes/detail/uebersicht.html?ID_NOTATION=26433551" TargetMode="External"/><Relationship Id="rId104" Type="http://schemas.openxmlformats.org/officeDocument/2006/relationships/hyperlink" Target="http://www.comdirect.de/inf/indizes/detail/uebersicht.html?ID_NOTATION=26433547" TargetMode="External"/><Relationship Id="rId146" Type="http://schemas.openxmlformats.org/officeDocument/2006/relationships/hyperlink" Target="http://www.comdirect.de/inf/indizes/detail/uebersicht.html?ID_NOTATION=41923727" TargetMode="External"/><Relationship Id="rId188" Type="http://schemas.openxmlformats.org/officeDocument/2006/relationships/hyperlink" Target="http://www.comdirect.de/inf/indizes/detail/uebersicht.html?ID_NOTATION=8262249" TargetMode="External"/><Relationship Id="rId311" Type="http://schemas.openxmlformats.org/officeDocument/2006/relationships/hyperlink" Target="http://www.comdirect.de/inf/indizes/detail/uebersicht.html?ID_NOTATION=33034896" TargetMode="External"/><Relationship Id="rId353" Type="http://schemas.openxmlformats.org/officeDocument/2006/relationships/hyperlink" Target="http://www.comdirect.de/inf/ewf/redirect.html?ID_NOTATION=126719508&amp;MARKET_SELECTION=true" TargetMode="External"/><Relationship Id="rId395" Type="http://schemas.openxmlformats.org/officeDocument/2006/relationships/hyperlink" Target="http://www.comdirect.de/inf/ewf/redirect.html?ID_NOTATION=18405040&amp;MARKET_SELECTION=true" TargetMode="External"/><Relationship Id="rId409" Type="http://schemas.openxmlformats.org/officeDocument/2006/relationships/hyperlink" Target="http://www.comdirect.de/inf/indizes/detail/uebersicht.html?ID_NOTATION=325104" TargetMode="External"/><Relationship Id="rId560" Type="http://schemas.openxmlformats.org/officeDocument/2006/relationships/hyperlink" Target="http://www.comdirect.de/inf/ewf/redirect.html?ID_NOTATION=18084741&amp;MARKET_SELECTION=true" TargetMode="External"/><Relationship Id="rId798" Type="http://schemas.openxmlformats.org/officeDocument/2006/relationships/hyperlink" Target="http://www.comdirect.de/inf/ewf/redirect.html?ID_NOTATION=46380703&amp;MARKET_SELECTION=true" TargetMode="External"/><Relationship Id="rId963" Type="http://schemas.openxmlformats.org/officeDocument/2006/relationships/hyperlink" Target="http://www.comdirect.de/inf/ewf/redirect.html?ID_NOTATION=48067020&amp;MARKET_SELECTION=true" TargetMode="External"/><Relationship Id="rId1039" Type="http://schemas.openxmlformats.org/officeDocument/2006/relationships/hyperlink" Target="http://www.comdirect.de/inf/ewf/redirect.html?ID_NOTATION=15568473&amp;MARKET_SELECTION=true" TargetMode="External"/><Relationship Id="rId1190" Type="http://schemas.openxmlformats.org/officeDocument/2006/relationships/hyperlink" Target="http://www.comdirect.de/inf/ewf/redirect.html?ID_NOTATION=80914694&amp;MARKET_SELECTION=true" TargetMode="External"/><Relationship Id="rId1204" Type="http://schemas.openxmlformats.org/officeDocument/2006/relationships/hyperlink" Target="http://www.comdirect.de/inf/ewf/redirect.html?ID_NOTATION=49012768&amp;MARKET_SELECTION=true" TargetMode="External"/><Relationship Id="rId1246" Type="http://schemas.openxmlformats.org/officeDocument/2006/relationships/hyperlink" Target="http://www.comdirect.de/inf/ewf/redirect.html?ID_NOTATION=14152623&amp;MARKET_SELECTION=true" TargetMode="External"/><Relationship Id="rId92" Type="http://schemas.openxmlformats.org/officeDocument/2006/relationships/hyperlink" Target="http://www.comdirect.de/inf/ewf/redirect.html?ID_NOTATION=21432223&amp;MARKET_SELECTION=true" TargetMode="External"/><Relationship Id="rId213" Type="http://schemas.openxmlformats.org/officeDocument/2006/relationships/hyperlink" Target="http://www.comdirect.de/inf/ewf/redirect.html?ID_NOTATION=19683302&amp;MARKET_SELECTION=true" TargetMode="External"/><Relationship Id="rId420" Type="http://schemas.openxmlformats.org/officeDocument/2006/relationships/hyperlink" Target="http://www.comdirect.de/inf/ewf/redirect.html?ID_NOTATION=24526443&amp;MARKET_SELECTION=true" TargetMode="External"/><Relationship Id="rId616" Type="http://schemas.openxmlformats.org/officeDocument/2006/relationships/hyperlink" Target="http://www.comdirect.de/inf/indizes/detail/uebersicht.html?ID_NOTATION=10370091" TargetMode="External"/><Relationship Id="rId658" Type="http://schemas.openxmlformats.org/officeDocument/2006/relationships/hyperlink" Target="http://www.comdirect.de/inf/indizes/detail/uebersicht.html?ID_NOTATION=45166191" TargetMode="External"/><Relationship Id="rId823" Type="http://schemas.openxmlformats.org/officeDocument/2006/relationships/hyperlink" Target="http://www.comdirect.de/inf/indizes/detail/uebersicht.html?ID_NOTATION=10370091" TargetMode="External"/><Relationship Id="rId865" Type="http://schemas.openxmlformats.org/officeDocument/2006/relationships/hyperlink" Target="http://www.comdirect.de/inf/ewf/redirect.html?ID_NOTATION=18637689&amp;MARKET_SELECTION=true" TargetMode="External"/><Relationship Id="rId1050" Type="http://schemas.openxmlformats.org/officeDocument/2006/relationships/hyperlink" Target="http://www.comdirect.de/inf/ewf/redirect.html?ID_NOTATION=12871192&amp;MARKET_SELECTION=true" TargetMode="External"/><Relationship Id="rId1288" Type="http://schemas.openxmlformats.org/officeDocument/2006/relationships/hyperlink" Target="http://www.comdirect.de/inf/ewf/redirect.html?ID_NOTATION=17499481&amp;MARKET_SELECTION=true" TargetMode="External"/><Relationship Id="rId255" Type="http://schemas.openxmlformats.org/officeDocument/2006/relationships/hyperlink" Target="http://www.comdirect.de/inf/ewf/redirect.html?ID_NOTATION=15568472&amp;MARKET_SELECTION=true" TargetMode="External"/><Relationship Id="rId297" Type="http://schemas.openxmlformats.org/officeDocument/2006/relationships/hyperlink" Target="http://www.comdirect.de/inf/ewf/redirect.html?ID_NOTATION=31227386&amp;MARKET_SELECTION=true" TargetMode="External"/><Relationship Id="rId462" Type="http://schemas.openxmlformats.org/officeDocument/2006/relationships/hyperlink" Target="http://www.comdirect.de/inf/indizes/detail/uebersicht.html?ID_NOTATION=92866" TargetMode="External"/><Relationship Id="rId518" Type="http://schemas.openxmlformats.org/officeDocument/2006/relationships/hyperlink" Target="http://www.comdirect.de/inf/ewf/redirect.html?ID_NOTATION=24866144&amp;MARKET_SELECTION=true" TargetMode="External"/><Relationship Id="rId725" Type="http://schemas.openxmlformats.org/officeDocument/2006/relationships/hyperlink" Target="http://www.comdirect.de/inf/ewf/redirect.html?ID_NOTATION=55275289&amp;MARKET_SELECTION=true" TargetMode="External"/><Relationship Id="rId932" Type="http://schemas.openxmlformats.org/officeDocument/2006/relationships/hyperlink" Target="http://www.comdirect.de/inf/indizes/detail/uebersicht.html?ID_NOTATION=26411300" TargetMode="External"/><Relationship Id="rId1092" Type="http://schemas.openxmlformats.org/officeDocument/2006/relationships/hyperlink" Target="http://www.comdirect.de/inf/ewf/redirect.html?ID_NOTATION=127714466&amp;MARKET_SELECTION=true" TargetMode="External"/><Relationship Id="rId1106" Type="http://schemas.openxmlformats.org/officeDocument/2006/relationships/hyperlink" Target="http://www.comdirect.de/inf/ewf/redirect.html?ID_NOTATION=89227356&amp;MARKET_SELECTION=true" TargetMode="External"/><Relationship Id="rId1148" Type="http://schemas.openxmlformats.org/officeDocument/2006/relationships/hyperlink" Target="http://www.comdirect.de/inf/ewf/redirect.html?ID_NOTATION=18362671&amp;MARKET_SELECTION=true" TargetMode="External"/><Relationship Id="rId115" Type="http://schemas.openxmlformats.org/officeDocument/2006/relationships/hyperlink" Target="http://www.comdirect.de/inf/ewf/redirect.html?ID_NOTATION=28108027&amp;MARKET_SELECTION=true" TargetMode="External"/><Relationship Id="rId157" Type="http://schemas.openxmlformats.org/officeDocument/2006/relationships/hyperlink" Target="http://www.comdirect.de/inf/indizes/detail/uebersicht.html?ID_NOTATION=26456462" TargetMode="External"/><Relationship Id="rId322" Type="http://schemas.openxmlformats.org/officeDocument/2006/relationships/hyperlink" Target="http://www.comdirect.de/inf/ewf/redirect.html?ID_NOTATION=44533699&amp;MARKET_SELECTION=true" TargetMode="External"/><Relationship Id="rId364" Type="http://schemas.openxmlformats.org/officeDocument/2006/relationships/hyperlink" Target="http://www.comdirect.de/inf/ewf/redirect.html?ID_NOTATION=85943833&amp;MARKET_SELECTION=true" TargetMode="External"/><Relationship Id="rId767" Type="http://schemas.openxmlformats.org/officeDocument/2006/relationships/hyperlink" Target="http://www.comdirect.de/inf/ewf/redirect.html?ID_NOTATION=126719432&amp;MARKET_SELECTION=true" TargetMode="External"/><Relationship Id="rId974" Type="http://schemas.openxmlformats.org/officeDocument/2006/relationships/hyperlink" Target="http://www.comdirect.de/inf/ewf/redirect.html?ID_NOTATION=67092910&amp;MARKET_SELECTION=true" TargetMode="External"/><Relationship Id="rId1008" Type="http://schemas.openxmlformats.org/officeDocument/2006/relationships/hyperlink" Target="http://www.comdirect.de/inf/indizes/detail/uebersicht.html?ID_NOTATION=324933" TargetMode="External"/><Relationship Id="rId1215" Type="http://schemas.openxmlformats.org/officeDocument/2006/relationships/hyperlink" Target="http://www.comdirect.de/inf/ewf/redirect.html?ID_NOTATION=125494074&amp;MARKET_SELECTION=true" TargetMode="External"/><Relationship Id="rId61" Type="http://schemas.openxmlformats.org/officeDocument/2006/relationships/hyperlink" Target="http://www.comdirect.de/inf/indizes/detail/uebersicht.html?ID_NOTATION=15885804" TargetMode="External"/><Relationship Id="rId199" Type="http://schemas.openxmlformats.org/officeDocument/2006/relationships/hyperlink" Target="http://www.comdirect.de/inf/ewf/redirect.html?ID_NOTATION=15140395&amp;MARKET_SELECTION=true" TargetMode="External"/><Relationship Id="rId571" Type="http://schemas.openxmlformats.org/officeDocument/2006/relationships/hyperlink" Target="http://www.comdirect.de/inf/indizes/detail/uebersicht.html?ID_NOTATION=193786" TargetMode="External"/><Relationship Id="rId627" Type="http://schemas.openxmlformats.org/officeDocument/2006/relationships/hyperlink" Target="http://www.comdirect.de/inf/ewf/redirect.html?ID_NOTATION=89227367&amp;MARKET_SELECTION=true" TargetMode="External"/><Relationship Id="rId669" Type="http://schemas.openxmlformats.org/officeDocument/2006/relationships/hyperlink" Target="http://www.comdirect.de/inf/ewf/redirect.html?ID_NOTATION=75977265&amp;MARKET_SELECTION=true" TargetMode="External"/><Relationship Id="rId834" Type="http://schemas.openxmlformats.org/officeDocument/2006/relationships/hyperlink" Target="http://www.comdirect.de/inf/ewf/redirect.html?ID_NOTATION=26562436&amp;MARKET_SELECTION=true" TargetMode="External"/><Relationship Id="rId876" Type="http://schemas.openxmlformats.org/officeDocument/2006/relationships/hyperlink" Target="http://www.comdirect.de/inf/indizes/detail/uebersicht.html?ID_NOTATION=193796" TargetMode="External"/><Relationship Id="rId1257" Type="http://schemas.openxmlformats.org/officeDocument/2006/relationships/hyperlink" Target="http://www.comdirect.de/inf/ewf/redirect.html?ID_NOTATION=28089425&amp;MARKET_SELECTION=true" TargetMode="External"/><Relationship Id="rId1299" Type="http://schemas.openxmlformats.org/officeDocument/2006/relationships/hyperlink" Target="http://www.comdirect.de/inf/ewf/redirect.html?ID_NOTATION=28047855&amp;MARKET_SELECTION=true" TargetMode="External"/><Relationship Id="rId19" Type="http://schemas.openxmlformats.org/officeDocument/2006/relationships/hyperlink" Target="http://www.comdirect.de/inf/indizes/detail/uebersicht.html?ID_NOTATION=10407783" TargetMode="External"/><Relationship Id="rId224" Type="http://schemas.openxmlformats.org/officeDocument/2006/relationships/hyperlink" Target="http://www.comdirect.de/inf/indizes/detail/uebersicht.html?ID_NOTATION=35337050" TargetMode="External"/><Relationship Id="rId266" Type="http://schemas.openxmlformats.org/officeDocument/2006/relationships/hyperlink" Target="http://www.comdirect.de/inf/indizes/detail/uebersicht.html?ID_NOTATION=8349662" TargetMode="External"/><Relationship Id="rId431" Type="http://schemas.openxmlformats.org/officeDocument/2006/relationships/hyperlink" Target="http://www.comdirect.de/inf/indizes/detail/uebersicht.html?ID_NOTATION=193796" TargetMode="External"/><Relationship Id="rId473" Type="http://schemas.openxmlformats.org/officeDocument/2006/relationships/hyperlink" Target="http://www.comdirect.de/inf/ewf/redirect.html?ID_NOTATION=122834587&amp;MARKET_SELECTION=true" TargetMode="External"/><Relationship Id="rId529" Type="http://schemas.openxmlformats.org/officeDocument/2006/relationships/hyperlink" Target="http://www.comdirect.de/inf/indizes/detail/uebersicht.html?ID_NOTATION=193778" TargetMode="External"/><Relationship Id="rId680" Type="http://schemas.openxmlformats.org/officeDocument/2006/relationships/hyperlink" Target="http://www.comdirect.de/inf/ewf/redirect.html?ID_NOTATION=6875970&amp;MARKET_SELECTION=true" TargetMode="External"/><Relationship Id="rId736" Type="http://schemas.openxmlformats.org/officeDocument/2006/relationships/hyperlink" Target="http://www.comdirect.de/inf/ewf/redirect.html?ID_NOTATION=11329801&amp;MARKET_SELECTION=true" TargetMode="External"/><Relationship Id="rId901" Type="http://schemas.openxmlformats.org/officeDocument/2006/relationships/hyperlink" Target="http://www.comdirect.de/inf/indizes/detail/uebersicht.html?ID_NOTATION=8407155" TargetMode="External"/><Relationship Id="rId1061" Type="http://schemas.openxmlformats.org/officeDocument/2006/relationships/hyperlink" Target="http://www.comdirect.de/inf/ewf/redirect.html?ID_NOTATION=12871187&amp;MARKET_SELECTION=true" TargetMode="External"/><Relationship Id="rId1117" Type="http://schemas.openxmlformats.org/officeDocument/2006/relationships/hyperlink" Target="http://www.comdirect.de/inf/ewf/redirect.html?ID_NOTATION=89227360&amp;MARKET_SELECTION=true" TargetMode="External"/><Relationship Id="rId1159" Type="http://schemas.openxmlformats.org/officeDocument/2006/relationships/hyperlink" Target="http://www.comdirect.de/inf/ewf/redirect.html?ID_NOTATION=20080132&amp;MARKET_SELECTION=true" TargetMode="External"/><Relationship Id="rId30" Type="http://schemas.openxmlformats.org/officeDocument/2006/relationships/hyperlink" Target="http://www.comdirect.de/inf/ewf/redirect.html?ID_NOTATION=24526432&amp;MARKET_SELECTION=true" TargetMode="External"/><Relationship Id="rId126" Type="http://schemas.openxmlformats.org/officeDocument/2006/relationships/hyperlink" Target="http://www.comdirect.de/inf/ewf/redirect.html?ID_NOTATION=34282734&amp;MARKET_SELECTION=true" TargetMode="External"/><Relationship Id="rId168" Type="http://schemas.openxmlformats.org/officeDocument/2006/relationships/hyperlink" Target="http://www.comdirect.de/inf/ewf/redirect.html?ID_NOTATION=54596672&amp;MARKET_SELECTION=true" TargetMode="External"/><Relationship Id="rId333" Type="http://schemas.openxmlformats.org/officeDocument/2006/relationships/hyperlink" Target="http://www.comdirect.de/inf/ewf/redirect.html?ID_NOTATION=126719498&amp;MARKET_SELECTION=true" TargetMode="External"/><Relationship Id="rId540" Type="http://schemas.openxmlformats.org/officeDocument/2006/relationships/hyperlink" Target="http://www.comdirect.de/inf/ewf/redirect.html?ID_NOTATION=16266711&amp;MARKET_SELECTION=true" TargetMode="External"/><Relationship Id="rId778" Type="http://schemas.openxmlformats.org/officeDocument/2006/relationships/hyperlink" Target="http://www.comdirect.de/inf/ewf/redirect.html?ID_NOTATION=25333983&amp;MARKET_SELECTION=true" TargetMode="External"/><Relationship Id="rId943" Type="http://schemas.openxmlformats.org/officeDocument/2006/relationships/hyperlink" Target="http://www.comdirect.de/inf/ewf/redirect.html?ID_NOTATION=22098897&amp;MARKET_SELECTION=true" TargetMode="External"/><Relationship Id="rId985" Type="http://schemas.openxmlformats.org/officeDocument/2006/relationships/hyperlink" Target="http://www.comdirect.de/inf/indizes/detail/uebersicht.html?ID_NOTATION=1555183" TargetMode="External"/><Relationship Id="rId1019" Type="http://schemas.openxmlformats.org/officeDocument/2006/relationships/hyperlink" Target="http://www.comdirect.de/inf/ewf/redirect.html?ID_NOTATION=122834603&amp;MARKET_SELECTION=true" TargetMode="External"/><Relationship Id="rId1170" Type="http://schemas.openxmlformats.org/officeDocument/2006/relationships/hyperlink" Target="http://www.comdirect.de/inf/ewf/redirect.html?ID_NOTATION=24871579&amp;MARKET_SELECTION=true" TargetMode="External"/><Relationship Id="rId72" Type="http://schemas.openxmlformats.org/officeDocument/2006/relationships/hyperlink" Target="http://www.comdirect.de/inf/ewf/redirect.html?ID_NOTATION=18271329&amp;MARKET_SELECTION=true" TargetMode="External"/><Relationship Id="rId375" Type="http://schemas.openxmlformats.org/officeDocument/2006/relationships/hyperlink" Target="http://www.comdirect.de/inf/indizes/detail/uebersicht.html?ID_NOTATION=103458" TargetMode="External"/><Relationship Id="rId582" Type="http://schemas.openxmlformats.org/officeDocument/2006/relationships/hyperlink" Target="http://www.comdirect.de/inf/ewf/redirect.html?ID_NOTATION=18441107&amp;MARKET_SELECTION=true" TargetMode="External"/><Relationship Id="rId638" Type="http://schemas.openxmlformats.org/officeDocument/2006/relationships/hyperlink" Target="http://www.comdirect.de/inf/ewf/redirect.html?ID_NOTATION=119637786&amp;MARKET_SELECTION=true" TargetMode="External"/><Relationship Id="rId803" Type="http://schemas.openxmlformats.org/officeDocument/2006/relationships/hyperlink" Target="http://www.comdirect.de/inf/ewf/redirect.html?ID_NOTATION=72284859&amp;MARKET_SELECTION=true" TargetMode="External"/><Relationship Id="rId845" Type="http://schemas.openxmlformats.org/officeDocument/2006/relationships/hyperlink" Target="http://www.comdirect.de/inf/ewf/redirect.html?ID_NOTATION=48682535&amp;MARKET_SELECTION=true" TargetMode="External"/><Relationship Id="rId1030" Type="http://schemas.openxmlformats.org/officeDocument/2006/relationships/hyperlink" Target="http://www.comdirect.de/inf/ewf/redirect.html?ID_NOTATION=80222394&amp;MARKET_SELECTION=true" TargetMode="External"/><Relationship Id="rId1226" Type="http://schemas.openxmlformats.org/officeDocument/2006/relationships/hyperlink" Target="http://www.comdirect.de/inf/indizes/detail/uebersicht.html?ID_NOTATION=16634815" TargetMode="External"/><Relationship Id="rId1268" Type="http://schemas.openxmlformats.org/officeDocument/2006/relationships/hyperlink" Target="http://www.comdirect.de/inf/ewf/redirect.html?ID_NOTATION=20063086&amp;MARKET_SELECTION=true" TargetMode="External"/><Relationship Id="rId3" Type="http://schemas.openxmlformats.org/officeDocument/2006/relationships/hyperlink" Target="http://www.comdirect.de/inf/ewf/redirect.html?ID_NOTATION=54596673&amp;MARKET_SELECTION=true" TargetMode="External"/><Relationship Id="rId235" Type="http://schemas.openxmlformats.org/officeDocument/2006/relationships/hyperlink" Target="http://www.comdirect.de/inf/ewf/redirect.html?ID_NOTATION=35486964&amp;MARKET_SELECTION=true" TargetMode="External"/><Relationship Id="rId277" Type="http://schemas.openxmlformats.org/officeDocument/2006/relationships/hyperlink" Target="http://www.comdirect.de/inf/ewf/redirect.html?ID_NOTATION=85711448&amp;MARKET_SELECTION=true" TargetMode="External"/><Relationship Id="rId400" Type="http://schemas.openxmlformats.org/officeDocument/2006/relationships/hyperlink" Target="http://www.comdirect.de/inf/ewf/redirect.html?ID_NOTATION=126719421&amp;MARKET_SELECTION=true" TargetMode="External"/><Relationship Id="rId442" Type="http://schemas.openxmlformats.org/officeDocument/2006/relationships/hyperlink" Target="http://www.comdirect.de/inf/ewf/redirect.html?ID_NOTATION=24526453&amp;MARKET_SELECTION=true" TargetMode="External"/><Relationship Id="rId484" Type="http://schemas.openxmlformats.org/officeDocument/2006/relationships/hyperlink" Target="http://www.comdirect.de/inf/indizes/detail/uebersicht.html?ID_NOTATION=92866" TargetMode="External"/><Relationship Id="rId705" Type="http://schemas.openxmlformats.org/officeDocument/2006/relationships/hyperlink" Target="http://www.comdirect.de/inf/indizes/detail/uebersicht.html?ID_NOTATION=13774677" TargetMode="External"/><Relationship Id="rId887" Type="http://schemas.openxmlformats.org/officeDocument/2006/relationships/hyperlink" Target="http://www.comdirect.de/inf/ewf/redirect.html?ID_NOTATION=46606931&amp;MARKET_SELECTION=true" TargetMode="External"/><Relationship Id="rId1072" Type="http://schemas.openxmlformats.org/officeDocument/2006/relationships/hyperlink" Target="http://www.comdirect.de/inf/indizes/detail/uebersicht.html?ID_NOTATION=10847430" TargetMode="External"/><Relationship Id="rId1128" Type="http://schemas.openxmlformats.org/officeDocument/2006/relationships/hyperlink" Target="http://www.comdirect.de/inf/ewf/redirect.html?ID_NOTATION=126719509&amp;MARKET_SELECTION=true" TargetMode="External"/><Relationship Id="rId137" Type="http://schemas.openxmlformats.org/officeDocument/2006/relationships/hyperlink" Target="http://www.comdirect.de/inf/indizes/detail/uebersicht.html?ID_NOTATION=10407783" TargetMode="External"/><Relationship Id="rId302" Type="http://schemas.openxmlformats.org/officeDocument/2006/relationships/hyperlink" Target="http://www.comdirect.de/inf/ewf/redirect.html?ID_NOTATION=32248126&amp;MARKET_SELECTION=true" TargetMode="External"/><Relationship Id="rId344" Type="http://schemas.openxmlformats.org/officeDocument/2006/relationships/hyperlink" Target="http://www.comdirect.de/inf/ewf/redirect.html?ID_NOTATION=66279426&amp;MARKET_SELECTION=true" TargetMode="External"/><Relationship Id="rId691" Type="http://schemas.openxmlformats.org/officeDocument/2006/relationships/hyperlink" Target="http://www.comdirect.de/inf/indizes/detail/uebersicht.html?ID_NOTATION=7385442" TargetMode="External"/><Relationship Id="rId747" Type="http://schemas.openxmlformats.org/officeDocument/2006/relationships/hyperlink" Target="http://www.comdirect.de/inf/ewf/redirect.html?ID_NOTATION=14152626&amp;MARKET_SELECTION=true" TargetMode="External"/><Relationship Id="rId789" Type="http://schemas.openxmlformats.org/officeDocument/2006/relationships/hyperlink" Target="http://www.comdirect.de/inf/indizes/detail/uebersicht.html?ID_NOTATION=349041" TargetMode="External"/><Relationship Id="rId912" Type="http://schemas.openxmlformats.org/officeDocument/2006/relationships/hyperlink" Target="http://www.comdirect.de/inf/ewf/redirect.html?ID_NOTATION=34203428&amp;MARKET_SELECTION=true" TargetMode="External"/><Relationship Id="rId954" Type="http://schemas.openxmlformats.org/officeDocument/2006/relationships/hyperlink" Target="http://www.comdirect.de/inf/ewf/redirect.html?ID_NOTATION=38692527&amp;MARKET_SELECTION=true" TargetMode="External"/><Relationship Id="rId996" Type="http://schemas.openxmlformats.org/officeDocument/2006/relationships/hyperlink" Target="http://www.comdirect.de/inf/ewf/redirect.html?ID_NOTATION=15158517&amp;MARKET_SELECTION=true" TargetMode="External"/><Relationship Id="rId41" Type="http://schemas.openxmlformats.org/officeDocument/2006/relationships/hyperlink" Target="http://www.comdirect.de/inf/indizes/detail/uebersicht.html?ID_NOTATION=32151383" TargetMode="External"/><Relationship Id="rId83" Type="http://schemas.openxmlformats.org/officeDocument/2006/relationships/hyperlink" Target="http://www.comdirect.de/inf/indizes/detail/uebersicht.html?ID_NOTATION=10778747" TargetMode="External"/><Relationship Id="rId179" Type="http://schemas.openxmlformats.org/officeDocument/2006/relationships/hyperlink" Target="http://www.comdirect.de/inf/ewf/redirect.html?ID_NOTATION=2052143&amp;MARKET_SELECTION=true" TargetMode="External"/><Relationship Id="rId386" Type="http://schemas.openxmlformats.org/officeDocument/2006/relationships/hyperlink" Target="http://www.comdirect.de/inf/ewf/redirect.html?ID_NOTATION=59432394&amp;MARKET_SELECTION=true" TargetMode="External"/><Relationship Id="rId551" Type="http://schemas.openxmlformats.org/officeDocument/2006/relationships/hyperlink" Target="http://www.comdirect.de/inf/ewf/redirect.html?ID_NOTATION=16564499&amp;MARKET_SELECTION=true" TargetMode="External"/><Relationship Id="rId593" Type="http://schemas.openxmlformats.org/officeDocument/2006/relationships/hyperlink" Target="http://www.comdirect.de/inf/ewf/redirect.html?ID_NOTATION=24282124&amp;MARKET_SELECTION=true" TargetMode="External"/><Relationship Id="rId607" Type="http://schemas.openxmlformats.org/officeDocument/2006/relationships/hyperlink" Target="http://www.comdirect.de/inf/indizes/detail/uebersicht.html?ID_NOTATION=10407783" TargetMode="External"/><Relationship Id="rId649" Type="http://schemas.openxmlformats.org/officeDocument/2006/relationships/hyperlink" Target="http://www.comdirect.de/inf/indizes/detail/uebersicht.html?ID_NOTATION=8407063" TargetMode="External"/><Relationship Id="rId814" Type="http://schemas.openxmlformats.org/officeDocument/2006/relationships/hyperlink" Target="http://www.comdirect.de/inf/ewf/redirect.html?ID_NOTATION=117156187&amp;MARKET_SELECTION=true" TargetMode="External"/><Relationship Id="rId856" Type="http://schemas.openxmlformats.org/officeDocument/2006/relationships/hyperlink" Target="http://www.comdirect.de/inf/ewf/redirect.html?ID_NOTATION=69103043&amp;MARKET_SELECTION=true" TargetMode="External"/><Relationship Id="rId1181" Type="http://schemas.openxmlformats.org/officeDocument/2006/relationships/hyperlink" Target="http://www.comdirect.de/inf/ewf/redirect.html?ID_NOTATION=38692517&amp;MARKET_SELECTION=true" TargetMode="External"/><Relationship Id="rId1237" Type="http://schemas.openxmlformats.org/officeDocument/2006/relationships/hyperlink" Target="http://www.comdirect.de/inf/indizes/detail/uebersicht.html?ID_NOTATION=23929779" TargetMode="External"/><Relationship Id="rId1279" Type="http://schemas.openxmlformats.org/officeDocument/2006/relationships/hyperlink" Target="http://www.comdirect.de/inf/ewf/redirect.html?ID_NOTATION=77676101&amp;MARKET_SELECTION=true" TargetMode="External"/><Relationship Id="rId190" Type="http://schemas.openxmlformats.org/officeDocument/2006/relationships/hyperlink" Target="http://www.comdirect.de/inf/indizes/detail/uebersicht.html?ID_NOTATION=8262251" TargetMode="External"/><Relationship Id="rId204" Type="http://schemas.openxmlformats.org/officeDocument/2006/relationships/hyperlink" Target="http://www.comdirect.de/inf/ewf/redirect.html?ID_NOTATION=35607934&amp;MARKET_SELECTION=true" TargetMode="External"/><Relationship Id="rId246" Type="http://schemas.openxmlformats.org/officeDocument/2006/relationships/hyperlink" Target="http://www.comdirect.de/inf/ewf/redirect.html?ID_NOTATION=6934533&amp;MARKET_SELECTION=true" TargetMode="External"/><Relationship Id="rId288" Type="http://schemas.openxmlformats.org/officeDocument/2006/relationships/hyperlink" Target="http://www.comdirect.de/inf/ewf/redirect.html?ID_NOTATION=29260031&amp;MARKET_SELECTION=true" TargetMode="External"/><Relationship Id="rId411" Type="http://schemas.openxmlformats.org/officeDocument/2006/relationships/hyperlink" Target="http://www.comdirect.de/inf/indizes/detail/uebersicht.html?ID_NOTATION=13055088" TargetMode="External"/><Relationship Id="rId453" Type="http://schemas.openxmlformats.org/officeDocument/2006/relationships/hyperlink" Target="http://www.comdirect.de/inf/ewf/redirect.html?ID_NOTATION=26555048&amp;MARKET_SELECTION=true" TargetMode="External"/><Relationship Id="rId509" Type="http://schemas.openxmlformats.org/officeDocument/2006/relationships/hyperlink" Target="http://www.comdirect.de/inf/ewf/redirect.html?ID_NOTATION=124398348&amp;MARKET_SELECTION=true" TargetMode="External"/><Relationship Id="rId660" Type="http://schemas.openxmlformats.org/officeDocument/2006/relationships/hyperlink" Target="http://www.comdirect.de/inf/indizes/detail/uebersicht.html?ID_NOTATION=325104" TargetMode="External"/><Relationship Id="rId898" Type="http://schemas.openxmlformats.org/officeDocument/2006/relationships/hyperlink" Target="http://www.comdirect.de/inf/indizes/detail/uebersicht.html?ID_NOTATION=16179455" TargetMode="External"/><Relationship Id="rId1041" Type="http://schemas.openxmlformats.org/officeDocument/2006/relationships/hyperlink" Target="http://www.comdirect.de/inf/ewf/redirect.html?ID_NOTATION=17166578&amp;MARKET_SELECTION=true" TargetMode="External"/><Relationship Id="rId1083" Type="http://schemas.openxmlformats.org/officeDocument/2006/relationships/hyperlink" Target="http://www.comdirect.de/inf/ewf/redirect.html?ID_NOTATION=26562433&amp;MARKET_SELECTION=true" TargetMode="External"/><Relationship Id="rId1139" Type="http://schemas.openxmlformats.org/officeDocument/2006/relationships/hyperlink" Target="http://www.comdirect.de/inf/ewf/redirect.html?ID_NOTATION=17166581&amp;MARKET_SELECTION=true" TargetMode="External"/><Relationship Id="rId1290" Type="http://schemas.openxmlformats.org/officeDocument/2006/relationships/hyperlink" Target="http://www.comdirect.de/inf/ewf/redirect.html?ID_NOTATION=18643816&amp;MARKET_SELECTION=true" TargetMode="External"/><Relationship Id="rId1304" Type="http://schemas.openxmlformats.org/officeDocument/2006/relationships/hyperlink" Target="http://www.comdirect.de/inf/ewf/redirect.html?ID_NOTATION=28824717&amp;MARKET_SELECTION=true" TargetMode="External"/><Relationship Id="rId106" Type="http://schemas.openxmlformats.org/officeDocument/2006/relationships/hyperlink" Target="http://www.comdirect.de/inf/indizes/detail/uebersicht.html?ID_NOTATION=26433543" TargetMode="External"/><Relationship Id="rId313" Type="http://schemas.openxmlformats.org/officeDocument/2006/relationships/hyperlink" Target="http://www.comdirect.de/inf/ewf/redirect.html?ID_NOTATION=39823289&amp;MARKET_SELECTION=true" TargetMode="External"/><Relationship Id="rId495" Type="http://schemas.openxmlformats.org/officeDocument/2006/relationships/hyperlink" Target="http://www.comdirect.de/inf/ewf/redirect.html?ID_NOTATION=109136083&amp;MARKET_SELECTION=true" TargetMode="External"/><Relationship Id="rId716" Type="http://schemas.openxmlformats.org/officeDocument/2006/relationships/hyperlink" Target="http://www.comdirect.de/inf/ewf/redirect.html?ID_NOTATION=41087740&amp;MARKET_SELECTION=true" TargetMode="External"/><Relationship Id="rId758" Type="http://schemas.openxmlformats.org/officeDocument/2006/relationships/hyperlink" Target="http://www.comdirect.de/inf/indizes/detail/uebersicht.html?ID_NOTATION=15714702" TargetMode="External"/><Relationship Id="rId923" Type="http://schemas.openxmlformats.org/officeDocument/2006/relationships/hyperlink" Target="http://www.comdirect.de/inf/ewf/redirect.html?ID_NOTATION=22152543&amp;MARKET_SELECTION=true" TargetMode="External"/><Relationship Id="rId965" Type="http://schemas.openxmlformats.org/officeDocument/2006/relationships/hyperlink" Target="http://www.comdirect.de/inf/ewf/redirect.html?ID_NOTATION=69483508&amp;MARKET_SELECTION=true" TargetMode="External"/><Relationship Id="rId1150" Type="http://schemas.openxmlformats.org/officeDocument/2006/relationships/hyperlink" Target="http://www.comdirect.de/inf/ewf/redirect.html?ID_NOTATION=18362678&amp;MARKET_SELECTION=true" TargetMode="External"/><Relationship Id="rId10" Type="http://schemas.openxmlformats.org/officeDocument/2006/relationships/hyperlink" Target="http://www.comdirect.de/inf/ewf/redirect.html?ID_NOTATION=16564491&amp;MARKET_SELECTION=true" TargetMode="External"/><Relationship Id="rId52" Type="http://schemas.openxmlformats.org/officeDocument/2006/relationships/hyperlink" Target="http://www.comdirect.de/inf/indizes/detail/uebersicht.html?ID_NOTATION=32151388" TargetMode="External"/><Relationship Id="rId94" Type="http://schemas.openxmlformats.org/officeDocument/2006/relationships/hyperlink" Target="http://www.comdirect.de/inf/ewf/redirect.html?ID_NOTATION=22332575&amp;MARKET_SELECTION=true" TargetMode="External"/><Relationship Id="rId148" Type="http://schemas.openxmlformats.org/officeDocument/2006/relationships/hyperlink" Target="http://www.comdirect.de/inf/indizes/detail/uebersicht.html?ID_NOTATION=41923735" TargetMode="External"/><Relationship Id="rId355" Type="http://schemas.openxmlformats.org/officeDocument/2006/relationships/hyperlink" Target="http://www.comdirect.de/inf/ewf/redirect.html?ID_NOTATION=72660778&amp;MARKET_SELECTION=true" TargetMode="External"/><Relationship Id="rId397" Type="http://schemas.openxmlformats.org/officeDocument/2006/relationships/hyperlink" Target="http://www.comdirect.de/inf/ewf/redirect.html?ID_NOTATION=30841680&amp;MARKET_SELECTION=true" TargetMode="External"/><Relationship Id="rId520" Type="http://schemas.openxmlformats.org/officeDocument/2006/relationships/hyperlink" Target="http://www.comdirect.de/inf/ewf/redirect.html?ID_NOTATION=15526381&amp;MARKET_SELECTION=true" TargetMode="External"/><Relationship Id="rId562" Type="http://schemas.openxmlformats.org/officeDocument/2006/relationships/hyperlink" Target="http://www.comdirect.de/inf/ewf/redirect.html?ID_NOTATION=18441116&amp;MARKET_SELECTION=true" TargetMode="External"/><Relationship Id="rId618" Type="http://schemas.openxmlformats.org/officeDocument/2006/relationships/hyperlink" Target="http://www.comdirect.de/inf/ewf/redirect.html?ID_NOTATION=58651288&amp;MARKET_SELECTION=true" TargetMode="External"/><Relationship Id="rId825" Type="http://schemas.openxmlformats.org/officeDocument/2006/relationships/hyperlink" Target="http://www.comdirect.de/inf/indizes/detail/uebersicht.html?ID_NOTATION=55387423" TargetMode="External"/><Relationship Id="rId1192" Type="http://schemas.openxmlformats.org/officeDocument/2006/relationships/hyperlink" Target="http://www.comdirect.de/inf/ewf/redirect.html?ID_NOTATION=68975194&amp;MARKET_SELECTION=true" TargetMode="External"/><Relationship Id="rId1206" Type="http://schemas.openxmlformats.org/officeDocument/2006/relationships/hyperlink" Target="http://www.comdirect.de/inf/ewf/redirect.html?ID_NOTATION=49012770&amp;MARKET_SELECTION=true" TargetMode="External"/><Relationship Id="rId1248" Type="http://schemas.openxmlformats.org/officeDocument/2006/relationships/hyperlink" Target="http://www.comdirect.de/inf/ewf/redirect.html?ID_NOTATION=17166582&amp;MARKET_SELECTION=true" TargetMode="External"/><Relationship Id="rId215" Type="http://schemas.openxmlformats.org/officeDocument/2006/relationships/hyperlink" Target="http://www.comdirect.de/inf/ewf/redirect.html?ID_NOTATION=34486515&amp;MARKET_SELECTION=true" TargetMode="External"/><Relationship Id="rId257" Type="http://schemas.openxmlformats.org/officeDocument/2006/relationships/hyperlink" Target="http://www.comdirect.de/inf/ewf/redirect.html?ID_NOTATION=15567817&amp;MARKET_SELECTION=true" TargetMode="External"/><Relationship Id="rId422" Type="http://schemas.openxmlformats.org/officeDocument/2006/relationships/hyperlink" Target="http://www.comdirect.de/inf/ewf/redirect.html?ID_NOTATION=24526444&amp;MARKET_SELECTION=true" TargetMode="External"/><Relationship Id="rId464" Type="http://schemas.openxmlformats.org/officeDocument/2006/relationships/hyperlink" Target="http://www.comdirect.de/inf/ewf/redirect.html?ID_NOTATION=34282717&amp;MARKET_SELECTION=true" TargetMode="External"/><Relationship Id="rId867" Type="http://schemas.openxmlformats.org/officeDocument/2006/relationships/hyperlink" Target="http://www.comdirect.de/inf/ewf/redirect.html?ID_NOTATION=46606831&amp;MARKET_SELECTION=true" TargetMode="External"/><Relationship Id="rId1010" Type="http://schemas.openxmlformats.org/officeDocument/2006/relationships/hyperlink" Target="http://www.comdirect.de/inf/indizes/detail/uebersicht.html?ID_NOTATION=8185741" TargetMode="External"/><Relationship Id="rId1052" Type="http://schemas.openxmlformats.org/officeDocument/2006/relationships/hyperlink" Target="http://www.comdirect.de/inf/ewf/redirect.html?ID_NOTATION=12871182&amp;MARKET_SELECTION=true" TargetMode="External"/><Relationship Id="rId1094" Type="http://schemas.openxmlformats.org/officeDocument/2006/relationships/hyperlink" Target="http://www.comdirect.de/inf/ewf/redirect.html?ID_NOTATION=39409484&amp;MARKET_SELECTION=true" TargetMode="External"/><Relationship Id="rId1108" Type="http://schemas.openxmlformats.org/officeDocument/2006/relationships/hyperlink" Target="http://www.comdirect.de/inf/ewf/redirect.html?ID_NOTATION=89227358&amp;MARKET_SELECTION=true" TargetMode="External"/><Relationship Id="rId299" Type="http://schemas.openxmlformats.org/officeDocument/2006/relationships/hyperlink" Target="http://www.comdirect.de/inf/ewf/redirect.html?ID_NOTATION=31227388&amp;MARKET_SELECTION=true" TargetMode="External"/><Relationship Id="rId727" Type="http://schemas.openxmlformats.org/officeDocument/2006/relationships/hyperlink" Target="http://www.comdirect.de/inf/ewf/redirect.html?ID_NOTATION=50638336&amp;MARKET_SELECTION=true" TargetMode="External"/><Relationship Id="rId934" Type="http://schemas.openxmlformats.org/officeDocument/2006/relationships/hyperlink" Target="http://www.comdirect.de/inf/ewf/redirect.html?ID_NOTATION=21653362&amp;MARKET_SELECTION=true" TargetMode="External"/><Relationship Id="rId63" Type="http://schemas.openxmlformats.org/officeDocument/2006/relationships/hyperlink" Target="http://www.comdirect.de/inf/ewf/redirect.html?ID_NOTATION=34282729&amp;MARKET_SELECTION=true" TargetMode="External"/><Relationship Id="rId159" Type="http://schemas.openxmlformats.org/officeDocument/2006/relationships/hyperlink" Target="http://www.comdirect.de/inf/ewf/redirect.html?ID_NOTATION=64135294&amp;MARKET_SELECTION=true" TargetMode="External"/><Relationship Id="rId366" Type="http://schemas.openxmlformats.org/officeDocument/2006/relationships/hyperlink" Target="http://www.comdirect.de/inf/ewf/redirect.html?ID_NOTATION=92495393&amp;MARKET_SELECTION=true" TargetMode="External"/><Relationship Id="rId573" Type="http://schemas.openxmlformats.org/officeDocument/2006/relationships/hyperlink" Target="http://www.comdirect.de/inf/indizes/detail/uebersicht.html?ID_NOTATION=193806" TargetMode="External"/><Relationship Id="rId780" Type="http://schemas.openxmlformats.org/officeDocument/2006/relationships/hyperlink" Target="http://www.comdirect.de/inf/ewf/redirect.html?ID_NOTATION=26562449&amp;MARKET_SELECTION=true" TargetMode="External"/><Relationship Id="rId1217" Type="http://schemas.openxmlformats.org/officeDocument/2006/relationships/hyperlink" Target="http://www.comdirect.de/inf/ewf/redirect.html?ID_NOTATION=14924705&amp;MARKET_SELECTION=true" TargetMode="External"/><Relationship Id="rId226" Type="http://schemas.openxmlformats.org/officeDocument/2006/relationships/hyperlink" Target="http://www.comdirect.de/inf/indizes/detail/uebersicht.html?ID_NOTATION=45166191" TargetMode="External"/><Relationship Id="rId433" Type="http://schemas.openxmlformats.org/officeDocument/2006/relationships/hyperlink" Target="http://www.comdirect.de/inf/indizes/detail/uebersicht.html?ID_NOTATION=193778" TargetMode="External"/><Relationship Id="rId878" Type="http://schemas.openxmlformats.org/officeDocument/2006/relationships/hyperlink" Target="http://www.comdirect.de/inf/indizes/detail/uebersicht.html?ID_NOTATION=193778" TargetMode="External"/><Relationship Id="rId1063" Type="http://schemas.openxmlformats.org/officeDocument/2006/relationships/hyperlink" Target="http://www.comdirect.de/inf/ewf/redirect.html?ID_NOTATION=12866578&amp;MARKET_SELECTION=true" TargetMode="External"/><Relationship Id="rId1270" Type="http://schemas.openxmlformats.org/officeDocument/2006/relationships/hyperlink" Target="http://www.comdirect.de/inf/ewf/redirect.html?ID_NOTATION=25494617&amp;MARKET_SELECTION=true" TargetMode="External"/><Relationship Id="rId640" Type="http://schemas.openxmlformats.org/officeDocument/2006/relationships/hyperlink" Target="http://www.comdirect.de/inf/ewf/redirect.html?ID_NOTATION=113825360&amp;MARKET_SELECTION=true" TargetMode="External"/><Relationship Id="rId738" Type="http://schemas.openxmlformats.org/officeDocument/2006/relationships/hyperlink" Target="http://www.comdirect.de/inf/ewf/redirect.html?ID_NOTATION=11333832&amp;MARKET_SELECTION=true" TargetMode="External"/><Relationship Id="rId945" Type="http://schemas.openxmlformats.org/officeDocument/2006/relationships/hyperlink" Target="http://www.comdirect.de/inf/ewf/redirect.html?ID_NOTATION=30768603&amp;MARKET_SELECTION=true" TargetMode="External"/><Relationship Id="rId74" Type="http://schemas.openxmlformats.org/officeDocument/2006/relationships/hyperlink" Target="http://www.comdirect.de/inf/ewf/redirect.html?ID_NOTATION=18271330&amp;MARKET_SELECTION=true" TargetMode="External"/><Relationship Id="rId377" Type="http://schemas.openxmlformats.org/officeDocument/2006/relationships/hyperlink" Target="http://www.comdirect.de/inf/indizes/detail/uebersicht.html?ID_NOTATION=193740" TargetMode="External"/><Relationship Id="rId500" Type="http://schemas.openxmlformats.org/officeDocument/2006/relationships/hyperlink" Target="http://www.comdirect.de/inf/indizes/detail/uebersicht.html?ID_NOTATION=324912" TargetMode="External"/><Relationship Id="rId584" Type="http://schemas.openxmlformats.org/officeDocument/2006/relationships/hyperlink" Target="http://www.comdirect.de/inf/ewf/redirect.html?ID_NOTATION=18441109&amp;MARKET_SELECTION=true" TargetMode="External"/><Relationship Id="rId805" Type="http://schemas.openxmlformats.org/officeDocument/2006/relationships/hyperlink" Target="http://www.comdirect.de/inf/ewf/redirect.html?ID_NOTATION=88659545&amp;MARKET_SELECTION=true" TargetMode="External"/><Relationship Id="rId1130" Type="http://schemas.openxmlformats.org/officeDocument/2006/relationships/hyperlink" Target="http://www.comdirect.de/inf/ewf/redirect.html?ID_NOTATION=15526693&amp;MARKET_SELECTION=true" TargetMode="External"/><Relationship Id="rId1228" Type="http://schemas.openxmlformats.org/officeDocument/2006/relationships/hyperlink" Target="http://www.comdirect.de/inf/indizes/detail/uebersicht.html?ID_NOTATION=73350358" TargetMode="External"/><Relationship Id="rId5" Type="http://schemas.openxmlformats.org/officeDocument/2006/relationships/hyperlink" Target="http://www.comdirect.de/inf/indizes/detail/uebersicht.html?ID_NOTATION=1918069" TargetMode="External"/><Relationship Id="rId237" Type="http://schemas.openxmlformats.org/officeDocument/2006/relationships/hyperlink" Target="http://www.comdirect.de/inf/ewf/redirect.html?ID_NOTATION=104813058&amp;MARKET_SELECTION=true" TargetMode="External"/><Relationship Id="rId791" Type="http://schemas.openxmlformats.org/officeDocument/2006/relationships/hyperlink" Target="http://www.comdirect.de/inf/ewf/redirect.html?ID_NOTATION=122834594&amp;MARKET_SELECTION=true" TargetMode="External"/><Relationship Id="rId889" Type="http://schemas.openxmlformats.org/officeDocument/2006/relationships/hyperlink" Target="http://www.comdirect.de/inf/ewf/redirect.html?ID_NOTATION=46607039&amp;MARKET_SELECTION=true" TargetMode="External"/><Relationship Id="rId1074" Type="http://schemas.openxmlformats.org/officeDocument/2006/relationships/hyperlink" Target="http://www.comdirect.de/inf/indizes/detail/uebersicht.html?ID_NOTATION=43456430" TargetMode="External"/><Relationship Id="rId444" Type="http://schemas.openxmlformats.org/officeDocument/2006/relationships/hyperlink" Target="http://www.comdirect.de/inf/ewf/redirect.html?ID_NOTATION=24526454&amp;MARKET_SELECTION=true" TargetMode="External"/><Relationship Id="rId651" Type="http://schemas.openxmlformats.org/officeDocument/2006/relationships/hyperlink" Target="http://www.comdirect.de/inf/indizes/detail/uebersicht.html?ID_NOTATION=325104" TargetMode="External"/><Relationship Id="rId749" Type="http://schemas.openxmlformats.org/officeDocument/2006/relationships/hyperlink" Target="http://www.comdirect.de/inf/ewf/redirect.html?ID_NOTATION=14152627&amp;MARKET_SELECTION=true" TargetMode="External"/><Relationship Id="rId1281" Type="http://schemas.openxmlformats.org/officeDocument/2006/relationships/hyperlink" Target="http://www.comdirect.de/inf/ewf/redirect.html?ID_NOTATION=64850463&amp;MARKET_SELECTION=true" TargetMode="External"/><Relationship Id="rId290" Type="http://schemas.openxmlformats.org/officeDocument/2006/relationships/hyperlink" Target="http://www.comdirect.de/inf/ewf/redirect.html?ID_NOTATION=29260036&amp;MARKET_SELECTION=true" TargetMode="External"/><Relationship Id="rId304" Type="http://schemas.openxmlformats.org/officeDocument/2006/relationships/hyperlink" Target="http://www.comdirect.de/inf/indizes/detail/uebersicht.html?ID_NOTATION=193736" TargetMode="External"/><Relationship Id="rId388" Type="http://schemas.openxmlformats.org/officeDocument/2006/relationships/hyperlink" Target="http://www.comdirect.de/inf/ewf/redirect.html?ID_NOTATION=31802429&amp;MARKET_SELECTION=true" TargetMode="External"/><Relationship Id="rId511" Type="http://schemas.openxmlformats.org/officeDocument/2006/relationships/hyperlink" Target="http://www.comdirect.de/inf/ewf/redirect.html?ID_NOTATION=57145179&amp;MARKET_SELECTION=true" TargetMode="External"/><Relationship Id="rId609" Type="http://schemas.openxmlformats.org/officeDocument/2006/relationships/hyperlink" Target="http://www.comdirect.de/inf/ewf/redirect.html?ID_NOTATION=127714464&amp;MARKET_SELECTION=true" TargetMode="External"/><Relationship Id="rId956" Type="http://schemas.openxmlformats.org/officeDocument/2006/relationships/hyperlink" Target="http://www.comdirect.de/inf/ewf/redirect.html?ID_NOTATION=43301599&amp;MARKET_SELECTION=true" TargetMode="External"/><Relationship Id="rId1141" Type="http://schemas.openxmlformats.org/officeDocument/2006/relationships/hyperlink" Target="http://www.comdirect.de/inf/ewf/redirect.html?ID_NOTATION=17125334&amp;MARKET_SELECTION=true" TargetMode="External"/><Relationship Id="rId1239" Type="http://schemas.openxmlformats.org/officeDocument/2006/relationships/hyperlink" Target="http://www.comdirect.de/inf/indizes/detail/uebersicht.html?ID_NOTATION=2683270" TargetMode="External"/><Relationship Id="rId85" Type="http://schemas.openxmlformats.org/officeDocument/2006/relationships/hyperlink" Target="http://www.comdirect.de/inf/indizes/detail/uebersicht.html?ID_NOTATION=10778745" TargetMode="External"/><Relationship Id="rId150" Type="http://schemas.openxmlformats.org/officeDocument/2006/relationships/hyperlink" Target="http://www.comdirect.de/inf/indizes/detail/uebersicht.html?ID_NOTATION=41923749" TargetMode="External"/><Relationship Id="rId595" Type="http://schemas.openxmlformats.org/officeDocument/2006/relationships/hyperlink" Target="http://www.comdirect.de/inf/ewf/redirect.html?ID_NOTATION=28824720&amp;MARKET_SELECTION=true" TargetMode="External"/><Relationship Id="rId816" Type="http://schemas.openxmlformats.org/officeDocument/2006/relationships/hyperlink" Target="http://www.comdirect.de/inf/ewf/redirect.html?ID_NOTATION=50638333&amp;MARKET_SELECTION=true" TargetMode="External"/><Relationship Id="rId1001" Type="http://schemas.openxmlformats.org/officeDocument/2006/relationships/hyperlink" Target="http://www.comdirect.de/inf/ewf/redirect.html?ID_NOTATION=125874877&amp;MARKET_SELECTION=true" TargetMode="External"/><Relationship Id="rId248" Type="http://schemas.openxmlformats.org/officeDocument/2006/relationships/hyperlink" Target="http://www.comdirect.de/inf/ewf/redirect.html?ID_NOTATION=81891762&amp;MARKET_SELECTION=true" TargetMode="External"/><Relationship Id="rId455" Type="http://schemas.openxmlformats.org/officeDocument/2006/relationships/hyperlink" Target="http://www.comdirect.de/inf/ewf/redirect.html?ID_NOTATION=26562452&amp;MARKET_SELECTION=true" TargetMode="External"/><Relationship Id="rId662" Type="http://schemas.openxmlformats.org/officeDocument/2006/relationships/hyperlink" Target="http://www.comdirect.de/inf/indizes/detail/uebersicht.html?ID_NOTATION=7385442" TargetMode="External"/><Relationship Id="rId1085" Type="http://schemas.openxmlformats.org/officeDocument/2006/relationships/hyperlink" Target="http://www.comdirect.de/inf/indizes/detail/uebersicht.html?ID_NOTATION=26899849" TargetMode="External"/><Relationship Id="rId1292" Type="http://schemas.openxmlformats.org/officeDocument/2006/relationships/hyperlink" Target="http://www.comdirect.de/inf/ewf/redirect.html?ID_NOTATION=122834582&amp;MARKET_SELECTION=true" TargetMode="External"/><Relationship Id="rId1306" Type="http://schemas.openxmlformats.org/officeDocument/2006/relationships/hyperlink" Target="http://www.comdirect.de/inf/ewf/redirect.html?ID_NOTATION=48352184&amp;MARKET_SELECTION=true" TargetMode="External"/><Relationship Id="rId12" Type="http://schemas.openxmlformats.org/officeDocument/2006/relationships/hyperlink" Target="http://www.comdirect.de/inf/ewf/redirect.html?ID_NOTATION=24488963&amp;MARKET_SELECTION=true" TargetMode="External"/><Relationship Id="rId108" Type="http://schemas.openxmlformats.org/officeDocument/2006/relationships/hyperlink" Target="http://www.comdirect.de/inf/indizes/detail/uebersicht.html?ID_NOTATION=26433544" TargetMode="External"/><Relationship Id="rId315" Type="http://schemas.openxmlformats.org/officeDocument/2006/relationships/hyperlink" Target="http://www.comdirect.de/inf/ewf/redirect.html?ID_NOTATION=39823290&amp;MARKET_SELECTION=true" TargetMode="External"/><Relationship Id="rId522" Type="http://schemas.openxmlformats.org/officeDocument/2006/relationships/hyperlink" Target="http://www.comdirect.de/inf/ewf/redirect.html?ID_NOTATION=16266716&amp;MARKET_SELECTION=true" TargetMode="External"/><Relationship Id="rId967" Type="http://schemas.openxmlformats.org/officeDocument/2006/relationships/hyperlink" Target="http://www.comdirect.de/inf/ewf/redirect.html?ID_NOTATION=67507865&amp;MARKET_SELECTION=true" TargetMode="External"/><Relationship Id="rId1152" Type="http://schemas.openxmlformats.org/officeDocument/2006/relationships/hyperlink" Target="http://www.comdirect.de/inf/indizes/detail/uebersicht.html?ID_NOTATION=15826957" TargetMode="External"/><Relationship Id="rId96" Type="http://schemas.openxmlformats.org/officeDocument/2006/relationships/hyperlink" Target="http://www.comdirect.de/inf/indizes/detail/uebersicht.html?ID_NOTATION=20735" TargetMode="External"/><Relationship Id="rId161" Type="http://schemas.openxmlformats.org/officeDocument/2006/relationships/hyperlink" Target="http://www.comdirect.de/inf/ewf/redirect.html?ID_NOTATION=47003810&amp;MARKET_SELECTION=true" TargetMode="External"/><Relationship Id="rId399" Type="http://schemas.openxmlformats.org/officeDocument/2006/relationships/hyperlink" Target="http://www.comdirect.de/inf/ewf/redirect.html?ID_NOTATION=116984609&amp;MARKET_SELECTION=true" TargetMode="External"/><Relationship Id="rId827" Type="http://schemas.openxmlformats.org/officeDocument/2006/relationships/hyperlink" Target="http://www.comdirect.de/inf/ewf/redirect.html?ID_NOTATION=116830794&amp;MARKET_SELECTION=true" TargetMode="External"/><Relationship Id="rId1012" Type="http://schemas.openxmlformats.org/officeDocument/2006/relationships/hyperlink" Target="http://www.comdirect.de/inf/ewf/redirect.html?ID_NOTATION=42244407&amp;MARKET_SELECTION=true" TargetMode="External"/><Relationship Id="rId259" Type="http://schemas.openxmlformats.org/officeDocument/2006/relationships/hyperlink" Target="http://www.comdirect.de/inf/ewf/redirect.html?ID_NOTATION=124834577&amp;MARKET_SELECTION=true" TargetMode="External"/><Relationship Id="rId466" Type="http://schemas.openxmlformats.org/officeDocument/2006/relationships/hyperlink" Target="http://www.comdirect.de/inf/ewf/redirect.html?ID_NOTATION=34282720&amp;MARKET_SELECTION=true" TargetMode="External"/><Relationship Id="rId673" Type="http://schemas.openxmlformats.org/officeDocument/2006/relationships/hyperlink" Target="http://www.comdirect.de/inf/ewf/redirect.html?ID_NOTATION=57145180&amp;MARKET_SELECTION=true" TargetMode="External"/><Relationship Id="rId880" Type="http://schemas.openxmlformats.org/officeDocument/2006/relationships/hyperlink" Target="http://www.comdirect.de/inf/indizes/detail/uebersicht.html?ID_NOTATION=193792" TargetMode="External"/><Relationship Id="rId1096" Type="http://schemas.openxmlformats.org/officeDocument/2006/relationships/hyperlink" Target="http://www.comdirect.de/inf/ewf/redirect.html?ID_NOTATION=89227349&amp;MARKET_SELECTION=true" TargetMode="External"/><Relationship Id="rId23" Type="http://schemas.openxmlformats.org/officeDocument/2006/relationships/hyperlink" Target="http://www.comdirect.de/inf/ewf/redirect.html?ID_NOTATION=76671065&amp;MARKET_SELECTION=true" TargetMode="External"/><Relationship Id="rId119" Type="http://schemas.openxmlformats.org/officeDocument/2006/relationships/hyperlink" Target="http://www.comdirect.de/inf/ewf/redirect.html?ID_NOTATION=28108029&amp;MARKET_SELECTION=true" TargetMode="External"/><Relationship Id="rId326" Type="http://schemas.openxmlformats.org/officeDocument/2006/relationships/hyperlink" Target="http://www.comdirect.de/inf/ewf/redirect.html?ID_NOTATION=129127256&amp;MARKET_SELECTION=true" TargetMode="External"/><Relationship Id="rId533" Type="http://schemas.openxmlformats.org/officeDocument/2006/relationships/hyperlink" Target="http://www.comdirect.de/inf/indizes/detail/uebersicht.html?ID_NOTATION=193804" TargetMode="External"/><Relationship Id="rId978" Type="http://schemas.openxmlformats.org/officeDocument/2006/relationships/hyperlink" Target="http://www.comdirect.de/inf/ewf/redirect.html?ID_NOTATION=98754237&amp;MARKET_SELECTION=true" TargetMode="External"/><Relationship Id="rId1163" Type="http://schemas.openxmlformats.org/officeDocument/2006/relationships/hyperlink" Target="http://www.comdirect.de/inf/ewf/redirect.html?ID_NOTATION=22098893&amp;MARKET_SELECTION=true" TargetMode="External"/><Relationship Id="rId740" Type="http://schemas.openxmlformats.org/officeDocument/2006/relationships/hyperlink" Target="http://www.comdirect.de/inf/ewf/redirect.html?ID_NOTATION=11329805&amp;MARKET_SELECTION=true" TargetMode="External"/><Relationship Id="rId838" Type="http://schemas.openxmlformats.org/officeDocument/2006/relationships/hyperlink" Target="http://www.comdirect.de/inf/ewf/redirect.html?ID_NOTATION=48682530&amp;MARKET_SELECTION=true" TargetMode="External"/><Relationship Id="rId1023" Type="http://schemas.openxmlformats.org/officeDocument/2006/relationships/hyperlink" Target="http://www.comdirect.de/inf/ewf/redirect.html?ID_NOTATION=61849462&amp;MARKET_SELECTION=true" TargetMode="External"/><Relationship Id="rId172" Type="http://schemas.openxmlformats.org/officeDocument/2006/relationships/hyperlink" Target="http://www.comdirect.de/inf/ewf/redirect.html?ID_NOTATION=106249666&amp;MARKET_SELECTION=true" TargetMode="External"/><Relationship Id="rId477" Type="http://schemas.openxmlformats.org/officeDocument/2006/relationships/hyperlink" Target="http://www.comdirect.de/inf/ewf/redirect.html?ID_NOTATION=34282742&amp;MARKET_SELECTION=true" TargetMode="External"/><Relationship Id="rId600" Type="http://schemas.openxmlformats.org/officeDocument/2006/relationships/hyperlink" Target="http://www.comdirect.de/inf/ewf/redirect.html?ID_NOTATION=29495141&amp;MARKET_SELECTION=true" TargetMode="External"/><Relationship Id="rId684" Type="http://schemas.openxmlformats.org/officeDocument/2006/relationships/hyperlink" Target="http://www.comdirect.de/inf/ewf/redirect.html?ID_NOTATION=14924651&amp;MARKET_SELECTION=true" TargetMode="External"/><Relationship Id="rId1230" Type="http://schemas.openxmlformats.org/officeDocument/2006/relationships/hyperlink" Target="http://www.comdirect.de/inf/ewf/redirect.html?ID_NOTATION=46346075&amp;MARKET_SELECTION=true" TargetMode="External"/><Relationship Id="rId337" Type="http://schemas.openxmlformats.org/officeDocument/2006/relationships/hyperlink" Target="http://www.comdirect.de/inf/ewf/redirect.html?ID_NOTATION=47003809&amp;MARKET_SELECTION=true" TargetMode="External"/><Relationship Id="rId891" Type="http://schemas.openxmlformats.org/officeDocument/2006/relationships/hyperlink" Target="http://www.comdirect.de/inf/ewf/redirect.html?ID_NOTATION=46606995&amp;MARKET_SELECTION=true" TargetMode="External"/><Relationship Id="rId905" Type="http://schemas.openxmlformats.org/officeDocument/2006/relationships/hyperlink" Target="http://www.comdirect.de/inf/ewf/redirect.html?ID_NOTATION=46606951&amp;MARKET_SELECTION=true" TargetMode="External"/><Relationship Id="rId989" Type="http://schemas.openxmlformats.org/officeDocument/2006/relationships/hyperlink" Target="http://www.comdirect.de/inf/indizes/detail/uebersicht.html?ID_NOTATION=193770" TargetMode="External"/><Relationship Id="rId34" Type="http://schemas.openxmlformats.org/officeDocument/2006/relationships/hyperlink" Target="http://www.comdirect.de/inf/ewf/redirect.html?ID_NOTATION=31403145&amp;MARKET_SELECTION=true" TargetMode="External"/><Relationship Id="rId544" Type="http://schemas.openxmlformats.org/officeDocument/2006/relationships/hyperlink" Target="http://www.comdirect.de/inf/ewf/redirect.html?ID_NOTATION=16266713&amp;MARKET_SELECTION=true" TargetMode="External"/><Relationship Id="rId751" Type="http://schemas.openxmlformats.org/officeDocument/2006/relationships/hyperlink" Target="http://www.comdirect.de/inf/ewf/redirect.html?ID_NOTATION=14152616&amp;MARKET_SELECTION=true" TargetMode="External"/><Relationship Id="rId849" Type="http://schemas.openxmlformats.org/officeDocument/2006/relationships/hyperlink" Target="http://www.comdirect.de/inf/ewf/redirect.html?ID_NOTATION=48682539&amp;MARKET_SELECTION=true" TargetMode="External"/><Relationship Id="rId1174" Type="http://schemas.openxmlformats.org/officeDocument/2006/relationships/hyperlink" Target="http://www.comdirect.de/inf/ewf/redirect.html?ID_NOTATION=26118282&amp;MARKET_SELECTION=true" TargetMode="External"/><Relationship Id="rId183" Type="http://schemas.openxmlformats.org/officeDocument/2006/relationships/hyperlink" Target="http://www.comdirect.de/inf/ewf/redirect.html?ID_NOTATION=6701720&amp;MARKET_SELECTION=true" TargetMode="External"/><Relationship Id="rId390" Type="http://schemas.openxmlformats.org/officeDocument/2006/relationships/hyperlink" Target="http://www.comdirect.de/inf/ewf/redirect.html?ID_NOTATION=31802430&amp;MARKET_SELECTION=true" TargetMode="External"/><Relationship Id="rId404" Type="http://schemas.openxmlformats.org/officeDocument/2006/relationships/hyperlink" Target="http://www.comdirect.de/inf/ewf/redirect.html?ID_NOTATION=18271338&amp;MARKET_SELECTION=true" TargetMode="External"/><Relationship Id="rId611" Type="http://schemas.openxmlformats.org/officeDocument/2006/relationships/hyperlink" Target="http://www.comdirect.de/inf/ewf/redirect.html?ID_NOTATION=61976757&amp;MARKET_SELECTION=true" TargetMode="External"/><Relationship Id="rId1034" Type="http://schemas.openxmlformats.org/officeDocument/2006/relationships/hyperlink" Target="http://www.comdirect.de/inf/ewf/redirect.html?ID_NOTATION=84035239&amp;MARKET_SELECTION=true" TargetMode="External"/><Relationship Id="rId1241" Type="http://schemas.openxmlformats.org/officeDocument/2006/relationships/hyperlink" Target="http://www.comdirect.de/inf/ewf/redirect.html?ID_NOTATION=16299162&amp;MARKET_SELECTION=true" TargetMode="External"/><Relationship Id="rId250" Type="http://schemas.openxmlformats.org/officeDocument/2006/relationships/hyperlink" Target="http://www.comdirect.de/inf/indizes/detail/uebersicht.html?ID_NOTATION=1544657" TargetMode="External"/><Relationship Id="rId488" Type="http://schemas.openxmlformats.org/officeDocument/2006/relationships/hyperlink" Target="http://www.comdirect.de/inf/ewf/redirect.html?ID_NOTATION=122095501&amp;MARKET_SELECTION=true" TargetMode="External"/><Relationship Id="rId695" Type="http://schemas.openxmlformats.org/officeDocument/2006/relationships/hyperlink" Target="http://www.comdirect.de/inf/ewf/redirect.html?ID_NOTATION=25867505&amp;MARKET_SELECTION=true" TargetMode="External"/><Relationship Id="rId709" Type="http://schemas.openxmlformats.org/officeDocument/2006/relationships/hyperlink" Target="http://www.comdirect.de/inf/ewf/redirect.html?ID_NOTATION=41013915&amp;MARKET_SELECTION=true" TargetMode="External"/><Relationship Id="rId916" Type="http://schemas.openxmlformats.org/officeDocument/2006/relationships/hyperlink" Target="http://www.comdirect.de/inf/ewf/redirect.html?ID_NOTATION=46606910&amp;MARKET_SELECTION=true" TargetMode="External"/><Relationship Id="rId1101" Type="http://schemas.openxmlformats.org/officeDocument/2006/relationships/hyperlink" Target="http://www.comdirect.de/inf/ewf/redirect.html?ID_NOTATION=127714494&amp;MARKET_SELECTION=true" TargetMode="External"/><Relationship Id="rId45" Type="http://schemas.openxmlformats.org/officeDocument/2006/relationships/hyperlink" Target="http://www.comdirect.de/inf/ewf/redirect.html?ID_NOTATION=31376508&amp;MARKET_SELECTION=true" TargetMode="External"/><Relationship Id="rId110" Type="http://schemas.openxmlformats.org/officeDocument/2006/relationships/hyperlink" Target="http://www.comdirect.de/inf/indizes/detail/uebersicht.html?ID_NOTATION=26433545" TargetMode="External"/><Relationship Id="rId348" Type="http://schemas.openxmlformats.org/officeDocument/2006/relationships/hyperlink" Target="http://www.comdirect.de/inf/ewf/redirect.html?ID_NOTATION=66279454&amp;MARKET_SELECTION=true" TargetMode="External"/><Relationship Id="rId555" Type="http://schemas.openxmlformats.org/officeDocument/2006/relationships/hyperlink" Target="http://www.comdirect.de/inf/indizes/detail/uebersicht.html?ID_NOTATION=1555183" TargetMode="External"/><Relationship Id="rId762" Type="http://schemas.openxmlformats.org/officeDocument/2006/relationships/hyperlink" Target="http://www.comdirect.de/inf/indizes/detail/uebersicht.html?ID_NOTATION=16343043" TargetMode="External"/><Relationship Id="rId1185" Type="http://schemas.openxmlformats.org/officeDocument/2006/relationships/hyperlink" Target="http://www.comdirect.de/inf/ewf/redirect.html?ID_NOTATION=38692526&amp;MARKET_SELECTION=true" TargetMode="External"/><Relationship Id="rId194" Type="http://schemas.openxmlformats.org/officeDocument/2006/relationships/hyperlink" Target="http://www.comdirect.de/inf/indizes/detail/uebersicht.html?ID_NOTATION=14572920" TargetMode="External"/><Relationship Id="rId208" Type="http://schemas.openxmlformats.org/officeDocument/2006/relationships/hyperlink" Target="http://www.comdirect.de/inf/ewf/redirect.html?ID_NOTATION=14924603&amp;MARKET_SELECTION=true" TargetMode="External"/><Relationship Id="rId415" Type="http://schemas.openxmlformats.org/officeDocument/2006/relationships/hyperlink" Target="http://www.comdirect.de/inf/indizes/detail/uebersicht.html?ID_NOTATION=193794" TargetMode="External"/><Relationship Id="rId622" Type="http://schemas.openxmlformats.org/officeDocument/2006/relationships/hyperlink" Target="http://www.comdirect.de/inf/ewf/redirect.html?ID_NOTATION=64695209&amp;MARKET_SELECTION=true" TargetMode="External"/><Relationship Id="rId1045" Type="http://schemas.openxmlformats.org/officeDocument/2006/relationships/hyperlink" Target="http://www.comdirect.de/inf/ewf/redirect.html?ID_NOTATION=12866548&amp;MARKET_SELECTION=true" TargetMode="External"/><Relationship Id="rId1252" Type="http://schemas.openxmlformats.org/officeDocument/2006/relationships/hyperlink" Target="http://www.comdirect.de/inf/ewf/redirect.html?ID_NOTATION=22098894&amp;MARKET_SELECTION=true" TargetMode="External"/><Relationship Id="rId261" Type="http://schemas.openxmlformats.org/officeDocument/2006/relationships/hyperlink" Target="http://www.comdirect.de/inf/indizes/detail/uebersicht.html?ID_NOTATION=8348473" TargetMode="External"/><Relationship Id="rId499" Type="http://schemas.openxmlformats.org/officeDocument/2006/relationships/hyperlink" Target="http://www.comdirect.de/inf/indizes/detail/uebersicht.html?ID_NOTATION=52841986" TargetMode="External"/><Relationship Id="rId927" Type="http://schemas.openxmlformats.org/officeDocument/2006/relationships/hyperlink" Target="http://www.comdirect.de/inf/indizes/detail/uebersicht.html?ID_NOTATION=18793645" TargetMode="External"/><Relationship Id="rId1112" Type="http://schemas.openxmlformats.org/officeDocument/2006/relationships/hyperlink" Target="http://www.comdirect.de/inf/ewf/redirect.html?ID_NOTATION=122834601&amp;MARKET_SELECTION=true" TargetMode="External"/><Relationship Id="rId56" Type="http://schemas.openxmlformats.org/officeDocument/2006/relationships/hyperlink" Target="http://www.comdirect.de/inf/indizes/detail/uebersicht.html?ID_NOTATION=32151394" TargetMode="External"/><Relationship Id="rId359" Type="http://schemas.openxmlformats.org/officeDocument/2006/relationships/hyperlink" Target="http://www.comdirect.de/inf/ewf/redirect.html?ID_NOTATION=84457863&amp;MARKET_SELECTION=true" TargetMode="External"/><Relationship Id="rId566" Type="http://schemas.openxmlformats.org/officeDocument/2006/relationships/hyperlink" Target="http://www.comdirect.de/inf/indizes/detail/uebersicht.html?ID_NOTATION=193788" TargetMode="External"/><Relationship Id="rId773" Type="http://schemas.openxmlformats.org/officeDocument/2006/relationships/hyperlink" Target="http://www.comdirect.de/inf/ewf/redirect.html?ID_NOTATION=21554654&amp;MARKET_SELECTION=true" TargetMode="External"/><Relationship Id="rId1196" Type="http://schemas.openxmlformats.org/officeDocument/2006/relationships/hyperlink" Target="http://www.comdirect.de/inf/ewf/redirect.html?ID_NOTATION=48496109&amp;MARKET_SELECTION=true" TargetMode="External"/><Relationship Id="rId121" Type="http://schemas.openxmlformats.org/officeDocument/2006/relationships/hyperlink" Target="http://www.comdirect.de/inf/ewf/redirect.html?ID_NOTATION=28108030&amp;MARKET_SELECTION=true" TargetMode="External"/><Relationship Id="rId219" Type="http://schemas.openxmlformats.org/officeDocument/2006/relationships/hyperlink" Target="http://www.comdirect.de/inf/ewf/redirect.html?ID_NOTATION=34759500&amp;MARKET_SELECTION=true" TargetMode="External"/><Relationship Id="rId426" Type="http://schemas.openxmlformats.org/officeDocument/2006/relationships/hyperlink" Target="http://www.comdirect.de/inf/ewf/redirect.html?ID_NOTATION=24526446&amp;MARKET_SELECTION=true" TargetMode="External"/><Relationship Id="rId633" Type="http://schemas.openxmlformats.org/officeDocument/2006/relationships/hyperlink" Target="http://www.comdirect.de/inf/indizes/detail/uebersicht.html?ID_NOTATION=323547" TargetMode="External"/><Relationship Id="rId980" Type="http://schemas.openxmlformats.org/officeDocument/2006/relationships/hyperlink" Target="http://www.comdirect.de/inf/ewf/redirect.html?ID_NOTATION=15366255&amp;MARKET_SELECTION=true" TargetMode="External"/><Relationship Id="rId1056" Type="http://schemas.openxmlformats.org/officeDocument/2006/relationships/hyperlink" Target="http://www.comdirect.de/inf/ewf/redirect.html?ID_NOTATION=12871191&amp;MARKET_SELECTION=true" TargetMode="External"/><Relationship Id="rId1263" Type="http://schemas.openxmlformats.org/officeDocument/2006/relationships/hyperlink" Target="http://www.comdirect.de/inf/ewf/redirect.html?ID_NOTATION=46872938&amp;MARKET_SELECTION=true" TargetMode="External"/><Relationship Id="rId840" Type="http://schemas.openxmlformats.org/officeDocument/2006/relationships/hyperlink" Target="http://www.comdirect.de/inf/indizes/detail/uebersicht.html?ID_NOTATION=38030987" TargetMode="External"/><Relationship Id="rId938" Type="http://schemas.openxmlformats.org/officeDocument/2006/relationships/hyperlink" Target="http://www.comdirect.de/inf/ewf/redirect.html?ID_NOTATION=20080126&amp;MARKET_SELECTION=true" TargetMode="External"/><Relationship Id="rId67" Type="http://schemas.openxmlformats.org/officeDocument/2006/relationships/hyperlink" Target="http://www.comdirect.de/inf/ewf/redirect.html?ID_NOTATION=34282733&amp;MARKET_SELECTION=true" TargetMode="External"/><Relationship Id="rId272" Type="http://schemas.openxmlformats.org/officeDocument/2006/relationships/hyperlink" Target="http://www.comdirect.de/inf/indizes/detail/uebersicht.html?ID_NOTATION=324965" TargetMode="External"/><Relationship Id="rId577" Type="http://schemas.openxmlformats.org/officeDocument/2006/relationships/hyperlink" Target="http://www.comdirect.de/inf/indizes/detail/uebersicht.html?ID_NOTATION=27833637" TargetMode="External"/><Relationship Id="rId700" Type="http://schemas.openxmlformats.org/officeDocument/2006/relationships/hyperlink" Target="http://www.comdirect.de/inf/ewf/redirect.html?ID_NOTATION=26562441&amp;MARKET_SELECTION=true" TargetMode="External"/><Relationship Id="rId1123" Type="http://schemas.openxmlformats.org/officeDocument/2006/relationships/hyperlink" Target="http://www.comdirect.de/inf/ewf/redirect.html?ID_NOTATION=96128607&amp;MARKET_SELECTION=true" TargetMode="External"/><Relationship Id="rId132" Type="http://schemas.openxmlformats.org/officeDocument/2006/relationships/hyperlink" Target="http://www.comdirect.de/inf/ewf/redirect.html?ID_NOTATION=37406578&amp;MARKET_SELECTION=true" TargetMode="External"/><Relationship Id="rId784" Type="http://schemas.openxmlformats.org/officeDocument/2006/relationships/hyperlink" Target="http://www.comdirect.de/inf/indizes/detail/uebersicht.html?ID_NOTATION=17932289" TargetMode="External"/><Relationship Id="rId991" Type="http://schemas.openxmlformats.org/officeDocument/2006/relationships/hyperlink" Target="http://www.comdirect.de/inf/indizes/detail/uebersicht.html?ID_NOTATION=193758" TargetMode="External"/><Relationship Id="rId1067" Type="http://schemas.openxmlformats.org/officeDocument/2006/relationships/hyperlink" Target="http://www.comdirect.de/inf/ewf/redirect.html?ID_NOTATION=17832571&amp;MARKET_SELECTION=true" TargetMode="External"/><Relationship Id="rId437" Type="http://schemas.openxmlformats.org/officeDocument/2006/relationships/hyperlink" Target="http://www.comdirect.de/inf/indizes/detail/uebersicht.html?ID_NOTATION=10529424" TargetMode="External"/><Relationship Id="rId644" Type="http://schemas.openxmlformats.org/officeDocument/2006/relationships/hyperlink" Target="http://www.comdirect.de/inf/ewf/redirect.html?ID_NOTATION=11796469&amp;MARKET_SELECTION=true" TargetMode="External"/><Relationship Id="rId851" Type="http://schemas.openxmlformats.org/officeDocument/2006/relationships/hyperlink" Target="http://www.comdirect.de/inf/ewf/redirect.html?ID_NOTATION=44084593&amp;MARKET_SELECTION=true" TargetMode="External"/><Relationship Id="rId1274" Type="http://schemas.openxmlformats.org/officeDocument/2006/relationships/hyperlink" Target="http://www.comdirect.de/inf/ewf/redirect.html?ID_NOTATION=44162920&amp;MARKET_SELECTION=true" TargetMode="External"/><Relationship Id="rId283" Type="http://schemas.openxmlformats.org/officeDocument/2006/relationships/hyperlink" Target="http://www.comdirect.de/inf/ewf/redirect.html?ID_NOTATION=35486957&amp;MARKET_SELECTION=true" TargetMode="External"/><Relationship Id="rId490" Type="http://schemas.openxmlformats.org/officeDocument/2006/relationships/hyperlink" Target="http://www.comdirect.de/inf/ewf/redirect.html?ID_NOTATION=76091632&amp;MARKET_SELECTION=true" TargetMode="External"/><Relationship Id="rId504" Type="http://schemas.openxmlformats.org/officeDocument/2006/relationships/hyperlink" Target="http://www.comdirect.de/inf/indizes/detail/uebersicht.html?ID_NOTATION=193786" TargetMode="External"/><Relationship Id="rId711" Type="http://schemas.openxmlformats.org/officeDocument/2006/relationships/hyperlink" Target="http://www.comdirect.de/inf/ewf/redirect.html?ID_NOTATION=41013916&amp;MARKET_SELECTION=true" TargetMode="External"/><Relationship Id="rId949" Type="http://schemas.openxmlformats.org/officeDocument/2006/relationships/hyperlink" Target="http://www.comdirect.de/inf/ewf/redirect.html?ID_NOTATION=129661168&amp;MARKET_SELECTION=true" TargetMode="External"/><Relationship Id="rId1134" Type="http://schemas.openxmlformats.org/officeDocument/2006/relationships/hyperlink" Target="http://www.comdirect.de/inf/ewf/redirect.html?ID_NOTATION=16621010&amp;MARKET_SELECTION=true" TargetMode="External"/><Relationship Id="rId78" Type="http://schemas.openxmlformats.org/officeDocument/2006/relationships/hyperlink" Target="http://www.comdirect.de/inf/ewf/redirect.html?ID_NOTATION=18271332&amp;MARKET_SELECTION=true" TargetMode="External"/><Relationship Id="rId143" Type="http://schemas.openxmlformats.org/officeDocument/2006/relationships/hyperlink" Target="http://www.comdirect.de/inf/ewf/redirect.html?ID_NOTATION=54757975&amp;MARKET_SELECTION=true" TargetMode="External"/><Relationship Id="rId350" Type="http://schemas.openxmlformats.org/officeDocument/2006/relationships/hyperlink" Target="http://www.comdirect.de/inf/ewf/redirect.html?ID_NOTATION=66279526&amp;MARKET_SELECTION=true" TargetMode="External"/><Relationship Id="rId588" Type="http://schemas.openxmlformats.org/officeDocument/2006/relationships/hyperlink" Target="http://www.comdirect.de/inf/ewf/redirect.html?ID_NOTATION=18441114&amp;MARKET_SELECTION=true" TargetMode="External"/><Relationship Id="rId795" Type="http://schemas.openxmlformats.org/officeDocument/2006/relationships/hyperlink" Target="http://www.comdirect.de/inf/ewf/redirect.html?ID_NOTATION=47666509&amp;MARKET_SELECTION=true" TargetMode="External"/><Relationship Id="rId809" Type="http://schemas.openxmlformats.org/officeDocument/2006/relationships/hyperlink" Target="http://www.comdirect.de/inf/ewf/redirect.html?ID_NOTATION=15568471&amp;MARKET_SELECTION=true" TargetMode="External"/><Relationship Id="rId1201" Type="http://schemas.openxmlformats.org/officeDocument/2006/relationships/hyperlink" Target="http://www.comdirect.de/inf/ewf/redirect.html?ID_NOTATION=48352192&amp;MARKET_SELECTION=true" TargetMode="External"/><Relationship Id="rId9" Type="http://schemas.openxmlformats.org/officeDocument/2006/relationships/hyperlink" Target="http://www.comdirect.de/inf/indizes/detail/uebersicht.html?ID_NOTATION=193736" TargetMode="External"/><Relationship Id="rId210" Type="http://schemas.openxmlformats.org/officeDocument/2006/relationships/hyperlink" Target="http://www.comdirect.de/inf/ewf/redirect.html?ID_NOTATION=14924620&amp;MARKET_SELECTION=true" TargetMode="External"/><Relationship Id="rId448" Type="http://schemas.openxmlformats.org/officeDocument/2006/relationships/hyperlink" Target="http://www.comdirect.de/inf/ewf/redirect.html?ID_NOTATION=24526456&amp;MARKET_SELECTION=true" TargetMode="External"/><Relationship Id="rId655" Type="http://schemas.openxmlformats.org/officeDocument/2006/relationships/hyperlink" Target="http://www.comdirect.de/inf/indizes/detail/uebersicht.html?ID_NOTATION=14391174" TargetMode="External"/><Relationship Id="rId862" Type="http://schemas.openxmlformats.org/officeDocument/2006/relationships/hyperlink" Target="http://www.comdirect.de/inf/ewf/redirect.html?ID_NOTATION=122095549&amp;MARKET_SELECTION=true" TargetMode="External"/><Relationship Id="rId1078" Type="http://schemas.openxmlformats.org/officeDocument/2006/relationships/hyperlink" Target="http://www.comdirect.de/inf/ewf/redirect.html?ID_NOTATION=20764506&amp;MARKET_SELECTION=true" TargetMode="External"/><Relationship Id="rId1285" Type="http://schemas.openxmlformats.org/officeDocument/2006/relationships/hyperlink" Target="http://www.comdirect.de/inf/indizes/detail/uebersicht.html?ID_NOTATION=39203873" TargetMode="External"/><Relationship Id="rId294" Type="http://schemas.openxmlformats.org/officeDocument/2006/relationships/hyperlink" Target="http://www.comdirect.de/inf/ewf/redirect.html?ID_NOTATION=122834589&amp;MARKET_SELECTION=true" TargetMode="External"/><Relationship Id="rId308" Type="http://schemas.openxmlformats.org/officeDocument/2006/relationships/hyperlink" Target="http://www.comdirect.de/inf/ewf/redirect.html?ID_NOTATION=34012124&amp;MARKET_SELECTION=true" TargetMode="External"/><Relationship Id="rId515" Type="http://schemas.openxmlformats.org/officeDocument/2006/relationships/hyperlink" Target="http://www.comdirect.de/inf/ewf/redirect.html?ID_NOTATION=125874878&amp;MARKET_SELECTION=true" TargetMode="External"/><Relationship Id="rId722" Type="http://schemas.openxmlformats.org/officeDocument/2006/relationships/hyperlink" Target="http://www.comdirect.de/inf/ewf/redirect.html?ID_NOTATION=52939551&amp;MARKET_SELECTION=true" TargetMode="External"/><Relationship Id="rId1145" Type="http://schemas.openxmlformats.org/officeDocument/2006/relationships/hyperlink" Target="http://www.comdirect.de/inf/ewf/redirect.html?ID_NOTATION=18643811&amp;MARKET_SELECTION=true" TargetMode="External"/><Relationship Id="rId89" Type="http://schemas.openxmlformats.org/officeDocument/2006/relationships/hyperlink" Target="http://www.comdirect.de/inf/indizes/detail/uebersicht.html?ID_NOTATION=8597587" TargetMode="External"/><Relationship Id="rId154" Type="http://schemas.openxmlformats.org/officeDocument/2006/relationships/hyperlink" Target="http://www.comdirect.de/inf/ewf/redirect.html?ID_NOTATION=57145177&amp;MARKET_SELECTION=true" TargetMode="External"/><Relationship Id="rId361" Type="http://schemas.openxmlformats.org/officeDocument/2006/relationships/hyperlink" Target="http://www.comdirect.de/inf/ewf/redirect.html?ID_NOTATION=87642558&amp;MARKET_SELECTION=true" TargetMode="External"/><Relationship Id="rId599" Type="http://schemas.openxmlformats.org/officeDocument/2006/relationships/hyperlink" Target="http://www.comdirect.de/inf/ewf/redirect.html?ID_NOTATION=29287467&amp;MARKET_SELECTION=true" TargetMode="External"/><Relationship Id="rId1005" Type="http://schemas.openxmlformats.org/officeDocument/2006/relationships/hyperlink" Target="http://www.comdirect.de/inf/ewf/redirect.html?ID_NOTATION=122834938&amp;MARKET_SELECTION=true" TargetMode="External"/><Relationship Id="rId1212" Type="http://schemas.openxmlformats.org/officeDocument/2006/relationships/hyperlink" Target="http://www.comdirect.de/inf/ewf/redirect.html?ID_NOTATION=64237534&amp;MARKET_SELECTION=true" TargetMode="External"/><Relationship Id="rId459" Type="http://schemas.openxmlformats.org/officeDocument/2006/relationships/hyperlink" Target="http://www.comdirect.de/inf/ewf/redirect.html?ID_NOTATION=26562448&amp;MARKET_SELECTION=true" TargetMode="External"/><Relationship Id="rId666" Type="http://schemas.openxmlformats.org/officeDocument/2006/relationships/hyperlink" Target="http://www.comdirect.de/inf/ewf/redirect.html?ID_NOTATION=64917218&amp;MARKET_SELECTION=true" TargetMode="External"/><Relationship Id="rId873" Type="http://schemas.openxmlformats.org/officeDocument/2006/relationships/hyperlink" Target="http://www.comdirect.de/inf/ewf/redirect.html?ID_NOTATION=46607062&amp;MARKET_SELECTION=true" TargetMode="External"/><Relationship Id="rId1089" Type="http://schemas.openxmlformats.org/officeDocument/2006/relationships/hyperlink" Target="http://www.comdirect.de/inf/ewf/redirect.html?ID_NOTATION=31227389&amp;MARKET_SELECTION=true" TargetMode="External"/><Relationship Id="rId1296" Type="http://schemas.openxmlformats.org/officeDocument/2006/relationships/hyperlink" Target="http://www.comdirect.de/inf/ewf/redirect.html?ID_NOTATION=68975197&amp;MARKET_SELECTION=true" TargetMode="External"/><Relationship Id="rId16" Type="http://schemas.openxmlformats.org/officeDocument/2006/relationships/hyperlink" Target="http://www.comdirect.de/inf/ewf/redirect.html?ID_NOTATION=39409481&amp;MARKET_SELECTION=true" TargetMode="External"/><Relationship Id="rId221" Type="http://schemas.openxmlformats.org/officeDocument/2006/relationships/hyperlink" Target="http://www.comdirect.de/inf/ewf/redirect.html?ID_NOTATION=34759501&amp;MARKET_SELECTION=true" TargetMode="External"/><Relationship Id="rId319" Type="http://schemas.openxmlformats.org/officeDocument/2006/relationships/hyperlink" Target="http://www.comdirect.de/inf/ewf/redirect.html?ID_NOTATION=39519025&amp;MARKET_SELECTION=true" TargetMode="External"/><Relationship Id="rId526" Type="http://schemas.openxmlformats.org/officeDocument/2006/relationships/hyperlink" Target="http://www.comdirect.de/inf/ewf/redirect.html?ID_NOTATION=16266702&amp;MARKET_SELECTION=true" TargetMode="External"/><Relationship Id="rId1156" Type="http://schemas.openxmlformats.org/officeDocument/2006/relationships/hyperlink" Target="http://www.comdirect.de/inf/ewf/redirect.html?ID_NOTATION=19023960&amp;MARKET_SELECTION=true" TargetMode="External"/><Relationship Id="rId733" Type="http://schemas.openxmlformats.org/officeDocument/2006/relationships/hyperlink" Target="http://www.comdirect.de/inf/indizes/detail/uebersicht.html?ID_NOTATION=10407783" TargetMode="External"/><Relationship Id="rId940" Type="http://schemas.openxmlformats.org/officeDocument/2006/relationships/hyperlink" Target="http://www.comdirect.de/inf/ewf/redirect.html?ID_NOTATION=24398660&amp;MARKET_SELECTION=true" TargetMode="External"/><Relationship Id="rId1016" Type="http://schemas.openxmlformats.org/officeDocument/2006/relationships/hyperlink" Target="http://www.comdirect.de/inf/ewf/redirect.html?ID_NOTATION=46380707&amp;MARKET_SELECTION=true" TargetMode="External"/><Relationship Id="rId165" Type="http://schemas.openxmlformats.org/officeDocument/2006/relationships/hyperlink" Target="http://www.comdirect.de/inf/indizes/detail/uebersicht.html?ID_NOTATION=8598642" TargetMode="External"/><Relationship Id="rId372" Type="http://schemas.openxmlformats.org/officeDocument/2006/relationships/hyperlink" Target="http://www.comdirect.de/inf/ewf/redirect.html?ID_NOTATION=11566858&amp;MARKET_SELECTION=true" TargetMode="External"/><Relationship Id="rId677" Type="http://schemas.openxmlformats.org/officeDocument/2006/relationships/hyperlink" Target="http://www.comdirect.de/inf/ewf/redirect.html?ID_NOTATION=206628&amp;MARKET_SELECTION=true" TargetMode="External"/><Relationship Id="rId800" Type="http://schemas.openxmlformats.org/officeDocument/2006/relationships/hyperlink" Target="http://www.comdirect.de/inf/indizes/detail/uebersicht.html?ID_NOTATION=28276330" TargetMode="External"/><Relationship Id="rId1223" Type="http://schemas.openxmlformats.org/officeDocument/2006/relationships/hyperlink" Target="http://www.comdirect.de/inf/ewf/redirect.html?ID_NOTATION=18376463&amp;MARKET_SELECTION=true" TargetMode="External"/><Relationship Id="rId232" Type="http://schemas.openxmlformats.org/officeDocument/2006/relationships/hyperlink" Target="http://www.comdirect.de/inf/ewf/redirect.html?ID_NOTATION=59432393&amp;MARKET_SELECTION=true" TargetMode="External"/><Relationship Id="rId884" Type="http://schemas.openxmlformats.org/officeDocument/2006/relationships/hyperlink" Target="http://www.comdirect.de/inf/indizes/detail/uebersicht.html?ID_NOTATION=193806" TargetMode="External"/><Relationship Id="rId27" Type="http://schemas.openxmlformats.org/officeDocument/2006/relationships/hyperlink" Target="http://www.comdirect.de/inf/ewf/redirect.html?ID_NOTATION=24526436&amp;MARKET_SELECTION=true" TargetMode="External"/><Relationship Id="rId537" Type="http://schemas.openxmlformats.org/officeDocument/2006/relationships/hyperlink" Target="http://www.comdirect.de/inf/indizes/detail/uebersicht.html?ID_NOTATION=193776" TargetMode="External"/><Relationship Id="rId744" Type="http://schemas.openxmlformats.org/officeDocument/2006/relationships/hyperlink" Target="http://www.comdirect.de/inf/indizes/detail/uebersicht.html?ID_NOTATION=4015653" TargetMode="External"/><Relationship Id="rId951" Type="http://schemas.openxmlformats.org/officeDocument/2006/relationships/hyperlink" Target="http://www.comdirect.de/inf/ewf/redirect.html?ID_NOTATION=116984613&amp;MARKET_SELECTION=true" TargetMode="External"/><Relationship Id="rId1167" Type="http://schemas.openxmlformats.org/officeDocument/2006/relationships/hyperlink" Target="http://www.comdirect.de/inf/indizes/detail/uebersicht.html?ID_NOTATION=17959543" TargetMode="External"/><Relationship Id="rId80" Type="http://schemas.openxmlformats.org/officeDocument/2006/relationships/hyperlink" Target="http://www.comdirect.de/inf/ewf/redirect.html?ID_NOTATION=18271333&amp;MARKET_SELECTION=true" TargetMode="External"/><Relationship Id="rId176" Type="http://schemas.openxmlformats.org/officeDocument/2006/relationships/hyperlink" Target="http://www.comdirect.de/inf/ewf/redirect.html?ID_NOTATION=85943821&amp;MARKET_SELECTION=true" TargetMode="External"/><Relationship Id="rId383" Type="http://schemas.openxmlformats.org/officeDocument/2006/relationships/hyperlink" Target="http://www.comdirect.de/inf/indizes/detail/uebersicht.html?ID_NOTATION=8348046" TargetMode="External"/><Relationship Id="rId590" Type="http://schemas.openxmlformats.org/officeDocument/2006/relationships/hyperlink" Target="http://www.comdirect.de/inf/ewf/redirect.html?ID_NOTATION=23424070&amp;MARKET_SELECTION=true" TargetMode="External"/><Relationship Id="rId604" Type="http://schemas.openxmlformats.org/officeDocument/2006/relationships/hyperlink" Target="http://www.comdirect.de/inf/ewf/redirect.html?ID_NOTATION=31734414&amp;MARKET_SELECTION=true" TargetMode="External"/><Relationship Id="rId811" Type="http://schemas.openxmlformats.org/officeDocument/2006/relationships/hyperlink" Target="http://www.comdirect.de/inf/indizes/detail/uebersicht.html?ID_NOTATION=38031000" TargetMode="External"/><Relationship Id="rId1027" Type="http://schemas.openxmlformats.org/officeDocument/2006/relationships/hyperlink" Target="http://www.comdirect.de/inf/indizes/detail/uebersicht.html?ID_NOTATION=14391174" TargetMode="External"/><Relationship Id="rId1234" Type="http://schemas.openxmlformats.org/officeDocument/2006/relationships/hyperlink" Target="http://www.comdirect.de/inf/indizes/detail/uebersicht.html?ID_NOTATION=56171153" TargetMode="External"/><Relationship Id="rId243" Type="http://schemas.openxmlformats.org/officeDocument/2006/relationships/hyperlink" Target="http://www.comdirect.de/inf/ewf/redirect.html?ID_NOTATION=5163100&amp;MARKET_SELECTION=true" TargetMode="External"/><Relationship Id="rId450" Type="http://schemas.openxmlformats.org/officeDocument/2006/relationships/hyperlink" Target="http://www.comdirect.de/inf/ewf/redirect.html?ID_NOTATION=124753480&amp;MARKET_SELECTION=true" TargetMode="External"/><Relationship Id="rId688" Type="http://schemas.openxmlformats.org/officeDocument/2006/relationships/hyperlink" Target="http://www.comdirect.de/inf/ewf/redirect.html?ID_NOTATION=18362675&amp;MARKET_SELECTION=true" TargetMode="External"/><Relationship Id="rId895" Type="http://schemas.openxmlformats.org/officeDocument/2006/relationships/hyperlink" Target="http://www.comdirect.de/inf/indizes/detail/uebersicht.html?ID_NOTATION=10529428" TargetMode="External"/><Relationship Id="rId909" Type="http://schemas.openxmlformats.org/officeDocument/2006/relationships/hyperlink" Target="http://www.comdirect.de/inf/ewf/redirect.html?ID_NOTATION=34203417&amp;MARKET_SELECTION=true" TargetMode="External"/><Relationship Id="rId1080" Type="http://schemas.openxmlformats.org/officeDocument/2006/relationships/hyperlink" Target="http://www.comdirect.de/inf/ewf/redirect.html?ID_NOTATION=22098895&amp;MARKET_SELECTION=true" TargetMode="External"/><Relationship Id="rId1301" Type="http://schemas.openxmlformats.org/officeDocument/2006/relationships/hyperlink" Target="http://www.comdirect.de/inf/ewf/redirect.html?ID_NOTATION=43233768&amp;MARKET_SELECTION=true" TargetMode="External"/><Relationship Id="rId38" Type="http://schemas.openxmlformats.org/officeDocument/2006/relationships/hyperlink" Target="http://www.comdirect.de/inf/ewf/redirect.html?ID_NOTATION=31376515&amp;MARKET_SELECTION=true" TargetMode="External"/><Relationship Id="rId103" Type="http://schemas.openxmlformats.org/officeDocument/2006/relationships/hyperlink" Target="http://www.comdirect.de/inf/ewf/redirect.html?ID_NOTATION=27837129&amp;MARKET_SELECTION=true" TargetMode="External"/><Relationship Id="rId310" Type="http://schemas.openxmlformats.org/officeDocument/2006/relationships/hyperlink" Target="http://www.comdirect.de/inf/ewf/redirect.html?ID_NOTATION=34073179&amp;MARKET_SELECTION=true" TargetMode="External"/><Relationship Id="rId548" Type="http://schemas.openxmlformats.org/officeDocument/2006/relationships/hyperlink" Target="http://www.comdirect.de/inf/ewf/redirect.html?ID_NOTATION=16266715&amp;MARKET_SELECTION=true" TargetMode="External"/><Relationship Id="rId755" Type="http://schemas.openxmlformats.org/officeDocument/2006/relationships/hyperlink" Target="http://www.comdirect.de/inf/ewf/redirect.html?ID_NOTATION=15072404&amp;MARKET_SELECTION=true" TargetMode="External"/><Relationship Id="rId962" Type="http://schemas.openxmlformats.org/officeDocument/2006/relationships/hyperlink" Target="http://www.comdirect.de/inf/ewf/redirect.html?ID_NOTATION=53082644&amp;MARKET_SELECTION=true" TargetMode="External"/><Relationship Id="rId1178" Type="http://schemas.openxmlformats.org/officeDocument/2006/relationships/hyperlink" Target="http://www.comdirect.de/inf/ewf/redirect.html?ID_NOTATION=40916496&amp;MARKET_SELECTION=true" TargetMode="External"/><Relationship Id="rId91" Type="http://schemas.openxmlformats.org/officeDocument/2006/relationships/hyperlink" Target="http://www.comdirect.de/inf/indizes/detail/uebersicht.html?ID_NOTATION=8598846" TargetMode="External"/><Relationship Id="rId187" Type="http://schemas.openxmlformats.org/officeDocument/2006/relationships/hyperlink" Target="http://www.comdirect.de/inf/ewf/redirect.html?ID_NOTATION=7350285&amp;MARKET_SELECTION=true" TargetMode="External"/><Relationship Id="rId394" Type="http://schemas.openxmlformats.org/officeDocument/2006/relationships/hyperlink" Target="http://www.comdirect.de/inf/ewf/redirect.html?ID_NOTATION=104813060&amp;MARKET_SELECTION=true" TargetMode="External"/><Relationship Id="rId408" Type="http://schemas.openxmlformats.org/officeDocument/2006/relationships/hyperlink" Target="http://www.comdirect.de/inf/ewf/redirect.html?ID_NOTATION=24526434&amp;MARKET_SELECTION=true" TargetMode="External"/><Relationship Id="rId615" Type="http://schemas.openxmlformats.org/officeDocument/2006/relationships/hyperlink" Target="http://www.comdirect.de/inf/ewf/redirect.html?ID_NOTATION=47666510&amp;MARKET_SELECTION=true" TargetMode="External"/><Relationship Id="rId822" Type="http://schemas.openxmlformats.org/officeDocument/2006/relationships/hyperlink" Target="http://www.comdirect.de/inf/ewf/redirect.html?ID_NOTATION=16508548&amp;MARKET_SELECTION=true" TargetMode="External"/><Relationship Id="rId1038" Type="http://schemas.openxmlformats.org/officeDocument/2006/relationships/hyperlink" Target="http://www.comdirect.de/inf/ewf/redirect.html?ID_NOTATION=20116967&amp;MARKET_SELECTION=true" TargetMode="External"/><Relationship Id="rId1245" Type="http://schemas.openxmlformats.org/officeDocument/2006/relationships/hyperlink" Target="http://www.comdirect.de/inf/ewf/redirect.html?ID_NOTATION=14152622&amp;MARKET_SELECTION=true" TargetMode="External"/><Relationship Id="rId254" Type="http://schemas.openxmlformats.org/officeDocument/2006/relationships/hyperlink" Target="http://www.comdirect.de/inf/ewf/redirect.html?ID_NOTATION=14924613&amp;MARKET_SELECTION=true" TargetMode="External"/><Relationship Id="rId699" Type="http://schemas.openxmlformats.org/officeDocument/2006/relationships/hyperlink" Target="http://www.comdirect.de/inf/ewf/redirect.html?ID_NOTATION=26562447&amp;MARKET_SELECTION=true" TargetMode="External"/><Relationship Id="rId1091" Type="http://schemas.openxmlformats.org/officeDocument/2006/relationships/hyperlink" Target="http://www.comdirect.de/inf/ewf/redirect.html?ID_NOTATION=124332847&amp;MARKET_SELECTION=true" TargetMode="External"/><Relationship Id="rId1105" Type="http://schemas.openxmlformats.org/officeDocument/2006/relationships/hyperlink" Target="http://www.comdirect.de/inf/ewf/redirect.html?ID_NOTATION=89227355&amp;MARKET_SELECTION=true" TargetMode="External"/><Relationship Id="rId49" Type="http://schemas.openxmlformats.org/officeDocument/2006/relationships/hyperlink" Target="http://www.comdirect.de/inf/ewf/redirect.html?ID_NOTATION=31376510&amp;MARKET_SELECTION=true" TargetMode="External"/><Relationship Id="rId114" Type="http://schemas.openxmlformats.org/officeDocument/2006/relationships/hyperlink" Target="http://www.comdirect.de/inf/indizes/detail/uebersicht.html?ID_NOTATION=26433548" TargetMode="External"/><Relationship Id="rId461" Type="http://schemas.openxmlformats.org/officeDocument/2006/relationships/hyperlink" Target="http://www.comdirect.de/inf/ewf/redirect.html?ID_NOTATION=26562444&amp;MARKET_SELECTION=true" TargetMode="External"/><Relationship Id="rId559" Type="http://schemas.openxmlformats.org/officeDocument/2006/relationships/hyperlink" Target="http://www.comdirect.de/inf/indizes/detail/uebersicht.html?ID_NOTATION=13055088" TargetMode="External"/><Relationship Id="rId766" Type="http://schemas.openxmlformats.org/officeDocument/2006/relationships/hyperlink" Target="http://www.comdirect.de/inf/indizes/detail/uebersicht.html?ID_NOTATION=1157077" TargetMode="External"/><Relationship Id="rId1189" Type="http://schemas.openxmlformats.org/officeDocument/2006/relationships/hyperlink" Target="http://www.comdirect.de/inf/ewf/redirect.html?ID_NOTATION=38692521&amp;MARKET_SELECTION=true" TargetMode="External"/><Relationship Id="rId198" Type="http://schemas.openxmlformats.org/officeDocument/2006/relationships/hyperlink" Target="http://www.comdirect.de/inf/indizes/detail/uebersicht.html?ID_NOTATION=14572917" TargetMode="External"/><Relationship Id="rId321" Type="http://schemas.openxmlformats.org/officeDocument/2006/relationships/hyperlink" Target="http://www.comdirect.de/inf/ewf/redirect.html?ID_NOTATION=39473913&amp;MARKET_SELECTION=true" TargetMode="External"/><Relationship Id="rId419" Type="http://schemas.openxmlformats.org/officeDocument/2006/relationships/hyperlink" Target="http://www.comdirect.de/inf/indizes/detail/uebersicht.html?ID_NOTATION=193774" TargetMode="External"/><Relationship Id="rId626" Type="http://schemas.openxmlformats.org/officeDocument/2006/relationships/hyperlink" Target="http://www.comdirect.de/inf/ewf/redirect.html?ID_NOTATION=76163863&amp;MARKET_SELECTION=true" TargetMode="External"/><Relationship Id="rId973" Type="http://schemas.openxmlformats.org/officeDocument/2006/relationships/hyperlink" Target="http://www.comdirect.de/inf/ewf/redirect.html?ID_NOTATION=66279495&amp;MARKET_SELECTION=true" TargetMode="External"/><Relationship Id="rId1049" Type="http://schemas.openxmlformats.org/officeDocument/2006/relationships/hyperlink" Target="http://www.comdirect.de/inf/ewf/redirect.html?ID_NOTATION=12866562&amp;MARKET_SELECTION=true" TargetMode="External"/><Relationship Id="rId1256" Type="http://schemas.openxmlformats.org/officeDocument/2006/relationships/hyperlink" Target="http://www.comdirect.de/inf/ewf/redirect.html?ID_NOTATION=28089424&amp;MARKET_SELECTION=true" TargetMode="External"/><Relationship Id="rId833" Type="http://schemas.openxmlformats.org/officeDocument/2006/relationships/hyperlink" Target="http://www.comdirect.de/inf/ewf/redirect.html?ID_NOTATION=26562434&amp;MARKET_SELECTION=true" TargetMode="External"/><Relationship Id="rId1116" Type="http://schemas.openxmlformats.org/officeDocument/2006/relationships/hyperlink" Target="http://www.comdirect.de/inf/ewf/redirect.html?ID_NOTATION=61849461&amp;MARKET_SELECTION=true" TargetMode="External"/><Relationship Id="rId265" Type="http://schemas.openxmlformats.org/officeDocument/2006/relationships/hyperlink" Target="http://www.comdirect.de/inf/ewf/redirect.html?ID_NOTATION=17166575&amp;MARKET_SELECTION=true" TargetMode="External"/><Relationship Id="rId472" Type="http://schemas.openxmlformats.org/officeDocument/2006/relationships/hyperlink" Target="http://www.comdirect.de/inf/ewf/redirect.html?ID_NOTATION=34282727&amp;MARKET_SELECTION=true" TargetMode="External"/><Relationship Id="rId900" Type="http://schemas.openxmlformats.org/officeDocument/2006/relationships/hyperlink" Target="http://www.comdirect.de/inf/indizes/detail/uebersicht.html?ID_NOTATION=193774" TargetMode="External"/><Relationship Id="rId125" Type="http://schemas.openxmlformats.org/officeDocument/2006/relationships/hyperlink" Target="http://www.comdirect.de/inf/ewf/redirect.html?ID_NOTATION=129127243&amp;MARKET_SELECTION=true" TargetMode="External"/><Relationship Id="rId332" Type="http://schemas.openxmlformats.org/officeDocument/2006/relationships/hyperlink" Target="http://www.comdirect.de/inf/ewf/redirect.html?ID_NOTATION=126719496&amp;MARKET_SELECTION=true" TargetMode="External"/><Relationship Id="rId777" Type="http://schemas.openxmlformats.org/officeDocument/2006/relationships/hyperlink" Target="http://www.comdirect.de/inf/ewf/redirect.html?ID_NOTATION=122834585&amp;MARKET_SELECTION=true" TargetMode="External"/><Relationship Id="rId984" Type="http://schemas.openxmlformats.org/officeDocument/2006/relationships/hyperlink" Target="http://www.comdirect.de/inf/ewf/redirect.html?ID_NOTATION=2702774&amp;MARKET_SELECTION=true" TargetMode="External"/><Relationship Id="rId637" Type="http://schemas.openxmlformats.org/officeDocument/2006/relationships/hyperlink" Target="http://www.comdirect.de/inf/ewf/redirect.html?ID_NOTATION=119591407&amp;MARKET_SELECTION=true" TargetMode="External"/><Relationship Id="rId844" Type="http://schemas.openxmlformats.org/officeDocument/2006/relationships/hyperlink" Target="http://www.comdirect.de/inf/ewf/redirect.html?ID_NOTATION=48682534&amp;MARKET_SELECTION=true" TargetMode="External"/><Relationship Id="rId1267" Type="http://schemas.openxmlformats.org/officeDocument/2006/relationships/hyperlink" Target="http://www.comdirect.de/inf/ewf/redirect.html?ID_NOTATION=20080128&amp;MARKET_SELECTION=true" TargetMode="External"/><Relationship Id="rId276" Type="http://schemas.openxmlformats.org/officeDocument/2006/relationships/hyperlink" Target="http://www.comdirect.de/inf/indizes/detail/uebersicht.html?ID_NOTATION=8598248" TargetMode="External"/><Relationship Id="rId483" Type="http://schemas.openxmlformats.org/officeDocument/2006/relationships/hyperlink" Target="http://www.comdirect.de/inf/ewf/redirect.html?ID_NOTATION=58042507&amp;MARKET_SELECTION=true" TargetMode="External"/><Relationship Id="rId690" Type="http://schemas.openxmlformats.org/officeDocument/2006/relationships/hyperlink" Target="http://www.comdirect.de/inf/ewf/redirect.html?ID_NOTATION=126719433&amp;MARKET_SELECTION=true" TargetMode="External"/><Relationship Id="rId704" Type="http://schemas.openxmlformats.org/officeDocument/2006/relationships/hyperlink" Target="http://www.comdirect.de/inf/ewf/redirect.html?ID_NOTATION=34800151&amp;MARKET_SELECTION=true" TargetMode="External"/><Relationship Id="rId911" Type="http://schemas.openxmlformats.org/officeDocument/2006/relationships/hyperlink" Target="http://www.comdirect.de/inf/ewf/redirect.html?ID_NOTATION=34203420&amp;MARKET_SELECTION=true" TargetMode="External"/><Relationship Id="rId1127" Type="http://schemas.openxmlformats.org/officeDocument/2006/relationships/hyperlink" Target="http://www.comdirect.de/inf/ewf/redirect.html?ID_NOTATION=42244228&amp;MARKET_SELECTION=true" TargetMode="External"/><Relationship Id="rId40" Type="http://schemas.openxmlformats.org/officeDocument/2006/relationships/hyperlink" Target="http://www.comdirect.de/inf/ewf/redirect.html?ID_NOTATION=31376506&amp;MARKET_SELECTION=true" TargetMode="External"/><Relationship Id="rId136" Type="http://schemas.openxmlformats.org/officeDocument/2006/relationships/hyperlink" Target="http://www.comdirect.de/inf/ewf/redirect.html?ID_NOTATION=126111612&amp;MARKET_SELECTION=true" TargetMode="External"/><Relationship Id="rId343" Type="http://schemas.openxmlformats.org/officeDocument/2006/relationships/hyperlink" Target="http://www.comdirect.de/inf/ewf/redirect.html?ID_NOTATION=126719495&amp;MARKET_SELECTION=true" TargetMode="External"/><Relationship Id="rId550" Type="http://schemas.openxmlformats.org/officeDocument/2006/relationships/hyperlink" Target="http://www.comdirect.de/inf/ewf/redirect.html?ID_NOTATION=16564494&amp;MARKET_SELECTION=true" TargetMode="External"/><Relationship Id="rId788" Type="http://schemas.openxmlformats.org/officeDocument/2006/relationships/hyperlink" Target="http://www.comdirect.de/inf/ewf/redirect.html?ID_NOTATION=35505907&amp;MARKET_SELECTION=true" TargetMode="External"/><Relationship Id="rId995" Type="http://schemas.openxmlformats.org/officeDocument/2006/relationships/hyperlink" Target="http://www.comdirect.de/inf/indizes/detail/uebersicht.html?ID_NOTATION=8407155" TargetMode="External"/><Relationship Id="rId1180" Type="http://schemas.openxmlformats.org/officeDocument/2006/relationships/hyperlink" Target="http://www.comdirect.de/inf/ewf/redirect.html?ID_NOTATION=34759499&amp;MARKET_SELECTION=true" TargetMode="External"/><Relationship Id="rId203" Type="http://schemas.openxmlformats.org/officeDocument/2006/relationships/hyperlink" Target="http://www.comdirect.de/inf/ewf/redirect.html?ID_NOTATION=34282735&amp;MARKET_SELECTION=true" TargetMode="External"/><Relationship Id="rId648" Type="http://schemas.openxmlformats.org/officeDocument/2006/relationships/hyperlink" Target="http://www.comdirect.de/inf/ewf/redirect.html?ID_NOTATION=12990613&amp;MARKET_SELECTION=true" TargetMode="External"/><Relationship Id="rId855" Type="http://schemas.openxmlformats.org/officeDocument/2006/relationships/hyperlink" Target="http://www.comdirect.de/inf/ewf/redirect.html?ID_NOTATION=55275428&amp;MARKET_SELECTION=true" TargetMode="External"/><Relationship Id="rId1040" Type="http://schemas.openxmlformats.org/officeDocument/2006/relationships/hyperlink" Target="http://www.comdirect.de/inf/ewf/redirect.html?ID_NOTATION=122834577&amp;MARKET_SELECTION=true" TargetMode="External"/><Relationship Id="rId1278" Type="http://schemas.openxmlformats.org/officeDocument/2006/relationships/hyperlink" Target="http://www.comdirect.de/inf/ewf/redirect.html?ID_NOTATION=90616288&amp;MARKET_SELECTION=true" TargetMode="External"/><Relationship Id="rId287" Type="http://schemas.openxmlformats.org/officeDocument/2006/relationships/hyperlink" Target="http://www.comdirect.de/inf/ewf/redirect.html?ID_NOTATION=124834329&amp;MARKET_SELECTION=true" TargetMode="External"/><Relationship Id="rId410" Type="http://schemas.openxmlformats.org/officeDocument/2006/relationships/hyperlink" Target="http://www.comdirect.de/inf/ewf/redirect.html?ID_NOTATION=24526437&amp;MARKET_SELECTION=true" TargetMode="External"/><Relationship Id="rId494" Type="http://schemas.openxmlformats.org/officeDocument/2006/relationships/hyperlink" Target="http://www.comdirect.de/inf/ewf/redirect.html?ID_NOTATION=5163092&amp;MARKET_SELECTION=true" TargetMode="External"/><Relationship Id="rId508" Type="http://schemas.openxmlformats.org/officeDocument/2006/relationships/hyperlink" Target="http://www.comdirect.de/inf/ewf/redirect.html?ID_NOTATION=126719593&amp;MARKET_SELECTION=true" TargetMode="External"/><Relationship Id="rId715" Type="http://schemas.openxmlformats.org/officeDocument/2006/relationships/hyperlink" Target="http://www.comdirect.de/inf/indizes/detail/uebersicht.html?ID_NOTATION=1918069" TargetMode="External"/><Relationship Id="rId922" Type="http://schemas.openxmlformats.org/officeDocument/2006/relationships/hyperlink" Target="http://www.comdirect.de/inf/ewf/redirect.html?ID_NOTATION=18084739&amp;MARKET_SELECTION=true" TargetMode="External"/><Relationship Id="rId1138" Type="http://schemas.openxmlformats.org/officeDocument/2006/relationships/hyperlink" Target="http://www.comdirect.de/inf/indizes/detail/uebersicht.html?ID_NOTATION=17033911" TargetMode="External"/><Relationship Id="rId147" Type="http://schemas.openxmlformats.org/officeDocument/2006/relationships/hyperlink" Target="http://www.comdirect.de/inf/ewf/redirect.html?ID_NOTATION=70884461&amp;MARKET_SELECTION=true" TargetMode="External"/><Relationship Id="rId354" Type="http://schemas.openxmlformats.org/officeDocument/2006/relationships/hyperlink" Target="http://www.comdirect.de/inf/ewf/redirect.html?ID_NOTATION=72661433&amp;MARKET_SELECTION=true" TargetMode="External"/><Relationship Id="rId799" Type="http://schemas.openxmlformats.org/officeDocument/2006/relationships/hyperlink" Target="http://www.comdirect.de/inf/ewf/redirect.html?ID_NOTATION=122834602&amp;MARKET_SELECTION=true" TargetMode="External"/><Relationship Id="rId1191" Type="http://schemas.openxmlformats.org/officeDocument/2006/relationships/hyperlink" Target="http://www.comdirect.de/inf/ewf/redirect.html?ID_NOTATION=49413318&amp;MARKET_SELECTION=true" TargetMode="External"/><Relationship Id="rId1205" Type="http://schemas.openxmlformats.org/officeDocument/2006/relationships/hyperlink" Target="http://www.comdirect.de/inf/ewf/redirect.html?ID_NOTATION=49012769&amp;MARKET_SELECTION=true" TargetMode="External"/><Relationship Id="rId51" Type="http://schemas.openxmlformats.org/officeDocument/2006/relationships/hyperlink" Target="http://www.comdirect.de/inf/ewf/redirect.html?ID_NOTATION=31376511&amp;MARKET_SELECTION=true" TargetMode="External"/><Relationship Id="rId561" Type="http://schemas.openxmlformats.org/officeDocument/2006/relationships/hyperlink" Target="http://www.comdirect.de/inf/indizes/detail/uebersicht.html?ID_NOTATION=13055088" TargetMode="External"/><Relationship Id="rId659" Type="http://schemas.openxmlformats.org/officeDocument/2006/relationships/hyperlink" Target="http://www.comdirect.de/inf/ewf/redirect.html?ID_NOTATION=34203414&amp;MARKET_SELECTION=true" TargetMode="External"/><Relationship Id="rId866" Type="http://schemas.openxmlformats.org/officeDocument/2006/relationships/hyperlink" Target="http://www.comdirect.de/inf/ewf/redirect.html?ID_NOTATION=31122306&amp;MARKET_SELECTION=true" TargetMode="External"/><Relationship Id="rId1289" Type="http://schemas.openxmlformats.org/officeDocument/2006/relationships/hyperlink" Target="http://www.comdirect.de/inf/indizes/detail/uebersicht.html?ID_NOTATION=10847428" TargetMode="External"/><Relationship Id="rId214" Type="http://schemas.openxmlformats.org/officeDocument/2006/relationships/hyperlink" Target="http://www.comdirect.de/inf/ewf/redirect.html?ID_NOTATION=19683301&amp;MARKET_SELECTION=true" TargetMode="External"/><Relationship Id="rId298" Type="http://schemas.openxmlformats.org/officeDocument/2006/relationships/hyperlink" Target="http://www.comdirect.de/inf/ewf/redirect.html?ID_NOTATION=31227387&amp;MARKET_SELECTION=true" TargetMode="External"/><Relationship Id="rId421" Type="http://schemas.openxmlformats.org/officeDocument/2006/relationships/hyperlink" Target="http://www.comdirect.de/inf/indizes/detail/uebersicht.html?ID_NOTATION=193800" TargetMode="External"/><Relationship Id="rId519" Type="http://schemas.openxmlformats.org/officeDocument/2006/relationships/hyperlink" Target="http://www.comdirect.de/inf/ewf/redirect.html?ID_NOTATION=37055145&amp;MARKET_SELECTION=true" TargetMode="External"/><Relationship Id="rId1051" Type="http://schemas.openxmlformats.org/officeDocument/2006/relationships/hyperlink" Target="http://www.comdirect.de/inf/ewf/redirect.html?ID_NOTATION=12871196&amp;MARKET_SELECTION=true" TargetMode="External"/><Relationship Id="rId1149" Type="http://schemas.openxmlformats.org/officeDocument/2006/relationships/hyperlink" Target="http://www.comdirect.de/inf/ewf/redirect.html?ID_NOTATION=18362679&amp;MARKET_SELECTION=true" TargetMode="External"/><Relationship Id="rId158" Type="http://schemas.openxmlformats.org/officeDocument/2006/relationships/hyperlink" Target="http://www.comdirect.de/inf/ewf/redirect.html?ID_NOTATION=46380710&amp;MARKET_SELECTION=true" TargetMode="External"/><Relationship Id="rId726" Type="http://schemas.openxmlformats.org/officeDocument/2006/relationships/hyperlink" Target="http://www.comdirect.de/inf/indizes/detail/uebersicht.html?ID_NOTATION=10370091" TargetMode="External"/><Relationship Id="rId933" Type="http://schemas.openxmlformats.org/officeDocument/2006/relationships/hyperlink" Target="http://www.comdirect.de/inf/indizes/detail/uebersicht.html?ID_NOTATION=26411302" TargetMode="External"/><Relationship Id="rId1009" Type="http://schemas.openxmlformats.org/officeDocument/2006/relationships/hyperlink" Target="http://www.comdirect.de/inf/ewf/redirect.html?ID_NOTATION=37406580&amp;MARKET_SELECTION=true" TargetMode="External"/><Relationship Id="rId62" Type="http://schemas.openxmlformats.org/officeDocument/2006/relationships/hyperlink" Target="http://www.comdirect.de/inf/ewf/redirect.html?ID_NOTATION=34282728&amp;MARKET_SELECTION=true" TargetMode="External"/><Relationship Id="rId365" Type="http://schemas.openxmlformats.org/officeDocument/2006/relationships/hyperlink" Target="http://www.comdirect.de/inf/ewf/redirect.html?ID_NOTATION=85943836&amp;MARKET_SELECTION=true" TargetMode="External"/><Relationship Id="rId572" Type="http://schemas.openxmlformats.org/officeDocument/2006/relationships/hyperlink" Target="http://www.comdirect.de/inf/indizes/detail/uebersicht.html?ID_NOTATION=193794" TargetMode="External"/><Relationship Id="rId1216" Type="http://schemas.openxmlformats.org/officeDocument/2006/relationships/hyperlink" Target="http://www.comdirect.de/inf/ewf/redirect.html?ID_NOTATION=80914681&amp;MARKET_SELECTION=true" TargetMode="External"/><Relationship Id="rId225" Type="http://schemas.openxmlformats.org/officeDocument/2006/relationships/hyperlink" Target="http://www.comdirect.de/inf/ewf/redirect.html?ID_NOTATION=202&amp;MARKET_SELECTION=true" TargetMode="External"/><Relationship Id="rId432" Type="http://schemas.openxmlformats.org/officeDocument/2006/relationships/hyperlink" Target="http://www.comdirect.de/inf/ewf/redirect.html?ID_NOTATION=24526449&amp;MARKET_SELECTION=true" TargetMode="External"/><Relationship Id="rId877" Type="http://schemas.openxmlformats.org/officeDocument/2006/relationships/hyperlink" Target="http://www.comdirect.de/inf/ewf/redirect.html?ID_NOTATION=46606906&amp;MARKET_SELECTION=true" TargetMode="External"/><Relationship Id="rId1062" Type="http://schemas.openxmlformats.org/officeDocument/2006/relationships/hyperlink" Target="http://www.comdirect.de/inf/ewf/redirect.html?ID_NOTATION=12871183&amp;MARKET_SELECTION=true" TargetMode="External"/><Relationship Id="rId737" Type="http://schemas.openxmlformats.org/officeDocument/2006/relationships/hyperlink" Target="http://www.comdirect.de/inf/indizes/detail/uebersicht.html?ID_NOTATION=7091914" TargetMode="External"/><Relationship Id="rId944" Type="http://schemas.openxmlformats.org/officeDocument/2006/relationships/hyperlink" Target="http://www.comdirect.de/inf/ewf/redirect.html?ID_NOTATION=24282125&amp;MARKET_SELECTION=true" TargetMode="External"/><Relationship Id="rId73" Type="http://schemas.openxmlformats.org/officeDocument/2006/relationships/hyperlink" Target="http://www.comdirect.de/inf/indizes/detail/uebersicht.html?ID_NOTATION=8598642" TargetMode="External"/><Relationship Id="rId169" Type="http://schemas.openxmlformats.org/officeDocument/2006/relationships/hyperlink" Target="http://www.comdirect.de/inf/ewf/redirect.html?ID_NOTATION=60207176&amp;MARKET_SELECTION=true" TargetMode="External"/><Relationship Id="rId376" Type="http://schemas.openxmlformats.org/officeDocument/2006/relationships/hyperlink" Target="http://www.comdirect.de/inf/ewf/redirect.html?ID_NOTATION=11796046&amp;MARKET_SELECTION=true" TargetMode="External"/><Relationship Id="rId583" Type="http://schemas.openxmlformats.org/officeDocument/2006/relationships/hyperlink" Target="http://www.comdirect.de/inf/ewf/redirect.html?ID_NOTATION=18084742&amp;MARKET_SELECTION=true" TargetMode="External"/><Relationship Id="rId790" Type="http://schemas.openxmlformats.org/officeDocument/2006/relationships/hyperlink" Target="http://www.comdirect.de/inf/ewf/redirect.html?ID_NOTATION=39409478&amp;MARKET_SELECTION=true" TargetMode="External"/><Relationship Id="rId804" Type="http://schemas.openxmlformats.org/officeDocument/2006/relationships/hyperlink" Target="http://www.comdirect.de/inf/ewf/redirect.html?ID_NOTATION=16822457&amp;MARKET_SELECTION=true" TargetMode="External"/><Relationship Id="rId1227" Type="http://schemas.openxmlformats.org/officeDocument/2006/relationships/hyperlink" Target="http://www.comdirect.de/inf/ewf/redirect.html?ID_NOTATION=21554652&amp;MARKET_SELECTION=true" TargetMode="External"/><Relationship Id="rId4" Type="http://schemas.openxmlformats.org/officeDocument/2006/relationships/hyperlink" Target="http://www.comdirect.de/inf/ewf/redirect.html?ID_NOTATION=34203415&amp;MARKET_SELECTION=true" TargetMode="External"/><Relationship Id="rId236" Type="http://schemas.openxmlformats.org/officeDocument/2006/relationships/hyperlink" Target="http://www.comdirect.de/inf/indizes/detail/uebersicht.html?ID_NOTATION=10407783" TargetMode="External"/><Relationship Id="rId443" Type="http://schemas.openxmlformats.org/officeDocument/2006/relationships/hyperlink" Target="http://www.comdirect.de/inf/indizes/detail/uebersicht.html?ID_NOTATION=193804" TargetMode="External"/><Relationship Id="rId650" Type="http://schemas.openxmlformats.org/officeDocument/2006/relationships/hyperlink" Target="http://www.comdirect.de/inf/ewf/redirect.html?ID_NOTATION=14482560&amp;MARKET_SELECTION=true" TargetMode="External"/><Relationship Id="rId888" Type="http://schemas.openxmlformats.org/officeDocument/2006/relationships/hyperlink" Target="http://www.comdirect.de/inf/indizes/detail/uebersicht.html?ID_NOTATION=193808" TargetMode="External"/><Relationship Id="rId1073" Type="http://schemas.openxmlformats.org/officeDocument/2006/relationships/hyperlink" Target="http://www.comdirect.de/inf/ewf/redirect.html?ID_NOTATION=18362674&amp;MARKET_SELECTION=true" TargetMode="External"/><Relationship Id="rId1280" Type="http://schemas.openxmlformats.org/officeDocument/2006/relationships/hyperlink" Target="http://www.comdirect.de/inf/ewf/redirect.html?ID_NOTATION=115171495&amp;MARKET_SELECTION=true" TargetMode="External"/><Relationship Id="rId303" Type="http://schemas.openxmlformats.org/officeDocument/2006/relationships/hyperlink" Target="http://www.comdirect.de/inf/ewf/redirect.html?ID_NOTATION=34203412&amp;MARKET_SELECTION=true" TargetMode="External"/><Relationship Id="rId748" Type="http://schemas.openxmlformats.org/officeDocument/2006/relationships/hyperlink" Target="http://www.comdirect.de/inf/indizes/detail/uebersicht.html?ID_NOTATION=18233044" TargetMode="External"/><Relationship Id="rId955" Type="http://schemas.openxmlformats.org/officeDocument/2006/relationships/hyperlink" Target="http://www.comdirect.de/inf/ewf/redirect.html?ID_NOTATION=116984614&amp;MARKET_SELECTION=true" TargetMode="External"/><Relationship Id="rId1140" Type="http://schemas.openxmlformats.org/officeDocument/2006/relationships/hyperlink" Target="http://www.comdirect.de/inf/indizes/detail/uebersicht.html?ID_NOTATION=17033911" TargetMode="External"/><Relationship Id="rId84" Type="http://schemas.openxmlformats.org/officeDocument/2006/relationships/hyperlink" Target="http://www.comdirect.de/inf/ewf/redirect.html?ID_NOTATION=18271335&amp;MARKET_SELECTION=true" TargetMode="External"/><Relationship Id="rId387" Type="http://schemas.openxmlformats.org/officeDocument/2006/relationships/hyperlink" Target="http://www.comdirect.de/inf/ewf/redirect.html?ID_NOTATION=5585120&amp;MARKET_SELECTION=true" TargetMode="External"/><Relationship Id="rId510" Type="http://schemas.openxmlformats.org/officeDocument/2006/relationships/hyperlink" Target="http://www.comdirect.de/inf/ewf/redirect.html?ID_NOTATION=64906362&amp;MARKET_SELECTION=true" TargetMode="External"/><Relationship Id="rId594" Type="http://schemas.openxmlformats.org/officeDocument/2006/relationships/hyperlink" Target="http://www.comdirect.de/inf/ewf/redirect.html?ID_NOTATION=77066085&amp;MARKET_SELECTION=true" TargetMode="External"/><Relationship Id="rId608" Type="http://schemas.openxmlformats.org/officeDocument/2006/relationships/hyperlink" Target="http://www.comdirect.de/inf/ewf/redirect.html?ID_NOTATION=127714499&amp;MARKET_SELECTION=true" TargetMode="External"/><Relationship Id="rId815" Type="http://schemas.openxmlformats.org/officeDocument/2006/relationships/hyperlink" Target="http://www.comdirect.de/inf/ewf/redirect.html?ID_NOTATION=31802422&amp;MARKET_SELECTION=true" TargetMode="External"/><Relationship Id="rId1238" Type="http://schemas.openxmlformats.org/officeDocument/2006/relationships/hyperlink" Target="http://www.comdirect.de/inf/ewf/redirect.html?ID_NOTATION=11329803&amp;MARKET_SELECTION=true" TargetMode="External"/><Relationship Id="rId247" Type="http://schemas.openxmlformats.org/officeDocument/2006/relationships/hyperlink" Target="http://www.comdirect.de/inf/indizes/detail/uebersicht.html?ID_NOTATION=8597575" TargetMode="External"/><Relationship Id="rId899" Type="http://schemas.openxmlformats.org/officeDocument/2006/relationships/hyperlink" Target="http://www.comdirect.de/inf/indizes/detail/uebersicht.html?ID_NOTATION=193794" TargetMode="External"/><Relationship Id="rId1000" Type="http://schemas.openxmlformats.org/officeDocument/2006/relationships/hyperlink" Target="http://www.comdirect.de/inf/ewf/redirect.html?ID_NOTATION=112392528&amp;MARKET_SELECTION=true" TargetMode="External"/><Relationship Id="rId1084" Type="http://schemas.openxmlformats.org/officeDocument/2006/relationships/hyperlink" Target="http://www.comdirect.de/inf/ewf/redirect.html?ID_NOTATION=34800150&amp;MARKET_SELECTION=true" TargetMode="External"/><Relationship Id="rId1305" Type="http://schemas.openxmlformats.org/officeDocument/2006/relationships/hyperlink" Target="http://www.comdirect.de/inf/ewf/redirect.html?ID_NOTATION=30054646&amp;MARKET_SELECTION=true" TargetMode="External"/><Relationship Id="rId107" Type="http://schemas.openxmlformats.org/officeDocument/2006/relationships/hyperlink" Target="http://www.comdirect.de/inf/ewf/redirect.html?ID_NOTATION=27837131&amp;MARKET_SELECTION=true" TargetMode="External"/><Relationship Id="rId454" Type="http://schemas.openxmlformats.org/officeDocument/2006/relationships/hyperlink" Target="http://www.comdirect.de/inf/ewf/redirect.html?ID_NOTATION=26562451&amp;MARKET_SELECTION=true" TargetMode="External"/><Relationship Id="rId661" Type="http://schemas.openxmlformats.org/officeDocument/2006/relationships/hyperlink" Target="http://www.comdirect.de/inf/ewf/redirect.html?ID_NOTATION=34203416&amp;MARKET_SELECTION=true" TargetMode="External"/><Relationship Id="rId759" Type="http://schemas.openxmlformats.org/officeDocument/2006/relationships/hyperlink" Target="http://www.comdirect.de/inf/ewf/redirect.html?ID_NOTATION=17166579&amp;MARKET_SELECTION=true" TargetMode="External"/><Relationship Id="rId966" Type="http://schemas.openxmlformats.org/officeDocument/2006/relationships/hyperlink" Target="http://www.comdirect.de/inf/ewf/redirect.html?ID_NOTATION=69483501&amp;MARKET_SELECTION=true" TargetMode="External"/><Relationship Id="rId1291" Type="http://schemas.openxmlformats.org/officeDocument/2006/relationships/hyperlink" Target="http://www.comdirect.de/inf/ewf/redirect.html?ID_NOTATION=21554651&amp;MARKET_SELECTION=true" TargetMode="External"/><Relationship Id="rId11" Type="http://schemas.openxmlformats.org/officeDocument/2006/relationships/hyperlink" Target="http://www.comdirect.de/inf/indizes/detail/uebersicht.html?ID_NOTATION=20735" TargetMode="External"/><Relationship Id="rId314" Type="http://schemas.openxmlformats.org/officeDocument/2006/relationships/hyperlink" Target="http://www.comdirect.de/inf/indizes/detail/uebersicht.html?ID_NOTATION=34211000" TargetMode="External"/><Relationship Id="rId398" Type="http://schemas.openxmlformats.org/officeDocument/2006/relationships/hyperlink" Target="http://www.comdirect.de/inf/indizes/detail/uebersicht.html?ID_NOTATION=193736" TargetMode="External"/><Relationship Id="rId521" Type="http://schemas.openxmlformats.org/officeDocument/2006/relationships/hyperlink" Target="http://www.comdirect.de/inf/ewf/redirect.html?ID_NOTATION=16266700&amp;MARKET_SELECTION=true" TargetMode="External"/><Relationship Id="rId619" Type="http://schemas.openxmlformats.org/officeDocument/2006/relationships/hyperlink" Target="http://www.comdirect.de/inf/ewf/redirect.html?ID_NOTATION=57134660&amp;MARKET_SELECTION=true" TargetMode="External"/><Relationship Id="rId1151" Type="http://schemas.openxmlformats.org/officeDocument/2006/relationships/hyperlink" Target="http://www.comdirect.de/inf/ewf/redirect.html?ID_NOTATION=122834850&amp;MARKET_SELECTION=true" TargetMode="External"/><Relationship Id="rId1249" Type="http://schemas.openxmlformats.org/officeDocument/2006/relationships/hyperlink" Target="http://www.comdirect.de/inf/ewf/redirect.html?ID_NOTATION=19386799&amp;MARKET_SELECTION=true" TargetMode="External"/><Relationship Id="rId95" Type="http://schemas.openxmlformats.org/officeDocument/2006/relationships/hyperlink" Target="http://www.comdirect.de/inf/ewf/redirect.html?ID_NOTATION=22214391&amp;MARKET_SELECTION=true" TargetMode="External"/><Relationship Id="rId160" Type="http://schemas.openxmlformats.org/officeDocument/2006/relationships/hyperlink" Target="http://www.comdirect.de/inf/indizes/detail/uebersicht.html?ID_NOTATION=8348157" TargetMode="External"/><Relationship Id="rId826" Type="http://schemas.openxmlformats.org/officeDocument/2006/relationships/hyperlink" Target="http://www.comdirect.de/inf/ewf/redirect.html?ID_NOTATION=26954824&amp;MARKET_SELECTION=true" TargetMode="External"/><Relationship Id="rId1011" Type="http://schemas.openxmlformats.org/officeDocument/2006/relationships/hyperlink" Target="http://www.comdirect.de/inf/ewf/redirect.html?ID_NOTATION=35304589&amp;MARKET_SELECTION=true" TargetMode="External"/><Relationship Id="rId1109" Type="http://schemas.openxmlformats.org/officeDocument/2006/relationships/hyperlink" Target="http://www.comdirect.de/inf/ewf/redirect.html?ID_NOTATION=89227359&amp;MARKET_SELECTION=true" TargetMode="External"/><Relationship Id="rId258" Type="http://schemas.openxmlformats.org/officeDocument/2006/relationships/hyperlink" Target="http://www.comdirect.de/inf/indizes/detail/uebersicht.html?ID_NOTATION=8349650" TargetMode="External"/><Relationship Id="rId465" Type="http://schemas.openxmlformats.org/officeDocument/2006/relationships/hyperlink" Target="http://www.comdirect.de/inf/ewf/redirect.html?ID_NOTATION=34282719&amp;MARKET_SELECTION=true" TargetMode="External"/><Relationship Id="rId672" Type="http://schemas.openxmlformats.org/officeDocument/2006/relationships/hyperlink" Target="http://www.comdirect.de/inf/ewf/redirect.html?ID_NOTATION=104737912&amp;MARKET_SELECTION=true" TargetMode="External"/><Relationship Id="rId1095" Type="http://schemas.openxmlformats.org/officeDocument/2006/relationships/hyperlink" Target="http://www.comdirect.de/inf/ewf/redirect.html?ID_NOTATION=42401102&amp;MARKET_SELECTION=true" TargetMode="External"/><Relationship Id="rId22" Type="http://schemas.openxmlformats.org/officeDocument/2006/relationships/hyperlink" Target="http://www.comdirect.de/inf/indizes/detail/uebersicht.html?ID_NOTATION=1966970" TargetMode="External"/><Relationship Id="rId118" Type="http://schemas.openxmlformats.org/officeDocument/2006/relationships/hyperlink" Target="http://www.comdirect.de/inf/indizes/detail/uebersicht.html?ID_NOTATION=27092349" TargetMode="External"/><Relationship Id="rId325" Type="http://schemas.openxmlformats.org/officeDocument/2006/relationships/hyperlink" Target="http://www.comdirect.de/inf/ewf/redirect.html?ID_NOTATION=47003809&amp;MARKET_SELECTION=true" TargetMode="External"/><Relationship Id="rId532" Type="http://schemas.openxmlformats.org/officeDocument/2006/relationships/hyperlink" Target="http://www.comdirect.de/inf/ewf/redirect.html?ID_NOTATION=16266708&amp;MARKET_SELECTION=true" TargetMode="External"/><Relationship Id="rId977" Type="http://schemas.openxmlformats.org/officeDocument/2006/relationships/hyperlink" Target="http://www.comdirect.de/inf/ewf/redirect.html?ID_NOTATION=89787774&amp;MARKET_SELECTION=true" TargetMode="External"/><Relationship Id="rId1162" Type="http://schemas.openxmlformats.org/officeDocument/2006/relationships/hyperlink" Target="http://www.comdirect.de/inf/ewf/redirect.html?ID_NOTATION=20280545&amp;MARKET_SELECTION=true" TargetMode="External"/><Relationship Id="rId171" Type="http://schemas.openxmlformats.org/officeDocument/2006/relationships/hyperlink" Target="http://www.comdirect.de/inf/ewf/redirect.html?ID_NOTATION=64135295&amp;MARKET_SELECTION=true" TargetMode="External"/><Relationship Id="rId837" Type="http://schemas.openxmlformats.org/officeDocument/2006/relationships/hyperlink" Target="http://www.comdirect.de/inf/ewf/redirect.html?ID_NOTATION=28089426&amp;MARKET_SELECTION=true" TargetMode="External"/><Relationship Id="rId1022" Type="http://schemas.openxmlformats.org/officeDocument/2006/relationships/hyperlink" Target="http://www.comdirect.de/inf/ewf/redirect.html?ID_NOTATION=52939550&amp;MARKET_SELECTION=true" TargetMode="External"/><Relationship Id="rId269" Type="http://schemas.openxmlformats.org/officeDocument/2006/relationships/hyperlink" Target="http://www.comdirect.de/inf/ewf/redirect.html?ID_NOTATION=18271339&amp;MARKET_SELECTION=true" TargetMode="External"/><Relationship Id="rId476" Type="http://schemas.openxmlformats.org/officeDocument/2006/relationships/hyperlink" Target="http://www.comdirect.de/inf/ewf/redirect.html?ID_NOTATION=78089195&amp;MARKET_SELECTION=true" TargetMode="External"/><Relationship Id="rId683" Type="http://schemas.openxmlformats.org/officeDocument/2006/relationships/hyperlink" Target="http://www.comdirect.de/inf/ewf/redirect.html?ID_NOTATION=22476428&amp;MARKET_SELECTION=true" TargetMode="External"/><Relationship Id="rId890" Type="http://schemas.openxmlformats.org/officeDocument/2006/relationships/hyperlink" Target="http://www.comdirect.de/inf/indizes/detail/uebersicht.html?ID_NOTATION=193782" TargetMode="External"/><Relationship Id="rId904" Type="http://schemas.openxmlformats.org/officeDocument/2006/relationships/hyperlink" Target="http://www.comdirect.de/inf/indizes/detail/uebersicht.html?ID_NOTATION=26411292" TargetMode="External"/><Relationship Id="rId33" Type="http://schemas.openxmlformats.org/officeDocument/2006/relationships/hyperlink" Target="http://www.comdirect.de/inf/indizes/detail/uebersicht.html?ID_NOTATION=27092354" TargetMode="External"/><Relationship Id="rId129" Type="http://schemas.openxmlformats.org/officeDocument/2006/relationships/hyperlink" Target="http://www.comdirect.de/inf/indizes/detail/uebersicht.html?ID_NOTATION=8598772" TargetMode="External"/><Relationship Id="rId336" Type="http://schemas.openxmlformats.org/officeDocument/2006/relationships/hyperlink" Target="http://www.comdirect.de/inf/ewf/redirect.html?ID_NOTATION=39473903&amp;MARKET_SELECTION=true" TargetMode="External"/><Relationship Id="rId543" Type="http://schemas.openxmlformats.org/officeDocument/2006/relationships/hyperlink" Target="http://www.comdirect.de/inf/indizes/detail/uebersicht.html?ID_NOTATION=10529428" TargetMode="External"/><Relationship Id="rId988" Type="http://schemas.openxmlformats.org/officeDocument/2006/relationships/hyperlink" Target="http://www.comdirect.de/inf/ewf/redirect.html?ID_NOTATION=2964871&amp;MARKET_SELECTION=true" TargetMode="External"/><Relationship Id="rId1173" Type="http://schemas.openxmlformats.org/officeDocument/2006/relationships/hyperlink" Target="http://www.comdirect.de/inf/ewf/redirect.html?ID_NOTATION=26118280&amp;MARKET_SELECTION=true" TargetMode="External"/><Relationship Id="rId182" Type="http://schemas.openxmlformats.org/officeDocument/2006/relationships/hyperlink" Target="http://www.comdirect.de/inf/indizes/detail/uebersicht.html?ID_NOTATION=20735" TargetMode="External"/><Relationship Id="rId403" Type="http://schemas.openxmlformats.org/officeDocument/2006/relationships/hyperlink" Target="http://www.comdirect.de/inf/indizes/detail/uebersicht.html?ID_NOTATION=193736" TargetMode="External"/><Relationship Id="rId750" Type="http://schemas.openxmlformats.org/officeDocument/2006/relationships/hyperlink" Target="http://www.comdirect.de/inf/indizes/detail/uebersicht.html?ID_NOTATION=18692698" TargetMode="External"/><Relationship Id="rId848" Type="http://schemas.openxmlformats.org/officeDocument/2006/relationships/hyperlink" Target="http://www.comdirect.de/inf/ewf/redirect.html?ID_NOTATION=48682538&amp;MARKET_SELECTION=true" TargetMode="External"/><Relationship Id="rId1033" Type="http://schemas.openxmlformats.org/officeDocument/2006/relationships/hyperlink" Target="http://www.comdirect.de/inf/ewf/redirect.html?ID_NOTATION=84035245&amp;MARKET_SELECTION=true" TargetMode="External"/><Relationship Id="rId487" Type="http://schemas.openxmlformats.org/officeDocument/2006/relationships/hyperlink" Target="http://www.comdirect.de/inf/ewf/redirect.html?ID_NOTATION=57473559&amp;MARKET_SELECTION=true" TargetMode="External"/><Relationship Id="rId610" Type="http://schemas.openxmlformats.org/officeDocument/2006/relationships/hyperlink" Target="http://www.comdirect.de/inf/ewf/redirect.html?ID_NOTATION=39409479&amp;MARKET_SELECTION=true" TargetMode="External"/><Relationship Id="rId694" Type="http://schemas.openxmlformats.org/officeDocument/2006/relationships/hyperlink" Target="http://www.comdirect.de/inf/indizes/detail/uebersicht.html?ID_NOTATION=18347586" TargetMode="External"/><Relationship Id="rId708" Type="http://schemas.openxmlformats.org/officeDocument/2006/relationships/hyperlink" Target="http://www.comdirect.de/inf/ewf/redirect.html?ID_NOTATION=108344842&amp;MARKET_SELECTION=true" TargetMode="External"/><Relationship Id="rId915" Type="http://schemas.openxmlformats.org/officeDocument/2006/relationships/hyperlink" Target="http://www.comdirect.de/inf/ewf/redirect.html?ID_NOTATION=20080131&amp;MARKET_SELECTION=true" TargetMode="External"/><Relationship Id="rId1240" Type="http://schemas.openxmlformats.org/officeDocument/2006/relationships/hyperlink" Target="http://www.comdirect.de/inf/ewf/redirect.html?ID_NOTATION=19948936&amp;MARKET_SELECTION=true" TargetMode="External"/><Relationship Id="rId347" Type="http://schemas.openxmlformats.org/officeDocument/2006/relationships/hyperlink" Target="http://www.comdirect.de/inf/ewf/redirect.html?ID_NOTATION=66279558&amp;MARKET_SELECTION=true" TargetMode="External"/><Relationship Id="rId999" Type="http://schemas.openxmlformats.org/officeDocument/2006/relationships/hyperlink" Target="http://www.comdirect.de/inf/ewf/redirect.html?ID_NOTATION=54805889&amp;MARKET_SELECTION=true" TargetMode="External"/><Relationship Id="rId1100" Type="http://schemas.openxmlformats.org/officeDocument/2006/relationships/hyperlink" Target="http://www.comdirect.de/inf/ewf/redirect.html?ID_NOTATION=127714497&amp;MARKET_SELECTION=true" TargetMode="External"/><Relationship Id="rId1184" Type="http://schemas.openxmlformats.org/officeDocument/2006/relationships/hyperlink" Target="http://www.comdirect.de/inf/ewf/redirect.html?ID_NOTATION=38692518&amp;MARKET_SELECTION=true" TargetMode="External"/><Relationship Id="rId44" Type="http://schemas.openxmlformats.org/officeDocument/2006/relationships/hyperlink" Target="http://www.comdirect.de/inf/indizes/detail/uebersicht.html?ID_NOTATION=26433549" TargetMode="External"/><Relationship Id="rId554" Type="http://schemas.openxmlformats.org/officeDocument/2006/relationships/hyperlink" Target="http://www.comdirect.de/inf/ewf/redirect.html?ID_NOTATION=16564501&amp;MARKET_SELECTION=true" TargetMode="External"/><Relationship Id="rId761" Type="http://schemas.openxmlformats.org/officeDocument/2006/relationships/hyperlink" Target="http://www.comdirect.de/inf/ewf/redirect.html?ID_NOTATION=18084740&amp;MARKET_SELECTION=true" TargetMode="External"/><Relationship Id="rId859" Type="http://schemas.openxmlformats.org/officeDocument/2006/relationships/hyperlink" Target="http://www.comdirect.de/inf/ewf/redirect.html?ID_NOTATION=81184385&amp;MARKET_SELECTION=true" TargetMode="External"/><Relationship Id="rId193" Type="http://schemas.openxmlformats.org/officeDocument/2006/relationships/hyperlink" Target="http://www.comdirect.de/inf/ewf/redirect.html?ID_NOTATION=15140392&amp;MARKET_SELECTION=true" TargetMode="External"/><Relationship Id="rId207" Type="http://schemas.openxmlformats.org/officeDocument/2006/relationships/hyperlink" Target="http://www.comdirect.de/inf/ewf/redirect.html?ID_NOTATION=14924548&amp;MARKET_SELECTION=true" TargetMode="External"/><Relationship Id="rId414" Type="http://schemas.openxmlformats.org/officeDocument/2006/relationships/hyperlink" Target="http://www.comdirect.de/inf/ewf/redirect.html?ID_NOTATION=24526440&amp;MARKET_SELECTION=true" TargetMode="External"/><Relationship Id="rId498" Type="http://schemas.openxmlformats.org/officeDocument/2006/relationships/hyperlink" Target="http://www.comdirect.de/inf/ewf/redirect.html?ID_NOTATION=112392527&amp;MARKET_SELECTION=true" TargetMode="External"/><Relationship Id="rId621" Type="http://schemas.openxmlformats.org/officeDocument/2006/relationships/hyperlink" Target="http://www.comdirect.de/inf/ewf/redirect.html?ID_NOTATION=59438356&amp;MARKET_SELECTION=true" TargetMode="External"/><Relationship Id="rId1044" Type="http://schemas.openxmlformats.org/officeDocument/2006/relationships/hyperlink" Target="http://www.comdirect.de/inf/ewf/redirect.html?ID_NOTATION=31227393&amp;MARKET_SELECTION=true" TargetMode="External"/><Relationship Id="rId1251" Type="http://schemas.openxmlformats.org/officeDocument/2006/relationships/hyperlink" Target="http://www.comdirect.de/inf/ewf/redirect.html?ID_NOTATION=122095451&amp;MARKET_SELECTION=true" TargetMode="External"/><Relationship Id="rId260" Type="http://schemas.openxmlformats.org/officeDocument/2006/relationships/hyperlink" Target="http://www.comdirect.de/inf/ewf/redirect.html?ID_NOTATION=129661184&amp;MARKET_SELECTION=true" TargetMode="External"/><Relationship Id="rId719" Type="http://schemas.openxmlformats.org/officeDocument/2006/relationships/hyperlink" Target="http://www.comdirect.de/inf/ewf/redirect.html?ID_NOTATION=49012771&amp;MARKET_SELECTION=true" TargetMode="External"/><Relationship Id="rId926" Type="http://schemas.openxmlformats.org/officeDocument/2006/relationships/hyperlink" Target="http://www.comdirect.de/inf/indizes/detail/uebersicht.html?ID_NOTATION=26411290" TargetMode="External"/><Relationship Id="rId1111" Type="http://schemas.openxmlformats.org/officeDocument/2006/relationships/hyperlink" Target="http://www.comdirect.de/inf/ewf/redirect.html?ID_NOTATION=127714505&amp;MARKET_SELECTION=true" TargetMode="External"/><Relationship Id="rId55" Type="http://schemas.openxmlformats.org/officeDocument/2006/relationships/hyperlink" Target="http://www.comdirect.de/inf/ewf/redirect.html?ID_NOTATION=31376513&amp;MARKET_SELECTION=true" TargetMode="External"/><Relationship Id="rId120" Type="http://schemas.openxmlformats.org/officeDocument/2006/relationships/hyperlink" Target="http://www.comdirect.de/inf/indizes/detail/uebersicht.html?ID_NOTATION=27092343" TargetMode="External"/><Relationship Id="rId358" Type="http://schemas.openxmlformats.org/officeDocument/2006/relationships/hyperlink" Target="http://www.comdirect.de/inf/ewf/redirect.html?ID_NOTATION=87642561&amp;MARKET_SELECTION=true" TargetMode="External"/><Relationship Id="rId565" Type="http://schemas.openxmlformats.org/officeDocument/2006/relationships/hyperlink" Target="http://www.comdirect.de/inf/indizes/detail/uebersicht.html?ID_NOTATION=193796" TargetMode="External"/><Relationship Id="rId772" Type="http://schemas.openxmlformats.org/officeDocument/2006/relationships/hyperlink" Target="http://www.comdirect.de/inf/indizes/detail/uebersicht.html?ID_NOTATION=37174672" TargetMode="External"/><Relationship Id="rId1195" Type="http://schemas.openxmlformats.org/officeDocument/2006/relationships/hyperlink" Target="http://www.comdirect.de/inf/ewf/redirect.html?ID_NOTATION=48352186&amp;MARKET_SELECTION=true" TargetMode="External"/><Relationship Id="rId1209" Type="http://schemas.openxmlformats.org/officeDocument/2006/relationships/hyperlink" Target="http://www.comdirect.de/inf/ewf/redirect.html?ID_NOTATION=112615074&amp;MARKET_SELECTION=true" TargetMode="External"/><Relationship Id="rId218" Type="http://schemas.openxmlformats.org/officeDocument/2006/relationships/hyperlink" Target="http://www.comdirect.de/inf/ewf/redirect.html?ID_NOTATION=32985637&amp;MARKET_SELECTION=true" TargetMode="External"/><Relationship Id="rId425" Type="http://schemas.openxmlformats.org/officeDocument/2006/relationships/hyperlink" Target="http://www.comdirect.de/inf/indizes/detail/uebersicht.html?ID_NOTATION=193788" TargetMode="External"/><Relationship Id="rId632" Type="http://schemas.openxmlformats.org/officeDocument/2006/relationships/hyperlink" Target="http://www.comdirect.de/inf/ewf/redirect.html?ID_NOTATION=100326399&amp;MARKET_SELECTION=true" TargetMode="External"/><Relationship Id="rId1055" Type="http://schemas.openxmlformats.org/officeDocument/2006/relationships/hyperlink" Target="http://www.comdirect.de/inf/ewf/redirect.html?ID_NOTATION=12871186&amp;MARKET_SELECTION=true" TargetMode="External"/><Relationship Id="rId1262" Type="http://schemas.openxmlformats.org/officeDocument/2006/relationships/hyperlink" Target="http://www.comdirect.de/inf/ewf/redirect.html?ID_NOTATION=39153151&amp;MARKET_SELECTION=true" TargetMode="External"/><Relationship Id="rId271" Type="http://schemas.openxmlformats.org/officeDocument/2006/relationships/hyperlink" Target="http://www.comdirect.de/inf/ewf/redirect.html?ID_NOTATION=26954818&amp;MARKET_SELECTION=true" TargetMode="External"/><Relationship Id="rId937" Type="http://schemas.openxmlformats.org/officeDocument/2006/relationships/hyperlink" Target="http://www.comdirect.de/inf/ewf/redirect.html?ID_NOTATION=20080125&amp;MARKET_SELECTION=true" TargetMode="External"/><Relationship Id="rId1122" Type="http://schemas.openxmlformats.org/officeDocument/2006/relationships/hyperlink" Target="http://www.comdirect.de/inf/ewf/redirect.html?ID_NOTATION=89227364&amp;MARKET_SELECTION=true" TargetMode="External"/><Relationship Id="rId66" Type="http://schemas.openxmlformats.org/officeDocument/2006/relationships/hyperlink" Target="http://www.comdirect.de/inf/ewf/redirect.html?ID_NOTATION=34282732&amp;MARKET_SELECTION=true" TargetMode="External"/><Relationship Id="rId131" Type="http://schemas.openxmlformats.org/officeDocument/2006/relationships/hyperlink" Target="http://www.comdirect.de/inf/indizes/detail/uebersicht.html?ID_NOTATION=17660491" TargetMode="External"/><Relationship Id="rId369" Type="http://schemas.openxmlformats.org/officeDocument/2006/relationships/hyperlink" Target="http://www.comdirect.de/inf/ewf/redirect.html?ID_NOTATION=90519984&amp;MARKET_SELECTION=true" TargetMode="External"/><Relationship Id="rId576" Type="http://schemas.openxmlformats.org/officeDocument/2006/relationships/hyperlink" Target="http://www.comdirect.de/inf/indizes/detail/uebersicht.html?ID_NOTATION=193741" TargetMode="External"/><Relationship Id="rId783" Type="http://schemas.openxmlformats.org/officeDocument/2006/relationships/hyperlink" Target="http://www.comdirect.de/inf/ewf/redirect.html?ID_NOTATION=32291120&amp;MARKET_SELECTION=true" TargetMode="External"/><Relationship Id="rId990" Type="http://schemas.openxmlformats.org/officeDocument/2006/relationships/hyperlink" Target="http://www.comdirect.de/inf/ewf/redirect.html?ID_NOTATION=2970438&amp;MARKET_SELECTION=true" TargetMode="External"/><Relationship Id="rId229" Type="http://schemas.openxmlformats.org/officeDocument/2006/relationships/hyperlink" Target="http://www.comdirect.de/inf/ewf/redirect.html?ID_NOTATION=59432390&amp;MARKET_SELECTION=true" TargetMode="External"/><Relationship Id="rId436" Type="http://schemas.openxmlformats.org/officeDocument/2006/relationships/hyperlink" Target="http://www.comdirect.de/inf/ewf/redirect.html?ID_NOTATION=24515092&amp;MARKET_SELECTION=true" TargetMode="External"/><Relationship Id="rId643" Type="http://schemas.openxmlformats.org/officeDocument/2006/relationships/hyperlink" Target="http://www.comdirect.de/inf/indizes/detail/uebersicht.html?ID_NOTATION=11243125" TargetMode="External"/><Relationship Id="rId1066" Type="http://schemas.openxmlformats.org/officeDocument/2006/relationships/hyperlink" Target="http://www.comdirect.de/inf/indizes/detail/uebersicht.html?ID_NOTATION=10390988" TargetMode="External"/><Relationship Id="rId1273" Type="http://schemas.openxmlformats.org/officeDocument/2006/relationships/hyperlink" Target="http://www.comdirect.de/inf/ewf/redirect.html?ID_NOTATION=49012766&amp;MARKET_SELECTION=true" TargetMode="External"/><Relationship Id="rId850" Type="http://schemas.openxmlformats.org/officeDocument/2006/relationships/hyperlink" Target="http://www.comdirect.de/inf/ewf/redirect.html?ID_NOTATION=81671813&amp;MARKET_SELECTION=true" TargetMode="External"/><Relationship Id="rId948" Type="http://schemas.openxmlformats.org/officeDocument/2006/relationships/hyperlink" Target="http://www.comdirect.de/inf/ewf/redirect.html?ID_NOTATION=29495146&amp;MARKET_SELECTION=true" TargetMode="External"/><Relationship Id="rId1133" Type="http://schemas.openxmlformats.org/officeDocument/2006/relationships/hyperlink" Target="http://www.comdirect.de/inf/indizes/detail/uebersicht.html?ID_NOTATION=17438194" TargetMode="External"/><Relationship Id="rId77" Type="http://schemas.openxmlformats.org/officeDocument/2006/relationships/hyperlink" Target="http://www.comdirect.de/inf/indizes/detail/uebersicht.html?ID_NOTATION=8598646" TargetMode="External"/><Relationship Id="rId282" Type="http://schemas.openxmlformats.org/officeDocument/2006/relationships/hyperlink" Target="http://www.comdirect.de/inf/ewf/redirect.html?ID_NOTATION=116984611&amp;MARKET_SELECTION=true" TargetMode="External"/><Relationship Id="rId503" Type="http://schemas.openxmlformats.org/officeDocument/2006/relationships/hyperlink" Target="http://www.comdirect.de/inf/indizes/detail/uebersicht.html?ID_NOTATION=193788" TargetMode="External"/><Relationship Id="rId587" Type="http://schemas.openxmlformats.org/officeDocument/2006/relationships/hyperlink" Target="http://www.comdirect.de/inf/ewf/redirect.html?ID_NOTATION=18441110&amp;MARKET_SELECTION=true" TargetMode="External"/><Relationship Id="rId710" Type="http://schemas.openxmlformats.org/officeDocument/2006/relationships/hyperlink" Target="http://www.comdirect.de/inf/indizes/detail/uebersicht.html?ID_NOTATION=324727" TargetMode="External"/><Relationship Id="rId808" Type="http://schemas.openxmlformats.org/officeDocument/2006/relationships/hyperlink" Target="http://www.comdirect.de/inf/ewf/redirect.html?ID_NOTATION=104868905&amp;MARKET_SELECTION=true" TargetMode="External"/><Relationship Id="rId8" Type="http://schemas.openxmlformats.org/officeDocument/2006/relationships/hyperlink" Target="http://www.comdirect.de/inf/ewf/redirect.html?ID_NOTATION=16564492&amp;MARKET_SELECTION=true" TargetMode="External"/><Relationship Id="rId142" Type="http://schemas.openxmlformats.org/officeDocument/2006/relationships/hyperlink" Target="http://www.comdirect.de/inf/ewf/redirect.html?ID_NOTATION=124753498&amp;MARKET_SELECTION=true" TargetMode="External"/><Relationship Id="rId447" Type="http://schemas.openxmlformats.org/officeDocument/2006/relationships/hyperlink" Target="http://www.comdirect.de/inf/indizes/detail/uebersicht.html?ID_NOTATION=10529432" TargetMode="External"/><Relationship Id="rId794" Type="http://schemas.openxmlformats.org/officeDocument/2006/relationships/hyperlink" Target="http://www.comdirect.de/inf/indizes/detail/uebersicht.html?ID_NOTATION=7911158" TargetMode="External"/><Relationship Id="rId1077" Type="http://schemas.openxmlformats.org/officeDocument/2006/relationships/hyperlink" Target="http://www.comdirect.de/inf/ewf/redirect.html?ID_NOTATION=21554653&amp;MARKET_SELECTION=true" TargetMode="External"/><Relationship Id="rId1200" Type="http://schemas.openxmlformats.org/officeDocument/2006/relationships/hyperlink" Target="http://www.comdirect.de/inf/ewf/redirect.html?ID_NOTATION=48352191&amp;MARKET_SELECTION=true" TargetMode="External"/><Relationship Id="rId654" Type="http://schemas.openxmlformats.org/officeDocument/2006/relationships/hyperlink" Target="http://www.comdirect.de/inf/ewf/redirect.html?ID_NOTATION=14482723&amp;MARKET_SELECTION=true" TargetMode="External"/><Relationship Id="rId861" Type="http://schemas.openxmlformats.org/officeDocument/2006/relationships/hyperlink" Target="http://www.comdirect.de/inf/ewf/redirect.html?ID_NOTATION=91960951&amp;MARKET_SELECTION=true" TargetMode="External"/><Relationship Id="rId959" Type="http://schemas.openxmlformats.org/officeDocument/2006/relationships/hyperlink" Target="http://www.comdirect.de/inf/indizes/detail/uebersicht.html?ID_NOTATION=10529424" TargetMode="External"/><Relationship Id="rId1284" Type="http://schemas.openxmlformats.org/officeDocument/2006/relationships/hyperlink" Target="http://www.comdirect.de/inf/ewf/redirect.html?ID_NOTATION=46095831&amp;MARKET_SELECTION=true" TargetMode="External"/><Relationship Id="rId293" Type="http://schemas.openxmlformats.org/officeDocument/2006/relationships/hyperlink" Target="http://www.comdirect.de/inf/ewf/redirect.html?ID_NOTATION=119508642&amp;MARKET_SELECTION=true" TargetMode="External"/><Relationship Id="rId307" Type="http://schemas.openxmlformats.org/officeDocument/2006/relationships/hyperlink" Target="http://www.comdirect.de/inf/ewf/redirect.html?ID_NOTATION=89355728&amp;MARKET_SELECTION=true" TargetMode="External"/><Relationship Id="rId514" Type="http://schemas.openxmlformats.org/officeDocument/2006/relationships/hyperlink" Target="http://www.comdirect.de/inf/ewf/redirect.html?ID_NOTATION=89167887&amp;MARKET_SELECTION=true" TargetMode="External"/><Relationship Id="rId721" Type="http://schemas.openxmlformats.org/officeDocument/2006/relationships/hyperlink" Target="http://www.comdirect.de/inf/ewf/redirect.html?ID_NOTATION=47666511&amp;MARKET_SELECTION=true" TargetMode="External"/><Relationship Id="rId1144" Type="http://schemas.openxmlformats.org/officeDocument/2006/relationships/hyperlink" Target="http://www.comdirect.de/inf/ewf/redirect.html?ID_NOTATION=18362672&amp;MARKET_SELECTION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G1" workbookViewId="0">
      <selection activeCell="O7" sqref="O7:O10"/>
    </sheetView>
  </sheetViews>
  <sheetFormatPr baseColWidth="10" defaultRowHeight="15" x14ac:dyDescent="0.25"/>
  <cols>
    <col min="1" max="1" width="18.85546875" customWidth="1"/>
    <col min="3" max="3" width="13.42578125" bestFit="1" customWidth="1"/>
  </cols>
  <sheetData>
    <row r="1" spans="1:16" x14ac:dyDescent="0.25">
      <c r="A1" t="s">
        <v>0</v>
      </c>
      <c r="B1" t="s">
        <v>127</v>
      </c>
      <c r="C1" t="s">
        <v>1</v>
      </c>
      <c r="D1" t="s">
        <v>128</v>
      </c>
      <c r="E1" t="s">
        <v>2</v>
      </c>
      <c r="F1" t="s">
        <v>3136</v>
      </c>
      <c r="G1" t="s">
        <v>4</v>
      </c>
      <c r="H1" t="s">
        <v>3137</v>
      </c>
      <c r="I1" t="s">
        <v>5</v>
      </c>
      <c r="J1" t="s">
        <v>6</v>
      </c>
      <c r="K1" t="s">
        <v>3138</v>
      </c>
      <c r="L1" t="s">
        <v>8</v>
      </c>
      <c r="M1" t="s">
        <v>9</v>
      </c>
      <c r="N1" t="s">
        <v>10</v>
      </c>
      <c r="O1" t="s">
        <v>3151</v>
      </c>
      <c r="P1" t="s">
        <v>3152</v>
      </c>
    </row>
    <row r="2" spans="1:16" x14ac:dyDescent="0.25">
      <c r="A2" s="12" t="s">
        <v>3039</v>
      </c>
      <c r="B2" s="6" t="s">
        <v>3147</v>
      </c>
      <c r="C2" t="s">
        <v>3149</v>
      </c>
      <c r="D2" t="s">
        <v>23</v>
      </c>
      <c r="E2" s="8">
        <v>7.4999999999999997E-3</v>
      </c>
      <c r="F2">
        <v>4550</v>
      </c>
      <c r="G2" t="s">
        <v>1348</v>
      </c>
      <c r="H2" t="s">
        <v>3143</v>
      </c>
      <c r="I2" t="s">
        <v>523</v>
      </c>
      <c r="J2" t="s">
        <v>27</v>
      </c>
      <c r="K2">
        <v>9.4600000000000009</v>
      </c>
      <c r="L2" t="s">
        <v>14</v>
      </c>
      <c r="M2" t="s">
        <v>3144</v>
      </c>
      <c r="N2" t="s">
        <v>3041</v>
      </c>
      <c r="O2">
        <v>1.1299999999999999</v>
      </c>
      <c r="P2">
        <f t="shared" ref="P2:P30" si="0">IF(B2="EUR", F2, F2 * O2)</f>
        <v>5141.4999999999991</v>
      </c>
    </row>
    <row r="3" spans="1:16" x14ac:dyDescent="0.25">
      <c r="A3" s="12" t="s">
        <v>2690</v>
      </c>
      <c r="B3" s="6" t="s">
        <v>3147</v>
      </c>
      <c r="C3" t="s">
        <v>3148</v>
      </c>
      <c r="D3" t="s">
        <v>23</v>
      </c>
      <c r="E3" s="8">
        <v>6.4999999999999997E-3</v>
      </c>
      <c r="F3">
        <v>2080</v>
      </c>
      <c r="G3" t="s">
        <v>1348</v>
      </c>
      <c r="H3" t="s">
        <v>3143</v>
      </c>
      <c r="I3" t="s">
        <v>62</v>
      </c>
      <c r="J3" t="s">
        <v>55</v>
      </c>
      <c r="K3">
        <v>7.86</v>
      </c>
      <c r="L3" t="s">
        <v>876</v>
      </c>
      <c r="M3" t="s">
        <v>3145</v>
      </c>
      <c r="N3" t="s">
        <v>2693</v>
      </c>
      <c r="O3">
        <v>1.1299999999999999</v>
      </c>
      <c r="P3">
        <f t="shared" si="0"/>
        <v>2350.3999999999996</v>
      </c>
    </row>
    <row r="4" spans="1:16" x14ac:dyDescent="0.25">
      <c r="A4" s="12" t="s">
        <v>2309</v>
      </c>
      <c r="B4" s="6" t="s">
        <v>3147</v>
      </c>
      <c r="C4" t="s">
        <v>33</v>
      </c>
      <c r="D4" t="s">
        <v>14</v>
      </c>
      <c r="E4" s="8">
        <v>5.4999999999999997E-3</v>
      </c>
      <c r="F4">
        <v>1320</v>
      </c>
      <c r="G4" t="s">
        <v>1348</v>
      </c>
      <c r="H4" t="s">
        <v>3143</v>
      </c>
      <c r="I4" t="s">
        <v>17</v>
      </c>
      <c r="J4" t="s">
        <v>18</v>
      </c>
      <c r="K4">
        <v>8.0299999999999994</v>
      </c>
      <c r="L4" t="s">
        <v>2318</v>
      </c>
      <c r="M4" t="s">
        <v>3145</v>
      </c>
      <c r="N4" t="s">
        <v>2319</v>
      </c>
      <c r="O4">
        <v>1.1299999999999999</v>
      </c>
      <c r="P4">
        <f t="shared" si="0"/>
        <v>1491.6</v>
      </c>
    </row>
    <row r="5" spans="1:16" x14ac:dyDescent="0.25">
      <c r="A5" s="12" t="s">
        <v>2309</v>
      </c>
      <c r="B5" s="6" t="s">
        <v>3150</v>
      </c>
      <c r="C5" t="s">
        <v>3148</v>
      </c>
      <c r="D5" t="s">
        <v>23</v>
      </c>
      <c r="E5" s="8">
        <v>5.4999999999999997E-3</v>
      </c>
      <c r="F5">
        <v>1320</v>
      </c>
      <c r="G5" t="s">
        <v>1348</v>
      </c>
      <c r="H5" t="s">
        <v>3143</v>
      </c>
      <c r="I5" t="s">
        <v>17</v>
      </c>
      <c r="J5" t="s">
        <v>18</v>
      </c>
      <c r="K5">
        <v>8.0399999999999991</v>
      </c>
      <c r="L5" t="s">
        <v>876</v>
      </c>
      <c r="M5" t="s">
        <v>3145</v>
      </c>
      <c r="N5" t="s">
        <v>2312</v>
      </c>
      <c r="O5">
        <v>1.1299999999999999</v>
      </c>
      <c r="P5">
        <f t="shared" si="0"/>
        <v>1320</v>
      </c>
    </row>
    <row r="6" spans="1:16" x14ac:dyDescent="0.25">
      <c r="A6" s="12" t="s">
        <v>1984</v>
      </c>
      <c r="B6" s="6" t="s">
        <v>3147</v>
      </c>
      <c r="C6" t="s">
        <v>33</v>
      </c>
      <c r="D6" t="s">
        <v>14</v>
      </c>
      <c r="E6" s="8">
        <v>4.4999999999999997E-3</v>
      </c>
      <c r="F6">
        <v>428</v>
      </c>
      <c r="G6" t="s">
        <v>1348</v>
      </c>
      <c r="H6" t="s">
        <v>3143</v>
      </c>
      <c r="I6" t="s">
        <v>49</v>
      </c>
      <c r="J6" t="s">
        <v>27</v>
      </c>
      <c r="K6">
        <v>2.94</v>
      </c>
      <c r="L6" t="s">
        <v>14</v>
      </c>
      <c r="M6" t="s">
        <v>3144</v>
      </c>
      <c r="N6" t="s">
        <v>1958</v>
      </c>
      <c r="O6">
        <v>1.1299999999999999</v>
      </c>
      <c r="P6">
        <f t="shared" si="0"/>
        <v>483.63999999999993</v>
      </c>
    </row>
    <row r="7" spans="1:16" x14ac:dyDescent="0.25">
      <c r="A7" s="12" t="s">
        <v>1985</v>
      </c>
      <c r="B7" s="6" t="s">
        <v>3147</v>
      </c>
      <c r="C7" t="s">
        <v>3149</v>
      </c>
      <c r="D7" t="s">
        <v>23</v>
      </c>
      <c r="E7" s="8">
        <v>4.4999999999999997E-3</v>
      </c>
      <c r="F7">
        <v>327.7</v>
      </c>
      <c r="G7" t="s">
        <v>1348</v>
      </c>
      <c r="H7" t="s">
        <v>3143</v>
      </c>
      <c r="I7" t="s">
        <v>828</v>
      </c>
      <c r="J7" t="s">
        <v>55</v>
      </c>
      <c r="K7">
        <v>4.47</v>
      </c>
      <c r="L7" t="s">
        <v>14</v>
      </c>
      <c r="M7" t="s">
        <v>3144</v>
      </c>
      <c r="N7" t="s">
        <v>1963</v>
      </c>
      <c r="O7">
        <v>1.1299999999999999</v>
      </c>
      <c r="P7">
        <f t="shared" si="0"/>
        <v>370.30099999999993</v>
      </c>
    </row>
    <row r="8" spans="1:16" x14ac:dyDescent="0.25">
      <c r="A8" s="12" t="s">
        <v>2976</v>
      </c>
      <c r="B8" s="6" t="s">
        <v>3147</v>
      </c>
      <c r="C8" t="s">
        <v>33</v>
      </c>
      <c r="D8" t="s">
        <v>14</v>
      </c>
      <c r="E8" s="8">
        <v>7.4000000000000003E-3</v>
      </c>
      <c r="F8">
        <v>325.52999999999997</v>
      </c>
      <c r="G8" t="s">
        <v>1348</v>
      </c>
      <c r="H8" t="s">
        <v>3143</v>
      </c>
      <c r="I8" t="s">
        <v>523</v>
      </c>
      <c r="J8" t="s">
        <v>27</v>
      </c>
      <c r="K8">
        <v>6.16</v>
      </c>
      <c r="L8" t="s">
        <v>2318</v>
      </c>
      <c r="M8" t="s">
        <v>3144</v>
      </c>
      <c r="N8" t="s">
        <v>2978</v>
      </c>
      <c r="O8">
        <v>1.1299999999999999</v>
      </c>
      <c r="P8">
        <f t="shared" si="0"/>
        <v>367.84889999999996</v>
      </c>
    </row>
    <row r="9" spans="1:16" x14ac:dyDescent="0.25">
      <c r="A9" s="12" t="s">
        <v>2976</v>
      </c>
      <c r="B9" s="6" t="s">
        <v>3147</v>
      </c>
      <c r="C9" t="s">
        <v>3149</v>
      </c>
      <c r="D9" t="s">
        <v>23</v>
      </c>
      <c r="E9" s="8">
        <v>7.4000000000000003E-3</v>
      </c>
      <c r="F9">
        <v>325.52999999999997</v>
      </c>
      <c r="G9" t="s">
        <v>1348</v>
      </c>
      <c r="H9" t="s">
        <v>3143</v>
      </c>
      <c r="I9" t="s">
        <v>523</v>
      </c>
      <c r="J9" t="s">
        <v>27</v>
      </c>
      <c r="K9">
        <v>6.04</v>
      </c>
      <c r="L9" t="s">
        <v>2318</v>
      </c>
      <c r="M9" t="s">
        <v>3144</v>
      </c>
      <c r="N9" t="s">
        <v>2979</v>
      </c>
      <c r="O9">
        <v>1.1299999999999999</v>
      </c>
      <c r="P9">
        <f t="shared" si="0"/>
        <v>367.84889999999996</v>
      </c>
    </row>
    <row r="10" spans="1:16" x14ac:dyDescent="0.25">
      <c r="A10" s="12" t="s">
        <v>3012</v>
      </c>
      <c r="B10" s="6" t="s">
        <v>3147</v>
      </c>
      <c r="C10" t="s">
        <v>3149</v>
      </c>
      <c r="D10" t="s">
        <v>23</v>
      </c>
      <c r="E10" s="8">
        <v>7.4999999999999997E-3</v>
      </c>
      <c r="F10">
        <v>300.51</v>
      </c>
      <c r="G10" t="s">
        <v>1348</v>
      </c>
      <c r="H10" t="s">
        <v>3143</v>
      </c>
      <c r="I10" t="s">
        <v>523</v>
      </c>
      <c r="J10" t="s">
        <v>27</v>
      </c>
      <c r="K10">
        <v>5.6</v>
      </c>
      <c r="L10" t="s">
        <v>2318</v>
      </c>
      <c r="M10" t="s">
        <v>3145</v>
      </c>
      <c r="N10" t="s">
        <v>3014</v>
      </c>
      <c r="O10">
        <v>1.1299999999999999</v>
      </c>
      <c r="P10">
        <f t="shared" si="0"/>
        <v>339.57629999999995</v>
      </c>
    </row>
    <row r="11" spans="1:16" x14ac:dyDescent="0.25">
      <c r="A11" s="12" t="s">
        <v>2615</v>
      </c>
      <c r="B11" s="6" t="s">
        <v>3147</v>
      </c>
      <c r="C11" t="s">
        <v>33</v>
      </c>
      <c r="D11" t="s">
        <v>14</v>
      </c>
      <c r="E11" s="8">
        <v>6.0000000000000001E-3</v>
      </c>
      <c r="F11">
        <v>291.52999999999997</v>
      </c>
      <c r="G11" t="s">
        <v>1348</v>
      </c>
      <c r="H11" t="s">
        <v>3143</v>
      </c>
      <c r="I11" t="s">
        <v>83</v>
      </c>
      <c r="J11" t="s">
        <v>77</v>
      </c>
      <c r="K11">
        <v>3.65</v>
      </c>
      <c r="L11" t="s">
        <v>876</v>
      </c>
      <c r="M11" t="s">
        <v>3144</v>
      </c>
      <c r="N11" t="s">
        <v>2618</v>
      </c>
      <c r="O11">
        <v>1.1299999999999999</v>
      </c>
      <c r="P11">
        <f t="shared" si="0"/>
        <v>329.42889999999994</v>
      </c>
    </row>
    <row r="12" spans="1:16" x14ac:dyDescent="0.25">
      <c r="A12" s="12" t="s">
        <v>2636</v>
      </c>
      <c r="B12" s="6" t="s">
        <v>3147</v>
      </c>
      <c r="C12" t="s">
        <v>3149</v>
      </c>
      <c r="D12" t="s">
        <v>14</v>
      </c>
      <c r="E12" s="8">
        <v>6.0000000000000001E-3</v>
      </c>
      <c r="F12">
        <v>291.52999999999997</v>
      </c>
      <c r="G12" t="s">
        <v>1348</v>
      </c>
      <c r="H12" t="s">
        <v>3143</v>
      </c>
      <c r="I12" t="s">
        <v>83</v>
      </c>
      <c r="J12" t="s">
        <v>77</v>
      </c>
      <c r="K12">
        <v>3.65</v>
      </c>
      <c r="L12" t="s">
        <v>14</v>
      </c>
      <c r="M12" t="s">
        <v>3144</v>
      </c>
      <c r="N12" t="s">
        <v>2637</v>
      </c>
      <c r="O12">
        <v>1.1299999999999999</v>
      </c>
      <c r="P12">
        <f t="shared" si="0"/>
        <v>329.42889999999994</v>
      </c>
    </row>
    <row r="13" spans="1:16" x14ac:dyDescent="0.25">
      <c r="A13" s="12" t="s">
        <v>2867</v>
      </c>
      <c r="B13" s="6" t="s">
        <v>3147</v>
      </c>
      <c r="C13" t="s">
        <v>33</v>
      </c>
      <c r="D13" t="s">
        <v>14</v>
      </c>
      <c r="E13" s="8">
        <v>6.4999999999999997E-3</v>
      </c>
      <c r="F13">
        <v>241.72</v>
      </c>
      <c r="G13" t="s">
        <v>1348</v>
      </c>
      <c r="H13" t="s">
        <v>3143</v>
      </c>
      <c r="I13" t="s">
        <v>523</v>
      </c>
      <c r="J13" t="s">
        <v>27</v>
      </c>
      <c r="K13">
        <v>3.43</v>
      </c>
      <c r="L13" t="s">
        <v>472</v>
      </c>
      <c r="M13" t="s">
        <v>3144</v>
      </c>
      <c r="N13" t="s">
        <v>2869</v>
      </c>
      <c r="O13">
        <v>1.1299999999999999</v>
      </c>
      <c r="P13">
        <f t="shared" si="0"/>
        <v>273.14359999999999</v>
      </c>
    </row>
    <row r="14" spans="1:16" x14ac:dyDescent="0.25">
      <c r="A14" s="12" t="s">
        <v>2867</v>
      </c>
      <c r="B14" s="6" t="s">
        <v>3147</v>
      </c>
      <c r="C14" t="s">
        <v>3149</v>
      </c>
      <c r="D14" t="s">
        <v>832</v>
      </c>
      <c r="E14" s="8">
        <v>6.4999999999999997E-3</v>
      </c>
      <c r="F14">
        <v>241.72</v>
      </c>
      <c r="G14" t="s">
        <v>1348</v>
      </c>
      <c r="H14" t="s">
        <v>3143</v>
      </c>
      <c r="I14" t="s">
        <v>523</v>
      </c>
      <c r="J14" t="s">
        <v>27</v>
      </c>
      <c r="K14">
        <v>3.43</v>
      </c>
      <c r="L14" t="s">
        <v>14</v>
      </c>
      <c r="M14" t="s">
        <v>3144</v>
      </c>
      <c r="N14" t="s">
        <v>2873</v>
      </c>
      <c r="O14">
        <v>1.1299999999999999</v>
      </c>
      <c r="P14">
        <f t="shared" si="0"/>
        <v>273.14359999999999</v>
      </c>
    </row>
    <row r="15" spans="1:16" x14ac:dyDescent="0.25">
      <c r="A15" s="12" t="s">
        <v>3029</v>
      </c>
      <c r="B15" s="6" t="s">
        <v>3150</v>
      </c>
      <c r="C15" t="s">
        <v>3148</v>
      </c>
      <c r="D15" t="s">
        <v>23</v>
      </c>
      <c r="E15" s="8">
        <v>7.4999999999999997E-3</v>
      </c>
      <c r="F15">
        <v>262.33</v>
      </c>
      <c r="G15" t="s">
        <v>1348</v>
      </c>
      <c r="H15" t="s">
        <v>3143</v>
      </c>
      <c r="I15" t="s">
        <v>2875</v>
      </c>
      <c r="J15" t="s">
        <v>55</v>
      </c>
      <c r="K15">
        <v>3.24</v>
      </c>
      <c r="L15" t="s">
        <v>3030</v>
      </c>
      <c r="M15" t="s">
        <v>3145</v>
      </c>
      <c r="N15" t="s">
        <v>3031</v>
      </c>
      <c r="O15">
        <v>1.1299999999999999</v>
      </c>
      <c r="P15">
        <f t="shared" si="0"/>
        <v>262.33</v>
      </c>
    </row>
    <row r="16" spans="1:16" x14ac:dyDescent="0.25">
      <c r="A16" s="12" t="s">
        <v>1844</v>
      </c>
      <c r="B16" s="6" t="s">
        <v>3147</v>
      </c>
      <c r="C16" t="s">
        <v>3149</v>
      </c>
      <c r="D16" t="s">
        <v>23</v>
      </c>
      <c r="E16" s="8">
        <v>4.1999999999999997E-3</v>
      </c>
      <c r="F16">
        <v>181.72</v>
      </c>
      <c r="G16" t="s">
        <v>1348</v>
      </c>
      <c r="H16" t="s">
        <v>3143</v>
      </c>
      <c r="I16" t="s">
        <v>89</v>
      </c>
      <c r="J16" t="s">
        <v>27</v>
      </c>
      <c r="K16">
        <v>3.97</v>
      </c>
      <c r="L16" t="s">
        <v>876</v>
      </c>
      <c r="M16" t="s">
        <v>3145</v>
      </c>
      <c r="N16" t="s">
        <v>1846</v>
      </c>
      <c r="O16">
        <v>1.1299999999999999</v>
      </c>
      <c r="P16">
        <f t="shared" si="0"/>
        <v>205.34359999999998</v>
      </c>
    </row>
    <row r="17" spans="1:16" x14ac:dyDescent="0.25">
      <c r="A17" s="12" t="s">
        <v>1346</v>
      </c>
      <c r="B17" s="6" t="s">
        <v>3147</v>
      </c>
      <c r="C17" t="s">
        <v>3148</v>
      </c>
      <c r="D17" t="s">
        <v>685</v>
      </c>
      <c r="E17" s="8">
        <v>3.0000000000000001E-3</v>
      </c>
      <c r="F17">
        <v>131.38</v>
      </c>
      <c r="G17" t="s">
        <v>1348</v>
      </c>
      <c r="H17" t="s">
        <v>3143</v>
      </c>
      <c r="I17" t="s">
        <v>17</v>
      </c>
      <c r="J17" t="s">
        <v>18</v>
      </c>
      <c r="K17">
        <v>4.4000000000000004</v>
      </c>
      <c r="L17" t="s">
        <v>14</v>
      </c>
      <c r="M17" t="s">
        <v>3144</v>
      </c>
      <c r="N17" t="s">
        <v>1350</v>
      </c>
      <c r="O17">
        <v>1.1299999999999999</v>
      </c>
      <c r="P17">
        <f t="shared" si="0"/>
        <v>148.45939999999999</v>
      </c>
    </row>
    <row r="18" spans="1:16" x14ac:dyDescent="0.25">
      <c r="A18" s="12" t="s">
        <v>2703</v>
      </c>
      <c r="B18" s="6" t="s">
        <v>3147</v>
      </c>
      <c r="C18" t="s">
        <v>3148</v>
      </c>
      <c r="D18" t="s">
        <v>23</v>
      </c>
      <c r="E18" s="8">
        <v>6.4999999999999997E-3</v>
      </c>
      <c r="F18">
        <v>69.62</v>
      </c>
      <c r="G18" t="s">
        <v>1348</v>
      </c>
      <c r="H18" t="s">
        <v>3143</v>
      </c>
      <c r="I18" t="s">
        <v>62</v>
      </c>
      <c r="J18" t="s">
        <v>55</v>
      </c>
      <c r="K18">
        <v>7.82</v>
      </c>
      <c r="L18" t="s">
        <v>876</v>
      </c>
      <c r="M18" t="s">
        <v>3145</v>
      </c>
      <c r="N18" t="s">
        <v>2705</v>
      </c>
      <c r="O18">
        <v>1.1299999999999999</v>
      </c>
      <c r="P18">
        <f t="shared" si="0"/>
        <v>78.670599999999993</v>
      </c>
    </row>
    <row r="19" spans="1:16" x14ac:dyDescent="0.25">
      <c r="A19" s="12" t="s">
        <v>2362</v>
      </c>
      <c r="B19" s="6" t="s">
        <v>3147</v>
      </c>
      <c r="C19" t="s">
        <v>3149</v>
      </c>
      <c r="D19" t="s">
        <v>832</v>
      </c>
      <c r="E19" s="8">
        <v>5.4999999999999997E-3</v>
      </c>
      <c r="F19">
        <v>61.86</v>
      </c>
      <c r="G19" t="s">
        <v>1348</v>
      </c>
      <c r="H19" t="s">
        <v>3143</v>
      </c>
      <c r="I19" t="s">
        <v>89</v>
      </c>
      <c r="J19" t="s">
        <v>27</v>
      </c>
      <c r="K19">
        <v>3.55</v>
      </c>
      <c r="L19" t="s">
        <v>2364</v>
      </c>
      <c r="M19" t="s">
        <v>3144</v>
      </c>
      <c r="N19" t="s">
        <v>2365</v>
      </c>
      <c r="O19">
        <v>1.1299999999999999</v>
      </c>
      <c r="P19">
        <f t="shared" si="0"/>
        <v>69.901799999999994</v>
      </c>
    </row>
    <row r="20" spans="1:16" x14ac:dyDescent="0.25">
      <c r="A20" s="12" t="s">
        <v>2208</v>
      </c>
      <c r="B20" s="6" t="s">
        <v>3147</v>
      </c>
      <c r="C20" t="s">
        <v>3148</v>
      </c>
      <c r="D20" t="s">
        <v>23</v>
      </c>
      <c r="E20" s="8">
        <v>5.0000000000000001E-3</v>
      </c>
      <c r="F20">
        <v>59.94</v>
      </c>
      <c r="G20" t="s">
        <v>1348</v>
      </c>
      <c r="H20" t="s">
        <v>3143</v>
      </c>
      <c r="I20" t="s">
        <v>54</v>
      </c>
      <c r="J20" t="s">
        <v>55</v>
      </c>
      <c r="K20">
        <v>3.59</v>
      </c>
      <c r="L20" t="s">
        <v>876</v>
      </c>
      <c r="M20" t="s">
        <v>3145</v>
      </c>
      <c r="N20" t="s">
        <v>2210</v>
      </c>
      <c r="O20">
        <v>1.1299999999999999</v>
      </c>
      <c r="P20">
        <f t="shared" si="0"/>
        <v>67.732199999999992</v>
      </c>
    </row>
    <row r="21" spans="1:16" x14ac:dyDescent="0.25">
      <c r="A21" s="12" t="s">
        <v>2546</v>
      </c>
      <c r="B21" s="6" t="s">
        <v>3147</v>
      </c>
      <c r="C21" t="s">
        <v>3149</v>
      </c>
      <c r="D21" t="s">
        <v>14</v>
      </c>
      <c r="E21" s="8">
        <v>6.0000000000000001E-3</v>
      </c>
      <c r="F21">
        <v>28.2</v>
      </c>
      <c r="G21" t="s">
        <v>1348</v>
      </c>
      <c r="H21" t="s">
        <v>3143</v>
      </c>
      <c r="I21" t="s">
        <v>83</v>
      </c>
      <c r="J21" t="s">
        <v>77</v>
      </c>
      <c r="K21">
        <v>4.5999999999999996</v>
      </c>
      <c r="L21" t="s">
        <v>876</v>
      </c>
      <c r="M21" t="s">
        <v>3144</v>
      </c>
      <c r="N21" t="s">
        <v>2549</v>
      </c>
      <c r="O21">
        <v>1.1299999999999999</v>
      </c>
      <c r="P21">
        <f t="shared" si="0"/>
        <v>31.865999999999996</v>
      </c>
    </row>
    <row r="22" spans="1:16" x14ac:dyDescent="0.25">
      <c r="A22" s="12" t="s">
        <v>2540</v>
      </c>
      <c r="B22" s="6" t="s">
        <v>3150</v>
      </c>
      <c r="C22" t="s">
        <v>33</v>
      </c>
      <c r="D22" t="s">
        <v>14</v>
      </c>
      <c r="E22" s="8">
        <v>6.0000000000000001E-3</v>
      </c>
      <c r="F22">
        <v>30.8</v>
      </c>
      <c r="G22" t="s">
        <v>1348</v>
      </c>
      <c r="H22" t="s">
        <v>3143</v>
      </c>
      <c r="I22" t="s">
        <v>83</v>
      </c>
      <c r="J22" t="s">
        <v>27</v>
      </c>
      <c r="K22">
        <v>4.59</v>
      </c>
      <c r="L22" t="s">
        <v>876</v>
      </c>
      <c r="M22" t="s">
        <v>3144</v>
      </c>
      <c r="N22" t="s">
        <v>2541</v>
      </c>
      <c r="O22">
        <v>1.1299999999999999</v>
      </c>
      <c r="P22">
        <f t="shared" si="0"/>
        <v>30.8</v>
      </c>
    </row>
    <row r="23" spans="1:16" x14ac:dyDescent="0.25">
      <c r="A23" s="12" t="s">
        <v>2338</v>
      </c>
      <c r="B23" s="6" t="s">
        <v>3147</v>
      </c>
      <c r="C23" t="s">
        <v>3149</v>
      </c>
      <c r="D23" t="s">
        <v>685</v>
      </c>
      <c r="E23" s="8">
        <v>5.4999999999999997E-3</v>
      </c>
      <c r="F23">
        <v>26.41</v>
      </c>
      <c r="G23" t="s">
        <v>1348</v>
      </c>
      <c r="H23" t="s">
        <v>3143</v>
      </c>
      <c r="I23" t="s">
        <v>89</v>
      </c>
      <c r="J23" t="s">
        <v>27</v>
      </c>
      <c r="K23">
        <v>3.97</v>
      </c>
      <c r="L23" t="s">
        <v>14</v>
      </c>
      <c r="M23" t="s">
        <v>3145</v>
      </c>
      <c r="N23" t="s">
        <v>2340</v>
      </c>
      <c r="O23">
        <v>1.1299999999999999</v>
      </c>
      <c r="P23">
        <f t="shared" si="0"/>
        <v>29.843299999999996</v>
      </c>
    </row>
    <row r="24" spans="1:16" x14ac:dyDescent="0.25">
      <c r="A24" s="12" t="s">
        <v>3105</v>
      </c>
      <c r="B24" s="6" t="s">
        <v>3147</v>
      </c>
      <c r="C24" t="s">
        <v>3148</v>
      </c>
      <c r="D24" t="s">
        <v>23</v>
      </c>
      <c r="E24" s="8">
        <v>8.9999999999999993E-3</v>
      </c>
      <c r="F24">
        <v>21.3</v>
      </c>
      <c r="G24" t="s">
        <v>1348</v>
      </c>
      <c r="H24" t="s">
        <v>3143</v>
      </c>
      <c r="I24" t="s">
        <v>2194</v>
      </c>
      <c r="J24" t="s">
        <v>55</v>
      </c>
      <c r="K24">
        <v>3.61</v>
      </c>
      <c r="L24" t="s">
        <v>3106</v>
      </c>
      <c r="M24" t="s">
        <v>3145</v>
      </c>
      <c r="N24" t="s">
        <v>3107</v>
      </c>
      <c r="O24">
        <v>1.1299999999999999</v>
      </c>
      <c r="P24">
        <f t="shared" si="0"/>
        <v>24.068999999999999</v>
      </c>
    </row>
    <row r="25" spans="1:16" x14ac:dyDescent="0.25">
      <c r="A25" s="12" t="s">
        <v>2767</v>
      </c>
      <c r="B25" s="6" t="s">
        <v>3147</v>
      </c>
      <c r="C25" t="s">
        <v>3148</v>
      </c>
      <c r="D25" t="s">
        <v>23</v>
      </c>
      <c r="E25" s="8">
        <v>6.4999999999999997E-3</v>
      </c>
      <c r="F25">
        <v>18.62</v>
      </c>
      <c r="G25" t="s">
        <v>1348</v>
      </c>
      <c r="H25" t="s">
        <v>3143</v>
      </c>
      <c r="I25" t="s">
        <v>76</v>
      </c>
      <c r="J25" t="s">
        <v>77</v>
      </c>
      <c r="K25">
        <v>4.84</v>
      </c>
      <c r="L25" t="s">
        <v>876</v>
      </c>
      <c r="M25" t="s">
        <v>3145</v>
      </c>
      <c r="N25" t="s">
        <v>2768</v>
      </c>
      <c r="O25">
        <v>1.1299999999999999</v>
      </c>
      <c r="P25">
        <f t="shared" si="0"/>
        <v>21.040599999999998</v>
      </c>
    </row>
    <row r="26" spans="1:16" x14ac:dyDescent="0.25">
      <c r="A26" s="12" t="s">
        <v>2690</v>
      </c>
      <c r="B26" s="6" t="s">
        <v>3147</v>
      </c>
      <c r="C26" t="s">
        <v>3148</v>
      </c>
      <c r="D26" t="s">
        <v>221</v>
      </c>
      <c r="E26" s="8">
        <v>9.4999999999999998E-3</v>
      </c>
      <c r="F26">
        <v>14.95</v>
      </c>
      <c r="G26" t="s">
        <v>1348</v>
      </c>
      <c r="H26" t="s">
        <v>3143</v>
      </c>
      <c r="I26" t="s">
        <v>62</v>
      </c>
      <c r="J26" t="s">
        <v>55</v>
      </c>
      <c r="K26">
        <v>4.4800000000000004</v>
      </c>
      <c r="L26" t="s">
        <v>14</v>
      </c>
      <c r="M26" t="s">
        <v>3145</v>
      </c>
      <c r="N26" t="s">
        <v>3121</v>
      </c>
      <c r="O26">
        <v>1.1299999999999999</v>
      </c>
      <c r="P26">
        <f t="shared" si="0"/>
        <v>16.893499999999996</v>
      </c>
    </row>
    <row r="27" spans="1:16" x14ac:dyDescent="0.25">
      <c r="A27" s="12" t="s">
        <v>2301</v>
      </c>
      <c r="B27" s="6" t="s">
        <v>3147</v>
      </c>
      <c r="C27" t="s">
        <v>3149</v>
      </c>
      <c r="D27" t="s">
        <v>685</v>
      </c>
      <c r="E27" s="8">
        <v>5.3E-3</v>
      </c>
      <c r="F27">
        <v>11.44</v>
      </c>
      <c r="G27" t="s">
        <v>1348</v>
      </c>
      <c r="H27" t="s">
        <v>3143</v>
      </c>
      <c r="I27" t="s">
        <v>828</v>
      </c>
      <c r="J27" t="s">
        <v>55</v>
      </c>
      <c r="K27">
        <v>0.66</v>
      </c>
      <c r="L27" t="s">
        <v>14</v>
      </c>
      <c r="M27" t="s">
        <v>3144</v>
      </c>
      <c r="N27" t="s">
        <v>2303</v>
      </c>
      <c r="O27">
        <v>1.1299999999999999</v>
      </c>
      <c r="P27">
        <f t="shared" si="0"/>
        <v>12.927199999999997</v>
      </c>
    </row>
    <row r="28" spans="1:16" x14ac:dyDescent="0.25">
      <c r="A28" s="12" t="s">
        <v>3027</v>
      </c>
      <c r="B28" s="6" t="s">
        <v>3147</v>
      </c>
      <c r="C28" t="s">
        <v>3148</v>
      </c>
      <c r="D28" t="s">
        <v>689</v>
      </c>
      <c r="E28" s="8">
        <v>7.4999999999999997E-3</v>
      </c>
      <c r="F28">
        <v>11.26</v>
      </c>
      <c r="G28" t="s">
        <v>1348</v>
      </c>
      <c r="H28" t="s">
        <v>3143</v>
      </c>
      <c r="I28" t="s">
        <v>54</v>
      </c>
      <c r="J28" t="s">
        <v>55</v>
      </c>
      <c r="K28">
        <v>3.25</v>
      </c>
      <c r="L28" t="s">
        <v>14</v>
      </c>
      <c r="M28" t="s">
        <v>3145</v>
      </c>
      <c r="N28" t="s">
        <v>3028</v>
      </c>
      <c r="O28">
        <v>1.1299999999999999</v>
      </c>
      <c r="P28">
        <f t="shared" si="0"/>
        <v>12.723799999999999</v>
      </c>
    </row>
    <row r="29" spans="1:16" x14ac:dyDescent="0.25">
      <c r="A29" s="12" t="s">
        <v>2732</v>
      </c>
      <c r="B29" s="6" t="s">
        <v>3147</v>
      </c>
      <c r="C29" t="s">
        <v>3149</v>
      </c>
      <c r="D29" t="s">
        <v>14</v>
      </c>
      <c r="E29" s="8">
        <v>6.4999999999999997E-3</v>
      </c>
      <c r="F29">
        <v>9.75</v>
      </c>
      <c r="G29" t="s">
        <v>1348</v>
      </c>
      <c r="H29" t="s">
        <v>3143</v>
      </c>
      <c r="I29" t="s">
        <v>254</v>
      </c>
      <c r="J29" t="s">
        <v>27</v>
      </c>
      <c r="K29">
        <v>7.45</v>
      </c>
      <c r="L29" t="s">
        <v>1652</v>
      </c>
      <c r="M29" t="s">
        <v>3144</v>
      </c>
      <c r="N29" t="s">
        <v>2733</v>
      </c>
      <c r="O29">
        <v>1.1299999999999999</v>
      </c>
      <c r="P29">
        <f t="shared" si="0"/>
        <v>11.017499999999998</v>
      </c>
    </row>
    <row r="30" spans="1:16" x14ac:dyDescent="0.25">
      <c r="A30" s="12" t="s">
        <v>2423</v>
      </c>
      <c r="B30" s="6" t="s">
        <v>3147</v>
      </c>
      <c r="C30" t="s">
        <v>3149</v>
      </c>
      <c r="D30" t="s">
        <v>23</v>
      </c>
      <c r="E30" s="8">
        <v>5.4999999999999997E-3</v>
      </c>
      <c r="F30">
        <v>7.14</v>
      </c>
      <c r="G30" t="s">
        <v>1348</v>
      </c>
      <c r="H30" t="s">
        <v>3143</v>
      </c>
      <c r="I30" t="s">
        <v>89</v>
      </c>
      <c r="J30" t="s">
        <v>27</v>
      </c>
      <c r="K30">
        <v>1.89</v>
      </c>
      <c r="L30" t="s">
        <v>14</v>
      </c>
      <c r="M30" t="s">
        <v>3144</v>
      </c>
      <c r="N30" t="s">
        <v>2383</v>
      </c>
      <c r="O30">
        <v>1.1299999999999999</v>
      </c>
      <c r="P30">
        <f t="shared" si="0"/>
        <v>8.0681999999999992</v>
      </c>
    </row>
    <row r="33" spans="1:16" x14ac:dyDescent="0.25">
      <c r="A33" s="12" t="s">
        <v>2052</v>
      </c>
      <c r="B33" s="6" t="s">
        <v>3147</v>
      </c>
      <c r="C33" t="s">
        <v>3149</v>
      </c>
      <c r="D33" t="s">
        <v>832</v>
      </c>
      <c r="E33">
        <v>4.5999999999999999E-3</v>
      </c>
      <c r="F33" t="s">
        <v>3146</v>
      </c>
      <c r="G33" t="s">
        <v>1348</v>
      </c>
      <c r="H33" t="s">
        <v>3143</v>
      </c>
      <c r="I33" t="s">
        <v>1151</v>
      </c>
      <c r="J33" t="s">
        <v>77</v>
      </c>
      <c r="K33">
        <v>0.45</v>
      </c>
      <c r="L33" t="s">
        <v>14</v>
      </c>
      <c r="M33" t="s">
        <v>3144</v>
      </c>
      <c r="N33" t="s">
        <v>2053</v>
      </c>
      <c r="O33">
        <v>1.1299999999999999</v>
      </c>
      <c r="P33" t="e">
        <f>IF(B33="EUR", F33, F33 * O33)</f>
        <v>#VALUE!</v>
      </c>
    </row>
    <row r="34" spans="1:16" x14ac:dyDescent="0.25">
      <c r="A34" s="12" t="s">
        <v>2304</v>
      </c>
      <c r="B34" s="6" t="s">
        <v>3147</v>
      </c>
      <c r="C34" t="s">
        <v>3149</v>
      </c>
      <c r="D34" t="s">
        <v>832</v>
      </c>
      <c r="E34">
        <v>5.4000000000000003E-3</v>
      </c>
      <c r="F34" t="s">
        <v>3146</v>
      </c>
      <c r="G34" t="s">
        <v>1348</v>
      </c>
      <c r="H34" t="s">
        <v>3143</v>
      </c>
      <c r="I34" t="s">
        <v>1151</v>
      </c>
      <c r="J34" t="s">
        <v>77</v>
      </c>
      <c r="K34">
        <v>0.46</v>
      </c>
      <c r="L34" t="s">
        <v>14</v>
      </c>
      <c r="M34" t="s">
        <v>3144</v>
      </c>
      <c r="N34" t="s">
        <v>2305</v>
      </c>
      <c r="O34">
        <v>1.1299999999999999</v>
      </c>
      <c r="P34" t="e">
        <f>IF(B34="EUR", F34, F34 * O34)</f>
        <v>#VALUE!</v>
      </c>
    </row>
  </sheetData>
  <autoFilter ref="A1:P1">
    <sortState ref="A2:P30">
      <sortCondition descending="1" ref="P1"/>
    </sortState>
  </autoFilter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4"/>
  <sheetViews>
    <sheetView workbookViewId="0">
      <selection activeCell="C6" sqref="C6"/>
    </sheetView>
  </sheetViews>
  <sheetFormatPr baseColWidth="10" defaultRowHeight="15" x14ac:dyDescent="0.25"/>
  <cols>
    <col min="2" max="2" width="11.42578125" style="6"/>
    <col min="3" max="3" width="37.140625" customWidth="1"/>
  </cols>
  <sheetData>
    <row r="1" spans="1:3" x14ac:dyDescent="0.25">
      <c r="A1" t="str">
        <f>Daten!L1</f>
        <v>TER</v>
      </c>
      <c r="B1" s="6" t="str">
        <f>Daten!N1</f>
        <v>Fondsvolumen (Mio EUR)</v>
      </c>
      <c r="C1" t="str">
        <f>Daten!O1</f>
        <v>Fondskategorie</v>
      </c>
    </row>
    <row r="2" spans="1:3" x14ac:dyDescent="0.25">
      <c r="A2" s="8">
        <f>Daten!L2</f>
        <v>0</v>
      </c>
      <c r="B2" s="6">
        <f>Daten!N2</f>
        <v>496.89</v>
      </c>
      <c r="C2" t="str">
        <f>Daten!O2</f>
        <v xml:space="preserve">Geldmarkt / Geldmarkt-Fonds EUR </v>
      </c>
    </row>
    <row r="3" spans="1:3" x14ac:dyDescent="0.25">
      <c r="A3" s="8">
        <f>Daten!L3</f>
        <v>2.0000000000000001E-4</v>
      </c>
      <c r="B3" s="6">
        <f>Daten!N3</f>
        <v>206.55</v>
      </c>
      <c r="C3" t="str">
        <f>Daten!O3</f>
        <v xml:space="preserve">Aktien / Aktien Europa </v>
      </c>
    </row>
    <row r="4" spans="1:3" x14ac:dyDescent="0.25">
      <c r="A4" s="8">
        <f>Daten!L5</f>
        <v>6.9999999999999999E-4</v>
      </c>
      <c r="B4" s="6">
        <f>Daten!N5</f>
        <v>230.79859999999999</v>
      </c>
      <c r="C4" t="str">
        <f>Daten!O5</f>
        <v xml:space="preserve">Aktien / Aktien Großbritannien </v>
      </c>
    </row>
    <row r="5" spans="1:3" x14ac:dyDescent="0.25">
      <c r="A5" s="8">
        <f>Daten!L7</f>
        <v>8.0000000000000004E-4</v>
      </c>
      <c r="B5" s="6">
        <f>Daten!N7</f>
        <v>63.67</v>
      </c>
      <c r="C5" t="str">
        <f>Daten!O7</f>
        <v xml:space="preserve">Geldmarkt / Geldmarkt-Fonds EUR </v>
      </c>
    </row>
    <row r="6" spans="1:3" x14ac:dyDescent="0.25">
      <c r="A6" s="8">
        <f>Daten!L8</f>
        <v>8.9999999999999998E-4</v>
      </c>
      <c r="B6" s="6">
        <f>Daten!N8</f>
        <v>4120</v>
      </c>
      <c r="C6" t="str">
        <f>Daten!O8</f>
        <v xml:space="preserve">Aktien / Aktien Euroland </v>
      </c>
    </row>
    <row r="7" spans="1:3" x14ac:dyDescent="0.25">
      <c r="A7" s="8">
        <f>Daten!L9</f>
        <v>8.9999999999999998E-4</v>
      </c>
      <c r="B7" s="6">
        <f>Daten!N9</f>
        <v>4110</v>
      </c>
      <c r="C7" t="str">
        <f>Daten!O9</f>
        <v xml:space="preserve">Aktien / Aktien Deutschland "Large Caps" </v>
      </c>
    </row>
    <row r="8" spans="1:3" x14ac:dyDescent="0.25">
      <c r="A8" s="8">
        <f>Daten!L10</f>
        <v>8.9999999999999998E-4</v>
      </c>
      <c r="B8" s="6">
        <f>Daten!N10</f>
        <v>4120</v>
      </c>
      <c r="C8" t="str">
        <f>Daten!O10</f>
        <v xml:space="preserve">Aktien / Aktien Euroland </v>
      </c>
    </row>
    <row r="9" spans="1:3" x14ac:dyDescent="0.25">
      <c r="A9" s="8">
        <f>Daten!L12</f>
        <v>8.9999999999999998E-4</v>
      </c>
      <c r="B9" s="6">
        <f>Daten!N12</f>
        <v>2033.9999999999998</v>
      </c>
      <c r="C9" t="str">
        <f>Daten!O12</f>
        <v xml:space="preserve">Aktien / Aktien USA </v>
      </c>
    </row>
    <row r="10" spans="1:3" x14ac:dyDescent="0.25">
      <c r="A10" s="8">
        <f>Daten!L13</f>
        <v>8.9999999999999998E-4</v>
      </c>
      <c r="B10" s="6">
        <f>Daten!N13</f>
        <v>168.05359999999999</v>
      </c>
      <c r="C10" t="str">
        <f>Daten!O13</f>
        <v xml:space="preserve">Aktien / Aktien USA </v>
      </c>
    </row>
    <row r="11" spans="1:3" x14ac:dyDescent="0.25">
      <c r="A11" s="8">
        <f>Daten!L14</f>
        <v>8.9999999999999998E-4</v>
      </c>
      <c r="B11" s="6">
        <f>Daten!N14</f>
        <v>48.573599999999999</v>
      </c>
      <c r="C11" t="str">
        <f>Daten!O14</f>
        <v xml:space="preserve">Aktien / Aktien Großbritannien </v>
      </c>
    </row>
    <row r="12" spans="1:3" x14ac:dyDescent="0.25">
      <c r="A12" s="8">
        <f>Daten!L15</f>
        <v>8.9999999999999998E-4</v>
      </c>
      <c r="B12" s="6">
        <f>Daten!N15</f>
        <v>445.28</v>
      </c>
      <c r="C12" t="str">
        <f>Daten!O15</f>
        <v xml:space="preserve">Aktien / Aktien Deutschland "Large Caps" </v>
      </c>
    </row>
    <row r="13" spans="1:3" x14ac:dyDescent="0.25">
      <c r="A13" s="8">
        <f>Daten!L16</f>
        <v>8.9999999999999998E-4</v>
      </c>
      <c r="B13" s="6">
        <f>Daten!N16</f>
        <v>8517.15</v>
      </c>
      <c r="C13" t="str">
        <f>Daten!O16</f>
        <v xml:space="preserve">Aktien / Aktien Japan </v>
      </c>
    </row>
    <row r="14" spans="1:3" x14ac:dyDescent="0.25">
      <c r="A14" s="8">
        <f>Daten!L17</f>
        <v>1E-3</v>
      </c>
      <c r="B14" s="6">
        <f>Daten!N17</f>
        <v>1010</v>
      </c>
      <c r="C14" t="str">
        <f>Daten!O17</f>
        <v xml:space="preserve">Renten / Renten Deutschland </v>
      </c>
    </row>
    <row r="15" spans="1:3" x14ac:dyDescent="0.25">
      <c r="A15" s="8">
        <f>Daten!L18</f>
        <v>1E-3</v>
      </c>
      <c r="B15" s="6">
        <f>Daten!N18</f>
        <v>3.2543999999999995</v>
      </c>
      <c r="C15" t="str">
        <f>Daten!O18</f>
        <v xml:space="preserve">Geldmarkt / Geldmarkt-Fonds EUR </v>
      </c>
    </row>
    <row r="16" spans="1:3" x14ac:dyDescent="0.25">
      <c r="A16" s="8">
        <f>Daten!L19</f>
        <v>1E-3</v>
      </c>
      <c r="B16" s="6">
        <f>Daten!N19</f>
        <v>323.58999999999997</v>
      </c>
      <c r="C16" t="str">
        <f>Daten!O19</f>
        <v xml:space="preserve">Aktien / Aktien Euroland </v>
      </c>
    </row>
    <row r="17" spans="1:3" x14ac:dyDescent="0.25">
      <c r="A17" s="8">
        <f>Daten!L20</f>
        <v>1E-3</v>
      </c>
      <c r="B17" s="6">
        <f>Daten!N20</f>
        <v>98.377799999999993</v>
      </c>
      <c r="C17" t="str">
        <f>Daten!O20</f>
        <v xml:space="preserve">Geldmarkt / Geldmarkt-Fonds USD </v>
      </c>
    </row>
    <row r="18" spans="1:3" x14ac:dyDescent="0.25">
      <c r="A18" s="8">
        <f>Daten!L21</f>
        <v>1.1999999999999999E-3</v>
      </c>
      <c r="B18" s="6">
        <f>Daten!N21</f>
        <v>503.82</v>
      </c>
      <c r="C18" t="str">
        <f>Daten!O21</f>
        <v xml:space="preserve">Aktien / Aktien Deutschland "Large Caps" </v>
      </c>
    </row>
    <row r="19" spans="1:3" x14ac:dyDescent="0.25">
      <c r="A19" s="8">
        <f>Daten!L23</f>
        <v>1.1999999999999999E-3</v>
      </c>
      <c r="B19" s="6">
        <f>Daten!N23</f>
        <v>8.11</v>
      </c>
      <c r="C19" t="str">
        <f>Daten!O23</f>
        <v xml:space="preserve">Renten / Renten Deutschland </v>
      </c>
    </row>
    <row r="20" spans="1:3" x14ac:dyDescent="0.25">
      <c r="A20" s="8">
        <f>Daten!L24</f>
        <v>1.1999999999999999E-3</v>
      </c>
      <c r="B20" s="6">
        <f>Daten!N24</f>
        <v>45.12</v>
      </c>
      <c r="C20" t="str">
        <f>Daten!O24</f>
        <v xml:space="preserve">Renten / Renten Deutschland </v>
      </c>
    </row>
    <row r="21" spans="1:3" x14ac:dyDescent="0.25">
      <c r="A21" s="8">
        <f>Daten!L25</f>
        <v>1.1999999999999999E-3</v>
      </c>
      <c r="B21" s="6">
        <f>Daten!N25</f>
        <v>159.97</v>
      </c>
      <c r="C21" t="str">
        <f>Daten!O25</f>
        <v xml:space="preserve">Renten / Renten Deutschland </v>
      </c>
    </row>
    <row r="22" spans="1:3" x14ac:dyDescent="0.25">
      <c r="A22" s="8">
        <f>Daten!L26</f>
        <v>1.1999999999999999E-3</v>
      </c>
      <c r="B22" s="6">
        <f>Daten!N26</f>
        <v>76.459999999999994</v>
      </c>
      <c r="C22" t="str">
        <f>Daten!O26</f>
        <v xml:space="preserve">Renten / Renten EUR </v>
      </c>
    </row>
    <row r="23" spans="1:3" x14ac:dyDescent="0.25">
      <c r="A23" s="8">
        <f>Daten!L27</f>
        <v>1.1999999999999999E-3</v>
      </c>
      <c r="B23" s="6">
        <f>Daten!N27</f>
        <v>44.56</v>
      </c>
      <c r="C23" t="str">
        <f>Daten!O27</f>
        <v xml:space="preserve">Renten / Renten EUR </v>
      </c>
    </row>
    <row r="24" spans="1:3" x14ac:dyDescent="0.25">
      <c r="A24" s="8">
        <f>Daten!L28</f>
        <v>1.1999999999999999E-3</v>
      </c>
      <c r="B24" s="6">
        <f>Daten!N28</f>
        <v>101.2</v>
      </c>
      <c r="C24" t="str">
        <f>Daten!O28</f>
        <v xml:space="preserve">Renten / Renten EUR </v>
      </c>
    </row>
    <row r="25" spans="1:3" x14ac:dyDescent="0.25">
      <c r="A25" s="8">
        <f>Daten!L29</f>
        <v>1.1999999999999999E-3</v>
      </c>
      <c r="B25" s="6">
        <f>Daten!N29</f>
        <v>371.61</v>
      </c>
      <c r="C25" t="str">
        <f>Daten!O29</f>
        <v xml:space="preserve">Renten / Renten EUR </v>
      </c>
    </row>
    <row r="26" spans="1:3" x14ac:dyDescent="0.25">
      <c r="A26" s="8">
        <f>Daten!L30</f>
        <v>1.1999999999999999E-3</v>
      </c>
      <c r="B26" s="6">
        <f>Daten!N30</f>
        <v>370.25</v>
      </c>
      <c r="C26" t="str">
        <f>Daten!O30</f>
        <v xml:space="preserve">Renten / Renten EUR </v>
      </c>
    </row>
    <row r="27" spans="1:3" x14ac:dyDescent="0.25">
      <c r="A27" s="8">
        <f>Daten!L31</f>
        <v>1.1999999999999999E-3</v>
      </c>
      <c r="B27" s="6">
        <f>Daten!N31</f>
        <v>68.75</v>
      </c>
      <c r="C27" t="str">
        <f>Daten!O31</f>
        <v xml:space="preserve">Renten / Renten EUR </v>
      </c>
    </row>
    <row r="28" spans="1:3" x14ac:dyDescent="0.25">
      <c r="A28" s="8">
        <f>Daten!L32</f>
        <v>1.1999999999999999E-3</v>
      </c>
      <c r="B28" s="6">
        <f>Daten!N32</f>
        <v>56.89</v>
      </c>
      <c r="C28" t="str">
        <f>Daten!O32</f>
        <v xml:space="preserve">Renten / Renten EUR </v>
      </c>
    </row>
    <row r="29" spans="1:3" x14ac:dyDescent="0.25">
      <c r="A29" s="8">
        <f>Daten!L33</f>
        <v>1.1999999999999999E-3</v>
      </c>
      <c r="B29" s="6">
        <f>Daten!N33</f>
        <v>41.72</v>
      </c>
      <c r="C29" t="str">
        <f>Daten!O33</f>
        <v xml:space="preserve">Renten / Renten EUR </v>
      </c>
    </row>
    <row r="30" spans="1:3" x14ac:dyDescent="0.25">
      <c r="A30" s="8">
        <f>Daten!L34</f>
        <v>1.1999999999999999E-3</v>
      </c>
      <c r="B30" s="6">
        <f>Daten!N34</f>
        <v>87.06</v>
      </c>
      <c r="C30" t="str">
        <f>Daten!O34</f>
        <v xml:space="preserve">Renten / Renten EUR </v>
      </c>
    </row>
    <row r="31" spans="1:3" x14ac:dyDescent="0.25">
      <c r="A31" s="8">
        <f>Daten!L35</f>
        <v>1.1999999999999999E-3</v>
      </c>
      <c r="B31" s="6">
        <f>Daten!N35</f>
        <v>6.04</v>
      </c>
      <c r="C31" t="str">
        <f>Daten!O35</f>
        <v xml:space="preserve">Renten / Renten Deutschland </v>
      </c>
    </row>
    <row r="32" spans="1:3" x14ac:dyDescent="0.25">
      <c r="A32" s="8">
        <f>Daten!L36</f>
        <v>1.1999999999999999E-3</v>
      </c>
      <c r="B32" s="6">
        <f>Daten!N36</f>
        <v>7.62</v>
      </c>
      <c r="C32" t="str">
        <f>Daten!O36</f>
        <v xml:space="preserve">Renten / Renten Deutschland </v>
      </c>
    </row>
    <row r="33" spans="1:3" x14ac:dyDescent="0.25">
      <c r="A33" s="8">
        <f>Daten!L37</f>
        <v>1.2999999999999999E-3</v>
      </c>
      <c r="B33" s="6">
        <f>Daten!N37</f>
        <v>135.88999999999999</v>
      </c>
      <c r="C33" t="str">
        <f>Daten!O37</f>
        <v xml:space="preserve">Geldmarkt / Geldmarkt-Fonds EUR </v>
      </c>
    </row>
    <row r="34" spans="1:3" x14ac:dyDescent="0.25">
      <c r="A34" s="8">
        <f>Daten!L44</f>
        <v>1.5E-3</v>
      </c>
      <c r="B34" s="6">
        <f>Daten!N44</f>
        <v>167.77</v>
      </c>
      <c r="C34" t="str">
        <f>Daten!O44</f>
        <v xml:space="preserve">Renten / Renten Staatsanleihen </v>
      </c>
    </row>
    <row r="35" spans="1:3" x14ac:dyDescent="0.25">
      <c r="A35" s="8">
        <f>Daten!L45</f>
        <v>1.5E-3</v>
      </c>
      <c r="B35" s="6">
        <f>Daten!N45</f>
        <v>1050</v>
      </c>
      <c r="C35" t="str">
        <f>Daten!O45</f>
        <v xml:space="preserve">Aktien / Aktien Deutschland "Large Caps" </v>
      </c>
    </row>
    <row r="36" spans="1:3" x14ac:dyDescent="0.25">
      <c r="A36" s="8">
        <f>Daten!L46</f>
        <v>1.5E-3</v>
      </c>
      <c r="B36" s="6">
        <f>Daten!N46</f>
        <v>1350</v>
      </c>
      <c r="C36" t="str">
        <f>Daten!O46</f>
        <v xml:space="preserve">Renten / Renten Staatsanleihen </v>
      </c>
    </row>
    <row r="37" spans="1:3" x14ac:dyDescent="0.25">
      <c r="A37" s="8">
        <f>Daten!L47</f>
        <v>1.5E-3</v>
      </c>
      <c r="B37" s="6">
        <f>Daten!N47</f>
        <v>333.96</v>
      </c>
      <c r="C37" t="str">
        <f>Daten!O47</f>
        <v xml:space="preserve">Renten / Renten Staatsanleihen </v>
      </c>
    </row>
    <row r="38" spans="1:3" x14ac:dyDescent="0.25">
      <c r="A38" s="8">
        <f>Daten!L48</f>
        <v>1.5E-3</v>
      </c>
      <c r="B38" s="6">
        <f>Daten!N48</f>
        <v>503.79</v>
      </c>
      <c r="C38" t="str">
        <f>Daten!O48</f>
        <v xml:space="preserve">Renten / Renten Staatsanleihen </v>
      </c>
    </row>
    <row r="39" spans="1:3" x14ac:dyDescent="0.25">
      <c r="A39" s="8">
        <f>Daten!L49</f>
        <v>1.5E-3</v>
      </c>
      <c r="B39" s="6">
        <f>Daten!N49</f>
        <v>260.2</v>
      </c>
      <c r="C39" t="str">
        <f>Daten!O49</f>
        <v xml:space="preserve">Renten / Renten Staatsanleihen </v>
      </c>
    </row>
    <row r="40" spans="1:3" x14ac:dyDescent="0.25">
      <c r="A40" s="8">
        <f>Daten!L50</f>
        <v>1.5E-3</v>
      </c>
      <c r="B40" s="6">
        <f>Daten!N50</f>
        <v>198.06</v>
      </c>
      <c r="C40" t="str">
        <f>Daten!O50</f>
        <v xml:space="preserve">Renten / Renten Staatsanleihen </v>
      </c>
    </row>
    <row r="41" spans="1:3" x14ac:dyDescent="0.25">
      <c r="A41" s="8">
        <f>Daten!L51</f>
        <v>1.5E-3</v>
      </c>
      <c r="B41" s="6">
        <f>Daten!N51</f>
        <v>216.36</v>
      </c>
      <c r="C41" t="str">
        <f>Daten!O51</f>
        <v xml:space="preserve">Renten / Renten Staatsanleihen </v>
      </c>
    </row>
    <row r="42" spans="1:3" x14ac:dyDescent="0.25">
      <c r="A42" s="8">
        <f>Daten!L52</f>
        <v>1.5E-3</v>
      </c>
      <c r="B42" s="6">
        <f>Daten!N52</f>
        <v>108.78</v>
      </c>
      <c r="C42" t="str">
        <f>Daten!O52</f>
        <v xml:space="preserve">Renten / Renten Staatsanleihen </v>
      </c>
    </row>
    <row r="43" spans="1:3" x14ac:dyDescent="0.25">
      <c r="A43" s="8">
        <f>Daten!L53</f>
        <v>1.5E-3</v>
      </c>
      <c r="B43" s="6">
        <f>Daten!N53</f>
        <v>57.53</v>
      </c>
      <c r="C43" t="str">
        <f>Daten!O53</f>
        <v xml:space="preserve">Renten / Renten Staatsanleihen </v>
      </c>
    </row>
    <row r="44" spans="1:3" x14ac:dyDescent="0.25">
      <c r="A44" s="8">
        <f>Daten!L54</f>
        <v>1.5E-3</v>
      </c>
      <c r="B44" s="6">
        <f>Daten!N54</f>
        <v>379.15</v>
      </c>
      <c r="C44" t="str">
        <f>Daten!O54</f>
        <v xml:space="preserve">Renten / Renten International </v>
      </c>
    </row>
    <row r="45" spans="1:3" x14ac:dyDescent="0.25">
      <c r="A45" s="8">
        <f>Daten!L55</f>
        <v>1.5E-3</v>
      </c>
      <c r="B45" s="6">
        <f>Daten!N55</f>
        <v>132.74</v>
      </c>
      <c r="C45" t="str">
        <f>Daten!O55</f>
        <v xml:space="preserve">Renten / Renten Total Return/Absolute Return </v>
      </c>
    </row>
    <row r="46" spans="1:3" x14ac:dyDescent="0.25">
      <c r="A46" s="8">
        <f>Daten!L56</f>
        <v>1.5E-3</v>
      </c>
      <c r="B46" s="6">
        <f>Daten!N56</f>
        <v>180.61</v>
      </c>
      <c r="C46" t="str">
        <f>Daten!O56</f>
        <v xml:space="preserve">Renten / Renten Deutschland </v>
      </c>
    </row>
    <row r="47" spans="1:3" x14ac:dyDescent="0.25">
      <c r="A47" s="8">
        <f>Daten!L57</f>
        <v>1.5E-3</v>
      </c>
      <c r="B47" s="6">
        <f>Daten!N57</f>
        <v>52.162599999999998</v>
      </c>
      <c r="C47" t="str">
        <f>Daten!O57</f>
        <v xml:space="preserve">Geldmarkt / Geldmarkt-Fonds GBP </v>
      </c>
    </row>
    <row r="48" spans="1:3" x14ac:dyDescent="0.25">
      <c r="A48" s="8">
        <f>Daten!L58</f>
        <v>1.5E-3</v>
      </c>
      <c r="B48" s="6">
        <f>Daten!N58</f>
        <v>677.90959999999984</v>
      </c>
      <c r="C48" t="str">
        <f>Daten!O58</f>
        <v xml:space="preserve">Geldmarkt / Geldmarkt-Fonds USD </v>
      </c>
    </row>
    <row r="49" spans="1:3" x14ac:dyDescent="0.25">
      <c r="A49" s="8">
        <f>Daten!L59</f>
        <v>1.5E-3</v>
      </c>
      <c r="B49" s="6">
        <f>Daten!N59</f>
        <v>14.15</v>
      </c>
      <c r="C49" t="str">
        <f>Daten!O59</f>
        <v xml:space="preserve">Renten / Renten International </v>
      </c>
    </row>
    <row r="50" spans="1:3" x14ac:dyDescent="0.25">
      <c r="A50" s="8">
        <f>Daten!L61</f>
        <v>1.5E-3</v>
      </c>
      <c r="B50" s="6">
        <f>Daten!N61</f>
        <v>1450</v>
      </c>
      <c r="C50" t="str">
        <f>Daten!O61</f>
        <v xml:space="preserve">Aktien / Aktien Euroland </v>
      </c>
    </row>
    <row r="51" spans="1:3" x14ac:dyDescent="0.25">
      <c r="A51" s="8">
        <f>Daten!L62</f>
        <v>1.5E-3</v>
      </c>
      <c r="B51" s="6">
        <f>Daten!N62</f>
        <v>50.703099999999992</v>
      </c>
      <c r="C51" t="str">
        <f>Daten!O62</f>
        <v xml:space="preserve">Geldmarkt / Geldmarkt-Fonds USD </v>
      </c>
    </row>
    <row r="52" spans="1:3" x14ac:dyDescent="0.25">
      <c r="A52" s="8">
        <f>Daten!L76</f>
        <v>1.5E-3</v>
      </c>
      <c r="B52" s="6">
        <f>Daten!N76</f>
        <v>36.205199999999998</v>
      </c>
      <c r="C52" t="str">
        <f>Daten!O76</f>
        <v xml:space="preserve">Renten / Renten USD </v>
      </c>
    </row>
    <row r="53" spans="1:3" x14ac:dyDescent="0.25">
      <c r="A53" s="8">
        <f>Daten!L78</f>
        <v>1.5E-3</v>
      </c>
      <c r="B53" s="6">
        <f>Daten!N78</f>
        <v>115.67</v>
      </c>
      <c r="C53" t="str">
        <f>Daten!O78</f>
        <v xml:space="preserve">Renten / Renten Deutschland </v>
      </c>
    </row>
    <row r="54" spans="1:3" x14ac:dyDescent="0.25">
      <c r="A54" s="8">
        <f>Daten!L79</f>
        <v>1.5E-3</v>
      </c>
      <c r="B54" s="6">
        <f>Daten!N79</f>
        <v>149.07</v>
      </c>
      <c r="C54" t="str">
        <f>Daten!O79</f>
        <v xml:space="preserve">Renten / Renten Staatsanleihen </v>
      </c>
    </row>
    <row r="55" spans="1:3" x14ac:dyDescent="0.25">
      <c r="A55" s="8">
        <f>Daten!L80</f>
        <v>1.5E-3</v>
      </c>
      <c r="B55" s="6">
        <f>Daten!N80</f>
        <v>60</v>
      </c>
      <c r="C55" t="str">
        <f>Daten!O80</f>
        <v xml:space="preserve">Aktien / Aktien Deutschland "Large Caps" </v>
      </c>
    </row>
    <row r="56" spans="1:3" x14ac:dyDescent="0.25">
      <c r="A56" s="8">
        <f>Daten!L81</f>
        <v>1.5E-3</v>
      </c>
      <c r="B56" s="6">
        <f>Daten!N81</f>
        <v>29.47</v>
      </c>
      <c r="C56" t="str">
        <f>Daten!O81</f>
        <v xml:space="preserve">Aktien / Aktien Euroland </v>
      </c>
    </row>
    <row r="57" spans="1:3" x14ac:dyDescent="0.25">
      <c r="A57" s="8">
        <f>Daten!L83</f>
        <v>1.5E-3</v>
      </c>
      <c r="B57" s="6">
        <f>Daten!N83</f>
        <v>96.53</v>
      </c>
      <c r="C57" t="str">
        <f>Daten!O83</f>
        <v xml:space="preserve">Aktien / Aktien Euroland </v>
      </c>
    </row>
    <row r="58" spans="1:3" x14ac:dyDescent="0.25">
      <c r="A58" s="8">
        <f>Daten!L84</f>
        <v>1.5E-3</v>
      </c>
      <c r="B58" s="6">
        <f>Daten!N84</f>
        <v>2050</v>
      </c>
      <c r="C58" t="str">
        <f>Daten!O84</f>
        <v xml:space="preserve">Renten / Renten Staatsanleihen High Yield </v>
      </c>
    </row>
    <row r="59" spans="1:3" x14ac:dyDescent="0.25">
      <c r="A59" s="8">
        <f>Daten!L86</f>
        <v>1.5E-3</v>
      </c>
      <c r="B59" s="6">
        <f>Daten!N86</f>
        <v>22.91</v>
      </c>
      <c r="C59" t="str">
        <f>Daten!O86</f>
        <v xml:space="preserve">Renten / Renten Deutschland </v>
      </c>
    </row>
    <row r="60" spans="1:3" x14ac:dyDescent="0.25">
      <c r="A60" s="8">
        <f>Daten!L91</f>
        <v>1.5E-3</v>
      </c>
      <c r="B60" s="6">
        <f>Daten!N91</f>
        <v>3.75</v>
      </c>
      <c r="C60" t="str">
        <f>Daten!O91</f>
        <v xml:space="preserve">Renten / Renten Staatsanleihen </v>
      </c>
    </row>
    <row r="61" spans="1:3" x14ac:dyDescent="0.25">
      <c r="A61" s="8">
        <f>Daten!L92</f>
        <v>1.5E-3</v>
      </c>
      <c r="B61" s="6">
        <f>Daten!N92</f>
        <v>4.6500000000000004</v>
      </c>
      <c r="C61" t="str">
        <f>Daten!O92</f>
        <v xml:space="preserve">Renten / Renten Staatsanleihen </v>
      </c>
    </row>
    <row r="62" spans="1:3" x14ac:dyDescent="0.25">
      <c r="A62" s="8">
        <f>Daten!L93</f>
        <v>1.5E-3</v>
      </c>
      <c r="B62" s="6">
        <f>Daten!N93</f>
        <v>9.5500000000000007</v>
      </c>
      <c r="C62" t="str">
        <f>Daten!O93</f>
        <v xml:space="preserve">Renten / Renten Staatsanleihen </v>
      </c>
    </row>
    <row r="63" spans="1:3" x14ac:dyDescent="0.25">
      <c r="A63" s="8">
        <f>Daten!L94</f>
        <v>1.5E-3</v>
      </c>
      <c r="B63" s="6">
        <f>Daten!N94</f>
        <v>44.49</v>
      </c>
      <c r="C63" t="str">
        <f>Daten!O94</f>
        <v xml:space="preserve">Renten / Renten Staatsanleihen </v>
      </c>
    </row>
    <row r="64" spans="1:3" x14ac:dyDescent="0.25">
      <c r="A64" s="8">
        <f>Daten!L95</f>
        <v>1.5E-3</v>
      </c>
      <c r="B64" s="6">
        <f>Daten!N95</f>
        <v>109.54219999999999</v>
      </c>
      <c r="C64" t="str">
        <f>Daten!O95</f>
        <v xml:space="preserve">Renten / Renten GBP </v>
      </c>
    </row>
    <row r="65" spans="1:3" x14ac:dyDescent="0.25">
      <c r="A65" s="8">
        <f>Daten!L96</f>
        <v>1.5E-3</v>
      </c>
      <c r="B65" s="6">
        <f>Daten!N96</f>
        <v>46.262199999999993</v>
      </c>
      <c r="C65" t="str">
        <f>Daten!O96</f>
        <v xml:space="preserve">Renten / Renten Staatsanleihen </v>
      </c>
    </row>
    <row r="66" spans="1:3" x14ac:dyDescent="0.25">
      <c r="A66" s="8">
        <f>Daten!L97</f>
        <v>1.5E-3</v>
      </c>
      <c r="B66" s="6">
        <f>Daten!N97</f>
        <v>7.33</v>
      </c>
      <c r="C66" t="str">
        <f>Daten!O97</f>
        <v xml:space="preserve">Renten / Renten Deutschland </v>
      </c>
    </row>
    <row r="67" spans="1:3" x14ac:dyDescent="0.25">
      <c r="A67" s="8">
        <f>Daten!L98</f>
        <v>1.5E-3</v>
      </c>
      <c r="B67" s="6">
        <f>Daten!N98</f>
        <v>24.27</v>
      </c>
      <c r="C67" t="str">
        <f>Daten!O98</f>
        <v xml:space="preserve">Renten / Renten Euroland </v>
      </c>
    </row>
    <row r="68" spans="1:3" x14ac:dyDescent="0.25">
      <c r="A68" s="8">
        <f>Daten!L99</f>
        <v>1.5E-3</v>
      </c>
      <c r="B68" s="6">
        <f>Daten!N99</f>
        <v>24.27</v>
      </c>
      <c r="C68" t="str">
        <f>Daten!O99</f>
        <v xml:space="preserve">Aktien / Aktien Deutschland "Large Caps" </v>
      </c>
    </row>
    <row r="69" spans="1:3" x14ac:dyDescent="0.25">
      <c r="A69" s="8">
        <f>Daten!L100</f>
        <v>1.5E-3</v>
      </c>
      <c r="B69" s="6">
        <f>Daten!N100</f>
        <v>305.01</v>
      </c>
      <c r="C69" t="str">
        <f>Daten!O100</f>
        <v xml:space="preserve">Renten / Renten Staatsanleihen </v>
      </c>
    </row>
    <row r="70" spans="1:3" x14ac:dyDescent="0.25">
      <c r="A70" s="8">
        <f>Daten!L101</f>
        <v>1.5E-3</v>
      </c>
      <c r="B70" s="6">
        <f>Daten!N101</f>
        <v>258.88900000000001</v>
      </c>
      <c r="C70" t="str">
        <f>Daten!O101</f>
        <v xml:space="preserve">Renten / Renten GBP </v>
      </c>
    </row>
    <row r="71" spans="1:3" x14ac:dyDescent="0.25">
      <c r="A71" s="8">
        <f>Daten!L102</f>
        <v>1.5E-3</v>
      </c>
      <c r="B71" s="6">
        <f>Daten!N102</f>
        <v>41.491799999999998</v>
      </c>
      <c r="C71" t="str">
        <f>Daten!O102</f>
        <v xml:space="preserve">Renten / Renten GBP </v>
      </c>
    </row>
    <row r="72" spans="1:3" x14ac:dyDescent="0.25">
      <c r="A72" s="8">
        <f>Daten!L103</f>
        <v>1.5E-3</v>
      </c>
      <c r="B72" s="6">
        <f>Daten!N103</f>
        <v>753.28</v>
      </c>
      <c r="C72" t="str">
        <f>Daten!O103</f>
        <v xml:space="preserve">Aktien / Aktien Europa "Large Caps" </v>
      </c>
    </row>
    <row r="73" spans="1:3" x14ac:dyDescent="0.25">
      <c r="A73" s="8">
        <f>Daten!L104</f>
        <v>1.5E-3</v>
      </c>
      <c r="B73" s="6">
        <f>Daten!N104</f>
        <v>184</v>
      </c>
      <c r="C73" t="str">
        <f>Daten!O104</f>
        <v xml:space="preserve">Aktien / Aktien Euroland </v>
      </c>
    </row>
    <row r="74" spans="1:3" x14ac:dyDescent="0.25">
      <c r="A74" s="8">
        <f>Daten!L105</f>
        <v>1.5E-3</v>
      </c>
      <c r="B74" s="6">
        <f>Daten!N105</f>
        <v>9.67</v>
      </c>
      <c r="C74" t="str">
        <f>Daten!O105</f>
        <v xml:space="preserve">Renten / Renten Staatsanleihen </v>
      </c>
    </row>
    <row r="75" spans="1:3" x14ac:dyDescent="0.25">
      <c r="A75" s="8">
        <f>Daten!L106</f>
        <v>1.5E-3</v>
      </c>
      <c r="B75" s="6">
        <f>Daten!N106</f>
        <v>1020</v>
      </c>
      <c r="C75" t="str">
        <f>Daten!O106</f>
        <v xml:space="preserve">Renten / Renten Staatsanleihen </v>
      </c>
    </row>
    <row r="76" spans="1:3" x14ac:dyDescent="0.25">
      <c r="A76" s="8">
        <f>Daten!L107</f>
        <v>1.5E-3</v>
      </c>
      <c r="B76" s="6">
        <f>Daten!N107</f>
        <v>180.12199999999999</v>
      </c>
      <c r="C76" t="str">
        <f>Daten!O107</f>
        <v xml:space="preserve">Renten / Renten Staatsanleihen </v>
      </c>
    </row>
    <row r="77" spans="1:3" x14ac:dyDescent="0.25">
      <c r="A77" s="8">
        <f>Daten!L108</f>
        <v>1.5E-3</v>
      </c>
      <c r="B77" s="6">
        <f>Daten!N108</f>
        <v>2180</v>
      </c>
      <c r="C77" t="str">
        <f>Daten!O108</f>
        <v xml:space="preserve">Renten / Renten Staatsanleihen High Yield </v>
      </c>
    </row>
    <row r="78" spans="1:3" x14ac:dyDescent="0.25">
      <c r="A78" s="8">
        <f>Daten!L109</f>
        <v>1.5E-3</v>
      </c>
      <c r="B78" s="6">
        <f>Daten!N109</f>
        <v>1040</v>
      </c>
      <c r="C78" t="str">
        <f>Daten!O109</f>
        <v xml:space="preserve">Renten / Renten Staatsanleihen </v>
      </c>
    </row>
    <row r="79" spans="1:3" x14ac:dyDescent="0.25">
      <c r="A79" s="8">
        <f>Daten!L110</f>
        <v>1.6000000000000001E-3</v>
      </c>
      <c r="B79" s="6">
        <f>Daten!N110</f>
        <v>6810</v>
      </c>
      <c r="C79" t="str">
        <f>Daten!O110</f>
        <v xml:space="preserve">Aktien / Aktien Euroland </v>
      </c>
    </row>
    <row r="80" spans="1:3" x14ac:dyDescent="0.25">
      <c r="A80" s="8">
        <f>Daten!L111</f>
        <v>1.6000000000000001E-3</v>
      </c>
      <c r="B80" s="6">
        <f>Daten!N111</f>
        <v>11770</v>
      </c>
      <c r="C80" t="str">
        <f>Daten!O111</f>
        <v xml:space="preserve">Aktien / Aktien Deutschland "Large Caps" </v>
      </c>
    </row>
    <row r="81" spans="1:3" x14ac:dyDescent="0.25">
      <c r="A81" s="8">
        <f>Daten!L112</f>
        <v>1.6000000000000001E-3</v>
      </c>
      <c r="B81" s="6">
        <f>Daten!N112</f>
        <v>359.23</v>
      </c>
      <c r="C81" t="str">
        <f>Daten!O112</f>
        <v xml:space="preserve">Renten / Renten Deutschland </v>
      </c>
    </row>
    <row r="82" spans="1:3" x14ac:dyDescent="0.25">
      <c r="A82" s="8">
        <f>Daten!L113</f>
        <v>1.6000000000000001E-3</v>
      </c>
      <c r="B82" s="6">
        <f>Daten!N113</f>
        <v>219.79</v>
      </c>
      <c r="C82" t="str">
        <f>Daten!O113</f>
        <v xml:space="preserve">Renten / Renten Deutschland </v>
      </c>
    </row>
    <row r="83" spans="1:3" x14ac:dyDescent="0.25">
      <c r="A83" s="8">
        <f>Daten!L114</f>
        <v>1.6000000000000001E-3</v>
      </c>
      <c r="B83" s="6">
        <f>Daten!N114</f>
        <v>287.82</v>
      </c>
      <c r="C83" t="str">
        <f>Daten!O114</f>
        <v xml:space="preserve">Renten / Renten Deutschland </v>
      </c>
    </row>
    <row r="84" spans="1:3" x14ac:dyDescent="0.25">
      <c r="A84" s="8">
        <f>Daten!L115</f>
        <v>1.6000000000000001E-3</v>
      </c>
      <c r="B84" s="6">
        <f>Daten!N115</f>
        <v>324.05</v>
      </c>
      <c r="C84" t="str">
        <f>Daten!O115</f>
        <v xml:space="preserve">Renten / Renten Deutschland </v>
      </c>
    </row>
    <row r="85" spans="1:3" x14ac:dyDescent="0.25">
      <c r="A85" s="8">
        <f>Daten!L116</f>
        <v>1.6000000000000001E-3</v>
      </c>
      <c r="B85" s="6">
        <f>Daten!N116</f>
        <v>87.11</v>
      </c>
      <c r="C85" t="str">
        <f>Daten!O116</f>
        <v xml:space="preserve">Renten / Renten Deutschland </v>
      </c>
    </row>
    <row r="86" spans="1:3" x14ac:dyDescent="0.25">
      <c r="A86" s="8">
        <f>Daten!L117</f>
        <v>1.6000000000000001E-3</v>
      </c>
      <c r="B86" s="6">
        <f>Daten!N117</f>
        <v>235.48</v>
      </c>
      <c r="C86" t="str">
        <f>Daten!O117</f>
        <v xml:space="preserve">Renten / Renten EUR </v>
      </c>
    </row>
    <row r="87" spans="1:3" x14ac:dyDescent="0.25">
      <c r="A87" s="8">
        <f>Daten!L118</f>
        <v>1.6000000000000001E-3</v>
      </c>
      <c r="B87" s="6">
        <f>Daten!N118</f>
        <v>39.39</v>
      </c>
      <c r="C87" t="str">
        <f>Daten!O118</f>
        <v xml:space="preserve">Renten / Renten EUR </v>
      </c>
    </row>
    <row r="88" spans="1:3" x14ac:dyDescent="0.25">
      <c r="A88" s="8">
        <f>Daten!L119</f>
        <v>1.6000000000000001E-3</v>
      </c>
      <c r="B88" s="6">
        <f>Daten!N119</f>
        <v>63.27</v>
      </c>
      <c r="C88" t="str">
        <f>Daten!O119</f>
        <v xml:space="preserve">Renten / Renten EUR </v>
      </c>
    </row>
    <row r="89" spans="1:3" x14ac:dyDescent="0.25">
      <c r="A89" s="8">
        <f>Daten!L120</f>
        <v>1.6000000000000001E-3</v>
      </c>
      <c r="B89" s="6">
        <f>Daten!N120</f>
        <v>73.459999999999994</v>
      </c>
      <c r="C89" t="str">
        <f>Daten!O120</f>
        <v xml:space="preserve">Renten / Renten EUR </v>
      </c>
    </row>
    <row r="90" spans="1:3" x14ac:dyDescent="0.25">
      <c r="A90" s="8">
        <f>Daten!L121</f>
        <v>1.6000000000000001E-3</v>
      </c>
      <c r="B90" s="6">
        <f>Daten!N121</f>
        <v>64.67</v>
      </c>
      <c r="C90" t="str">
        <f>Daten!O121</f>
        <v xml:space="preserve">Renten / Renten EUR </v>
      </c>
    </row>
    <row r="91" spans="1:3" x14ac:dyDescent="0.25">
      <c r="A91" s="8">
        <f>Daten!L123</f>
        <v>1.6000000000000001E-3</v>
      </c>
      <c r="B91" s="6">
        <f>Daten!N123</f>
        <v>11910.199999999999</v>
      </c>
      <c r="C91" t="str">
        <f>Daten!O123</f>
        <v xml:space="preserve">Aktien / Aktien USA </v>
      </c>
    </row>
    <row r="92" spans="1:3" x14ac:dyDescent="0.25">
      <c r="A92" s="8">
        <f>Daten!L125</f>
        <v>1.6000000000000001E-3</v>
      </c>
      <c r="B92" s="6">
        <f>Daten!N125</f>
        <v>737.19</v>
      </c>
      <c r="C92" t="str">
        <f>Daten!O125</f>
        <v xml:space="preserve">Renten / Renten EUR </v>
      </c>
    </row>
    <row r="93" spans="1:3" x14ac:dyDescent="0.25">
      <c r="A93" s="8">
        <f>Daten!L126</f>
        <v>1.6000000000000001E-3</v>
      </c>
      <c r="B93" s="6">
        <f>Daten!N126</f>
        <v>373.4</v>
      </c>
      <c r="C93" t="str">
        <f>Daten!O126</f>
        <v xml:space="preserve">Renten / Renten EUR </v>
      </c>
    </row>
    <row r="94" spans="1:3" x14ac:dyDescent="0.25">
      <c r="A94" s="8">
        <f>Daten!L127</f>
        <v>1.6000000000000001E-3</v>
      </c>
      <c r="B94" s="6">
        <f>Daten!N127</f>
        <v>714.66</v>
      </c>
      <c r="C94" t="str">
        <f>Daten!O127</f>
        <v xml:space="preserve">Renten / Renten EUR </v>
      </c>
    </row>
    <row r="95" spans="1:3" x14ac:dyDescent="0.25">
      <c r="A95" s="8">
        <f>Daten!L128</f>
        <v>1.6000000000000001E-3</v>
      </c>
      <c r="B95" s="6">
        <f>Daten!N128</f>
        <v>489.44</v>
      </c>
      <c r="C95" t="str">
        <f>Daten!O128</f>
        <v xml:space="preserve">Renten / Renten EUR </v>
      </c>
    </row>
    <row r="96" spans="1:3" x14ac:dyDescent="0.25">
      <c r="A96" s="8">
        <f>Daten!L129</f>
        <v>1.6000000000000001E-3</v>
      </c>
      <c r="B96" s="6">
        <f>Daten!N129</f>
        <v>387.77</v>
      </c>
      <c r="C96" t="str">
        <f>Daten!O129</f>
        <v xml:space="preserve">Renten / Renten EUR </v>
      </c>
    </row>
    <row r="97" spans="1:3" x14ac:dyDescent="0.25">
      <c r="A97" s="8">
        <f>Daten!L130</f>
        <v>1.6000000000000001E-3</v>
      </c>
      <c r="B97" s="6">
        <f>Daten!N130</f>
        <v>470.25</v>
      </c>
      <c r="C97" t="str">
        <f>Daten!O130</f>
        <v xml:space="preserve">Renten / Renten EUR </v>
      </c>
    </row>
    <row r="98" spans="1:3" x14ac:dyDescent="0.25">
      <c r="A98" s="8">
        <f>Daten!L131</f>
        <v>1.6000000000000001E-3</v>
      </c>
      <c r="B98" s="6">
        <f>Daten!N131</f>
        <v>353.16</v>
      </c>
      <c r="C98" t="str">
        <f>Daten!O131</f>
        <v xml:space="preserve">Renten / Renten EUR </v>
      </c>
    </row>
    <row r="99" spans="1:3" x14ac:dyDescent="0.25">
      <c r="A99" s="8">
        <f>Daten!L132</f>
        <v>1.6000000000000001E-3</v>
      </c>
      <c r="B99" s="6">
        <f>Daten!N132</f>
        <v>181.77</v>
      </c>
      <c r="C99" t="str">
        <f>Daten!O132</f>
        <v xml:space="preserve">Renten / Renten International </v>
      </c>
    </row>
    <row r="100" spans="1:3" x14ac:dyDescent="0.25">
      <c r="A100" s="8">
        <f>Daten!L133</f>
        <v>1.6000000000000001E-3</v>
      </c>
      <c r="B100" s="6">
        <f>Daten!N133</f>
        <v>160.49</v>
      </c>
      <c r="C100" t="str">
        <f>Daten!O133</f>
        <v xml:space="preserve">Renten / Renten Staatsanleihen </v>
      </c>
    </row>
    <row r="101" spans="1:3" x14ac:dyDescent="0.25">
      <c r="A101" s="8">
        <f>Daten!L134</f>
        <v>1.6000000000000001E-3</v>
      </c>
      <c r="B101" s="6">
        <f>Daten!N134</f>
        <v>19.13</v>
      </c>
      <c r="C101" t="str">
        <f>Daten!O134</f>
        <v xml:space="preserve">Renten / Renten Staatsanleihen </v>
      </c>
    </row>
    <row r="102" spans="1:3" x14ac:dyDescent="0.25">
      <c r="A102" s="8">
        <f>Daten!L135</f>
        <v>1.6000000000000001E-3</v>
      </c>
      <c r="B102" s="6">
        <f>Daten!N135</f>
        <v>32.56</v>
      </c>
      <c r="C102" t="str">
        <f>Daten!O135</f>
        <v xml:space="preserve">Renten / Renten Staatsanleihen </v>
      </c>
    </row>
    <row r="103" spans="1:3" x14ac:dyDescent="0.25">
      <c r="A103" s="8">
        <f>Daten!L136</f>
        <v>1.6999999999999999E-3</v>
      </c>
      <c r="B103" s="6">
        <f>Daten!N136</f>
        <v>17.62</v>
      </c>
      <c r="C103" t="str">
        <f>Daten!O136</f>
        <v xml:space="preserve">Renten / Renten Euroland </v>
      </c>
    </row>
    <row r="104" spans="1:3" x14ac:dyDescent="0.25">
      <c r="A104" s="8">
        <f>Daten!L137</f>
        <v>1.6999999999999999E-3</v>
      </c>
      <c r="B104" s="6">
        <f>Daten!N137</f>
        <v>21.63</v>
      </c>
      <c r="C104" t="str">
        <f>Daten!O137</f>
        <v xml:space="preserve">Renten / Renten Deutschland </v>
      </c>
    </row>
    <row r="105" spans="1:3" x14ac:dyDescent="0.25">
      <c r="A105" s="8">
        <f>Daten!L138</f>
        <v>1.6999999999999999E-3</v>
      </c>
      <c r="B105" s="6">
        <f>Daten!N138</f>
        <v>5.85</v>
      </c>
      <c r="C105" t="str">
        <f>Daten!O138</f>
        <v xml:space="preserve">Renten / Renten Deutschland </v>
      </c>
    </row>
    <row r="106" spans="1:3" x14ac:dyDescent="0.25">
      <c r="A106" s="8">
        <f>Daten!L139</f>
        <v>1.6999999999999999E-3</v>
      </c>
      <c r="B106" s="6">
        <f>Daten!N139</f>
        <v>9.07</v>
      </c>
      <c r="C106" t="str">
        <f>Daten!O139</f>
        <v xml:space="preserve">Renten / Renten Deutschland </v>
      </c>
    </row>
    <row r="107" spans="1:3" x14ac:dyDescent="0.25">
      <c r="A107" s="8">
        <f>Daten!L141</f>
        <v>1.6999999999999999E-3</v>
      </c>
      <c r="B107" s="6">
        <f>Daten!N141</f>
        <v>39.968099999999993</v>
      </c>
      <c r="C107" t="str">
        <f>Daten!O141</f>
        <v xml:space="preserve">Renten / Renten USD </v>
      </c>
    </row>
    <row r="108" spans="1:3" x14ac:dyDescent="0.25">
      <c r="A108" s="8">
        <f>Daten!L142</f>
        <v>1.6999999999999999E-3</v>
      </c>
      <c r="B108" s="6">
        <f>Daten!N142</f>
        <v>41.39</v>
      </c>
      <c r="C108" t="str">
        <f>Daten!O142</f>
        <v xml:space="preserve">Renten / Renten EUR </v>
      </c>
    </row>
    <row r="109" spans="1:3" x14ac:dyDescent="0.25">
      <c r="A109" s="8">
        <f>Daten!L143</f>
        <v>1.6999999999999999E-3</v>
      </c>
      <c r="B109" s="6">
        <f>Daten!N143</f>
        <v>50.18</v>
      </c>
      <c r="C109" t="str">
        <f>Daten!O143</f>
        <v xml:space="preserve">Renten / Renten EUR </v>
      </c>
    </row>
    <row r="110" spans="1:3" x14ac:dyDescent="0.25">
      <c r="A110" s="8">
        <f>Daten!L144</f>
        <v>1.6999999999999999E-3</v>
      </c>
      <c r="B110" s="6">
        <f>Daten!N144</f>
        <v>3.8</v>
      </c>
      <c r="C110" t="str">
        <f>Daten!O144</f>
        <v xml:space="preserve">Renten / Renten EUR </v>
      </c>
    </row>
    <row r="111" spans="1:3" x14ac:dyDescent="0.25">
      <c r="A111" s="8">
        <f>Daten!L145</f>
        <v>1.6999999999999999E-3</v>
      </c>
      <c r="B111" s="6">
        <f>Daten!N145</f>
        <v>6.91</v>
      </c>
      <c r="C111" t="str">
        <f>Daten!O145</f>
        <v xml:space="preserve">Renten / Renten EUR </v>
      </c>
    </row>
    <row r="112" spans="1:3" x14ac:dyDescent="0.25">
      <c r="A112" s="8">
        <f>Daten!L146</f>
        <v>1.6999999999999999E-3</v>
      </c>
      <c r="B112" s="6">
        <f>Daten!N146</f>
        <v>3.58</v>
      </c>
      <c r="C112" t="str">
        <f>Daten!O146</f>
        <v xml:space="preserve">Renten / Renten EUR </v>
      </c>
    </row>
    <row r="113" spans="1:3" x14ac:dyDescent="0.25">
      <c r="A113" s="8">
        <f>Daten!L147</f>
        <v>1.8E-3</v>
      </c>
      <c r="B113" s="6">
        <f>Daten!N147</f>
        <v>27.64</v>
      </c>
      <c r="C113" t="str">
        <f>Daten!O147</f>
        <v xml:space="preserve">Sonstige ETFs / Spezialitäten </v>
      </c>
    </row>
    <row r="114" spans="1:3" x14ac:dyDescent="0.25">
      <c r="A114" s="8">
        <f>Daten!L148</f>
        <v>1.8E-3</v>
      </c>
      <c r="B114" s="6">
        <f>Daten!N148</f>
        <v>26.21</v>
      </c>
      <c r="C114" t="str">
        <f>Daten!O148</f>
        <v xml:space="preserve">Renten / Renten Europa </v>
      </c>
    </row>
    <row r="115" spans="1:3" x14ac:dyDescent="0.25">
      <c r="A115" s="8">
        <f>Daten!L149</f>
        <v>1.8E-3</v>
      </c>
      <c r="B115" s="6">
        <f>Daten!N149</f>
        <v>109.15799999999999</v>
      </c>
      <c r="C115" t="str">
        <f>Daten!O149</f>
        <v xml:space="preserve">Aktien / Aktien USA </v>
      </c>
    </row>
    <row r="116" spans="1:3" x14ac:dyDescent="0.25">
      <c r="A116" s="8">
        <f>Daten!L150</f>
        <v>1.8E-3</v>
      </c>
      <c r="B116" s="6">
        <f>Daten!N150</f>
        <v>127.49789999999999</v>
      </c>
      <c r="C116" t="str">
        <f>Daten!O150</f>
        <v xml:space="preserve">Renten / Renten High Yield Unternehmensanleihen </v>
      </c>
    </row>
    <row r="117" spans="1:3" x14ac:dyDescent="0.25">
      <c r="A117" s="8">
        <f>Daten!L151</f>
        <v>1.8E-3</v>
      </c>
      <c r="B117" s="6">
        <f>Daten!N151</f>
        <v>245.95579999999998</v>
      </c>
      <c r="C117" t="str">
        <f>Daten!O151</f>
        <v xml:space="preserve">Renten / Renten Staatsanleihen High Yield </v>
      </c>
    </row>
    <row r="118" spans="1:3" x14ac:dyDescent="0.25">
      <c r="A118" s="8">
        <f>Daten!L153</f>
        <v>2E-3</v>
      </c>
      <c r="B118" s="6">
        <f>Daten!N153</f>
        <v>128.2346</v>
      </c>
      <c r="C118" t="str">
        <f>Daten!O153</f>
        <v xml:space="preserve">Aktien / Aktien Großbritannien </v>
      </c>
    </row>
    <row r="119" spans="1:3" x14ac:dyDescent="0.25">
      <c r="A119" s="8">
        <f>Daten!L154</f>
        <v>2E-3</v>
      </c>
      <c r="B119" s="6">
        <f>Daten!N154</f>
        <v>1898.3999999999999</v>
      </c>
      <c r="C119" t="str">
        <f>Daten!O154</f>
        <v xml:space="preserve">Aktien / Aktien USA </v>
      </c>
    </row>
    <row r="120" spans="1:3" x14ac:dyDescent="0.25">
      <c r="A120" s="8">
        <f>Daten!L155</f>
        <v>2E-3</v>
      </c>
      <c r="B120" s="6">
        <f>Daten!N155</f>
        <v>4730</v>
      </c>
      <c r="C120" t="str">
        <f>Daten!O155</f>
        <v xml:space="preserve">Renten / Renten Unternehmensanleihen </v>
      </c>
    </row>
    <row r="121" spans="1:3" x14ac:dyDescent="0.25">
      <c r="A121" s="8">
        <f>Daten!L156</f>
        <v>2E-3</v>
      </c>
      <c r="B121" s="6">
        <f>Daten!N156</f>
        <v>4730</v>
      </c>
      <c r="C121" t="str">
        <f>Daten!O156</f>
        <v xml:space="preserve">Renten / Renten Unternehmensanleihen </v>
      </c>
    </row>
    <row r="122" spans="1:3" x14ac:dyDescent="0.25">
      <c r="A122" s="8">
        <f>Daten!L157</f>
        <v>2E-3</v>
      </c>
      <c r="B122" s="6">
        <f>Daten!N157</f>
        <v>2983.2</v>
      </c>
      <c r="C122" t="str">
        <f>Daten!O157</f>
        <v xml:space="preserve">Renten / Renten Unternehmensanleihen </v>
      </c>
    </row>
    <row r="123" spans="1:3" x14ac:dyDescent="0.25">
      <c r="A123" s="8">
        <f>Daten!L158</f>
        <v>2E-3</v>
      </c>
      <c r="B123" s="6">
        <f>Daten!N158</f>
        <v>4820</v>
      </c>
      <c r="C123" t="str">
        <f>Daten!O158</f>
        <v xml:space="preserve">Aktien / Aktien Europa </v>
      </c>
    </row>
    <row r="124" spans="1:3" x14ac:dyDescent="0.25">
      <c r="A124" s="8">
        <f>Daten!L159</f>
        <v>2E-3</v>
      </c>
      <c r="B124" s="6">
        <f>Daten!N159</f>
        <v>2983.2</v>
      </c>
      <c r="C124" t="str">
        <f>Daten!O159</f>
        <v xml:space="preserve">Renten / Renten Unternehmensanleihen </v>
      </c>
    </row>
    <row r="125" spans="1:3" x14ac:dyDescent="0.25">
      <c r="A125" s="8">
        <f>Daten!L160</f>
        <v>2E-3</v>
      </c>
      <c r="B125" s="6">
        <f>Daten!N160</f>
        <v>308.33999999999997</v>
      </c>
      <c r="C125" t="str">
        <f>Daten!O160</f>
        <v xml:space="preserve">Aktien / Aktien Europa "Mid/Small Caps" </v>
      </c>
    </row>
    <row r="126" spans="1:3" x14ac:dyDescent="0.25">
      <c r="A126" s="8">
        <f>Daten!L161</f>
        <v>2E-3</v>
      </c>
      <c r="B126" s="6">
        <f>Daten!N161</f>
        <v>355.54</v>
      </c>
      <c r="C126" t="str">
        <f>Daten!O161</f>
        <v xml:space="preserve">Renten / Renten Inflationsgeschützt </v>
      </c>
    </row>
    <row r="127" spans="1:3" x14ac:dyDescent="0.25">
      <c r="A127" s="8">
        <f>Daten!L162</f>
        <v>2E-3</v>
      </c>
      <c r="B127" s="6">
        <f>Daten!N162</f>
        <v>2361.6999999999998</v>
      </c>
      <c r="C127" t="str">
        <f>Daten!O162</f>
        <v xml:space="preserve">Renten / Renten Staatsanleihen </v>
      </c>
    </row>
    <row r="128" spans="1:3" x14ac:dyDescent="0.25">
      <c r="A128" s="8">
        <f>Daten!L163</f>
        <v>2E-3</v>
      </c>
      <c r="B128" s="6">
        <f>Daten!N163</f>
        <v>862.4</v>
      </c>
      <c r="C128" t="str">
        <f>Daten!O163</f>
        <v xml:space="preserve">Renten / Renten Staatsanleihen </v>
      </c>
    </row>
    <row r="129" spans="1:3" x14ac:dyDescent="0.25">
      <c r="A129" s="8">
        <f>Daten!L164</f>
        <v>2E-3</v>
      </c>
      <c r="B129" s="6">
        <f>Daten!N164</f>
        <v>1161.8</v>
      </c>
      <c r="C129" t="str">
        <f>Daten!O164</f>
        <v xml:space="preserve">Aktien / Aktien Großbritannien </v>
      </c>
    </row>
    <row r="130" spans="1:3" x14ac:dyDescent="0.25">
      <c r="A130" s="8">
        <f>Daten!L165</f>
        <v>2E-3</v>
      </c>
      <c r="B130" s="6">
        <f>Daten!N165</f>
        <v>1774.1</v>
      </c>
      <c r="C130" t="str">
        <f>Daten!O165</f>
        <v xml:space="preserve">Renten / Renten Staatsanleihen </v>
      </c>
    </row>
    <row r="131" spans="1:3" x14ac:dyDescent="0.25">
      <c r="A131" s="8">
        <f>Daten!L166</f>
        <v>2E-3</v>
      </c>
      <c r="B131" s="6">
        <f>Daten!N166</f>
        <v>1774.1</v>
      </c>
      <c r="C131" t="str">
        <f>Daten!O166</f>
        <v xml:space="preserve">Renten / Renten Staatsanleihen </v>
      </c>
    </row>
    <row r="132" spans="1:3" x14ac:dyDescent="0.25">
      <c r="A132" s="8">
        <f>Daten!L167</f>
        <v>2E-3</v>
      </c>
      <c r="B132" s="6">
        <f>Daten!N167</f>
        <v>388.93</v>
      </c>
      <c r="C132" t="str">
        <f>Daten!O167</f>
        <v xml:space="preserve">Renten / Renten Staatsanleihen </v>
      </c>
    </row>
    <row r="133" spans="1:3" x14ac:dyDescent="0.25">
      <c r="A133" s="8">
        <f>Daten!L168</f>
        <v>2E-3</v>
      </c>
      <c r="B133" s="6">
        <f>Daten!N168</f>
        <v>1410</v>
      </c>
      <c r="C133" t="str">
        <f>Daten!O168</f>
        <v xml:space="preserve">Renten / Renten Staatsanleihen </v>
      </c>
    </row>
    <row r="134" spans="1:3" x14ac:dyDescent="0.25">
      <c r="A134" s="8">
        <f>Daten!L169</f>
        <v>2E-3</v>
      </c>
      <c r="B134" s="6">
        <f>Daten!N169</f>
        <v>592.04999999999995</v>
      </c>
      <c r="C134" t="str">
        <f>Daten!O169</f>
        <v xml:space="preserve">Renten / Renten Staatsanleihen </v>
      </c>
    </row>
    <row r="135" spans="1:3" x14ac:dyDescent="0.25">
      <c r="A135" s="8">
        <f>Daten!L170</f>
        <v>2E-3</v>
      </c>
      <c r="B135" s="6">
        <f>Daten!N170</f>
        <v>302.97000000000003</v>
      </c>
      <c r="C135" t="str">
        <f>Daten!O170</f>
        <v xml:space="preserve">Renten / Renten Inflationsgeschützt </v>
      </c>
    </row>
    <row r="136" spans="1:3" x14ac:dyDescent="0.25">
      <c r="A136" s="8">
        <f>Daten!L171</f>
        <v>2E-3</v>
      </c>
      <c r="B136" s="6">
        <f>Daten!N171</f>
        <v>8.5025999999999993</v>
      </c>
      <c r="C136" t="str">
        <f>Daten!O171</f>
        <v xml:space="preserve">Renten / Renten GBP </v>
      </c>
    </row>
    <row r="137" spans="1:3" x14ac:dyDescent="0.25">
      <c r="A137" s="8">
        <f>Daten!L172</f>
        <v>2E-3</v>
      </c>
      <c r="B137" s="6">
        <f>Daten!N172</f>
        <v>50.56</v>
      </c>
      <c r="C137" t="str">
        <f>Daten!O172</f>
        <v xml:space="preserve">Aktien / Aktien Frankreich </v>
      </c>
    </row>
    <row r="138" spans="1:3" x14ac:dyDescent="0.25">
      <c r="A138" s="8">
        <f>Daten!L173</f>
        <v>2E-3</v>
      </c>
      <c r="B138" s="6">
        <f>Daten!N173</f>
        <v>1710</v>
      </c>
      <c r="C138" t="str">
        <f>Daten!O173</f>
        <v xml:space="preserve">Aktien / Aktien Europa </v>
      </c>
    </row>
    <row r="139" spans="1:3" x14ac:dyDescent="0.25">
      <c r="A139" s="8">
        <f>Daten!L174</f>
        <v>2E-3</v>
      </c>
      <c r="B139" s="6">
        <f>Daten!N174</f>
        <v>1140</v>
      </c>
      <c r="C139" t="str">
        <f>Daten!O174</f>
        <v xml:space="preserve">Renten / Renten Euroland </v>
      </c>
    </row>
    <row r="140" spans="1:3" x14ac:dyDescent="0.25">
      <c r="A140" s="8">
        <f>Daten!L175</f>
        <v>2E-3</v>
      </c>
      <c r="B140" s="6">
        <f>Daten!N175</f>
        <v>4.4295999999999998</v>
      </c>
      <c r="C140" t="str">
        <f>Daten!O175</f>
        <v xml:space="preserve">Aktien / Aktien USA </v>
      </c>
    </row>
    <row r="141" spans="1:3" x14ac:dyDescent="0.25">
      <c r="A141" s="8">
        <f>Daten!L176</f>
        <v>2E-3</v>
      </c>
      <c r="B141" s="6">
        <f>Daten!N176</f>
        <v>170.06</v>
      </c>
      <c r="C141" t="str">
        <f>Daten!O176</f>
        <v xml:space="preserve">Aktien / Aktien Europa </v>
      </c>
    </row>
    <row r="142" spans="1:3" x14ac:dyDescent="0.25">
      <c r="A142" s="8">
        <f>Daten!L177</f>
        <v>2E-3</v>
      </c>
      <c r="B142" s="6">
        <f>Daten!N177</f>
        <v>1140</v>
      </c>
      <c r="C142" t="str">
        <f>Daten!O177</f>
        <v xml:space="preserve">Renten / Renten Euroland </v>
      </c>
    </row>
    <row r="143" spans="1:3" x14ac:dyDescent="0.25">
      <c r="A143" s="8">
        <f>Daten!L178</f>
        <v>2E-3</v>
      </c>
      <c r="B143" s="6">
        <f>Daten!N178</f>
        <v>6400</v>
      </c>
      <c r="C143" t="str">
        <f>Daten!O178</f>
        <v xml:space="preserve">Renten / Renten Unternehmensanleihen </v>
      </c>
    </row>
    <row r="144" spans="1:3" x14ac:dyDescent="0.25">
      <c r="A144" s="8">
        <f>Daten!L179</f>
        <v>2E-3</v>
      </c>
      <c r="B144" s="6">
        <f>Daten!N179</f>
        <v>13.9</v>
      </c>
      <c r="C144" t="str">
        <f>Daten!O179</f>
        <v xml:space="preserve">Aktien / Aktien Frankreich </v>
      </c>
    </row>
    <row r="145" spans="1:3" x14ac:dyDescent="0.25">
      <c r="A145" s="8">
        <f>Daten!L180</f>
        <v>2E-3</v>
      </c>
      <c r="B145" s="6">
        <f>Daten!N180</f>
        <v>999.28</v>
      </c>
      <c r="C145" t="str">
        <f>Daten!O180</f>
        <v xml:space="preserve">Renten / Renten Unternehmensanleihen </v>
      </c>
    </row>
    <row r="146" spans="1:3" x14ac:dyDescent="0.25">
      <c r="A146" s="8">
        <f>Daten!L181</f>
        <v>2E-3</v>
      </c>
      <c r="B146" s="6">
        <f>Daten!N181</f>
        <v>1260</v>
      </c>
      <c r="C146" t="str">
        <f>Daten!O181</f>
        <v xml:space="preserve">Renten / Renten Staatsanleihen </v>
      </c>
    </row>
    <row r="147" spans="1:3" x14ac:dyDescent="0.25">
      <c r="A147" s="8">
        <f>Daten!L182</f>
        <v>2E-3</v>
      </c>
      <c r="B147" s="6">
        <f>Daten!N182</f>
        <v>696.36249999999995</v>
      </c>
      <c r="C147" t="str">
        <f>Daten!O182</f>
        <v xml:space="preserve">Renten / Renten Staatsanleihen </v>
      </c>
    </row>
    <row r="148" spans="1:3" x14ac:dyDescent="0.25">
      <c r="A148" s="8">
        <f>Daten!L183</f>
        <v>2E-3</v>
      </c>
      <c r="B148" s="6">
        <f>Daten!N183</f>
        <v>77.97</v>
      </c>
      <c r="C148" t="str">
        <f>Daten!O183</f>
        <v xml:space="preserve">Renten / Renten EUR </v>
      </c>
    </row>
    <row r="149" spans="1:3" x14ac:dyDescent="0.25">
      <c r="A149" s="8">
        <f>Daten!L184</f>
        <v>2E-3</v>
      </c>
      <c r="B149" s="6">
        <f>Daten!N184</f>
        <v>3706.3999999999996</v>
      </c>
      <c r="C149" t="str">
        <f>Daten!O184</f>
        <v xml:space="preserve">Aktien / Aktien International </v>
      </c>
    </row>
    <row r="150" spans="1:3" x14ac:dyDescent="0.25">
      <c r="A150" s="8">
        <f>Daten!L185</f>
        <v>2E-3</v>
      </c>
      <c r="B150" s="6">
        <f>Daten!N185</f>
        <v>2190</v>
      </c>
      <c r="C150" t="str">
        <f>Daten!O185</f>
        <v xml:space="preserve">Renten / Renten Unternehmensanleihen </v>
      </c>
    </row>
    <row r="151" spans="1:3" x14ac:dyDescent="0.25">
      <c r="A151" s="8">
        <f>Daten!L186</f>
        <v>2E-3</v>
      </c>
      <c r="B151" s="6">
        <f>Daten!N186</f>
        <v>1290</v>
      </c>
      <c r="C151" t="str">
        <f>Daten!O186</f>
        <v xml:space="preserve">Renten / Renten Unternehmensanleihen </v>
      </c>
    </row>
    <row r="152" spans="1:3" x14ac:dyDescent="0.25">
      <c r="A152" s="8">
        <f>Daten!L187</f>
        <v>2E-3</v>
      </c>
      <c r="B152" s="6">
        <f>Daten!N187</f>
        <v>1200</v>
      </c>
      <c r="C152" t="str">
        <f>Daten!O187</f>
        <v xml:space="preserve">Renten / Renten Unternehmensanleihen </v>
      </c>
    </row>
    <row r="153" spans="1:3" x14ac:dyDescent="0.25">
      <c r="A153" s="8">
        <f>Daten!L188</f>
        <v>2E-3</v>
      </c>
      <c r="B153" s="6">
        <f>Daten!N188</f>
        <v>108.5</v>
      </c>
      <c r="C153" t="str">
        <f>Daten!O188</f>
        <v xml:space="preserve">Aktien / Aktien Europa </v>
      </c>
    </row>
    <row r="154" spans="1:3" x14ac:dyDescent="0.25">
      <c r="A154" s="8">
        <f>Daten!L189</f>
        <v>2E-3</v>
      </c>
      <c r="B154" s="6">
        <f>Daten!N189</f>
        <v>146.38</v>
      </c>
      <c r="C154" t="str">
        <f>Daten!O189</f>
        <v xml:space="preserve">Renten / Renten Staatsanleihen </v>
      </c>
    </row>
    <row r="155" spans="1:3" x14ac:dyDescent="0.25">
      <c r="A155" s="8">
        <f>Daten!L190</f>
        <v>2E-3</v>
      </c>
      <c r="B155" s="6">
        <f>Daten!N190</f>
        <v>180.94</v>
      </c>
      <c r="C155" t="str">
        <f>Daten!O190</f>
        <v xml:space="preserve">Renten / Renten Staatsanleihen </v>
      </c>
    </row>
    <row r="156" spans="1:3" x14ac:dyDescent="0.25">
      <c r="A156" s="8">
        <f>Daten!L191</f>
        <v>2E-3</v>
      </c>
      <c r="B156" s="6">
        <f>Daten!N191</f>
        <v>1260</v>
      </c>
      <c r="C156" t="str">
        <f>Daten!O191</f>
        <v xml:space="preserve">Renten / Renten Staatsanleihen </v>
      </c>
    </row>
    <row r="157" spans="1:3" x14ac:dyDescent="0.25">
      <c r="A157" s="8">
        <f>Daten!L192</f>
        <v>2E-3</v>
      </c>
      <c r="B157" s="6">
        <f>Daten!N192</f>
        <v>2190</v>
      </c>
      <c r="C157" t="str">
        <f>Daten!O192</f>
        <v xml:space="preserve">Renten / Renten Unternehmensanleihen </v>
      </c>
    </row>
    <row r="158" spans="1:3" x14ac:dyDescent="0.25">
      <c r="A158" s="8">
        <f>Daten!L193</f>
        <v>2E-3</v>
      </c>
      <c r="B158" s="6">
        <f>Daten!N193</f>
        <v>1290</v>
      </c>
      <c r="C158" t="str">
        <f>Daten!O193</f>
        <v xml:space="preserve">Renten / Renten Unternehmensanleihen </v>
      </c>
    </row>
    <row r="159" spans="1:3" x14ac:dyDescent="0.25">
      <c r="A159" s="8">
        <f>Daten!L194</f>
        <v>2E-3</v>
      </c>
      <c r="B159" s="6">
        <f>Daten!N194</f>
        <v>1200</v>
      </c>
      <c r="C159" t="str">
        <f>Daten!O194</f>
        <v xml:space="preserve">Renten / Renten Unternehmensanleihen </v>
      </c>
    </row>
    <row r="160" spans="1:3" x14ac:dyDescent="0.25">
      <c r="A160" s="8">
        <f>Daten!L195</f>
        <v>2E-3</v>
      </c>
      <c r="B160" s="6">
        <f>Daten!N195</f>
        <v>880.15</v>
      </c>
      <c r="C160" t="str">
        <f>Daten!O195</f>
        <v xml:space="preserve">Aktien / Aktien Euroland </v>
      </c>
    </row>
    <row r="161" spans="1:3" x14ac:dyDescent="0.25">
      <c r="A161" s="8">
        <f>Daten!L196</f>
        <v>2E-3</v>
      </c>
      <c r="B161" s="6">
        <f>Daten!N196</f>
        <v>191.48</v>
      </c>
      <c r="C161" t="str">
        <f>Daten!O196</f>
        <v xml:space="preserve">Renten / Renten Unternehmensanleihen </v>
      </c>
    </row>
    <row r="162" spans="1:3" x14ac:dyDescent="0.25">
      <c r="A162" s="8">
        <f>Daten!L197</f>
        <v>2E-3</v>
      </c>
      <c r="B162" s="6">
        <f>Daten!N197</f>
        <v>7270</v>
      </c>
      <c r="C162" t="str">
        <f>Daten!O197</f>
        <v xml:space="preserve">Aktien / Aktien Euroland </v>
      </c>
    </row>
    <row r="163" spans="1:3" x14ac:dyDescent="0.25">
      <c r="A163" s="8">
        <f>Daten!L198</f>
        <v>2E-3</v>
      </c>
      <c r="B163" s="6">
        <f>Daten!N198</f>
        <v>296.51</v>
      </c>
      <c r="C163" t="str">
        <f>Daten!O198</f>
        <v xml:space="preserve">Renten / Renten Unternehmensanleihen </v>
      </c>
    </row>
    <row r="164" spans="1:3" x14ac:dyDescent="0.25">
      <c r="A164" s="8">
        <f>Daten!L200</f>
        <v>2E-3</v>
      </c>
      <c r="B164" s="6">
        <f>Daten!N200</f>
        <v>36.736699999999999</v>
      </c>
      <c r="C164" t="str">
        <f>Daten!O200</f>
        <v xml:space="preserve">Geldmarkt / Geldmarkt-Fonds sonstige Währungen </v>
      </c>
    </row>
    <row r="165" spans="1:3" x14ac:dyDescent="0.25">
      <c r="A165" s="8">
        <f>Daten!L201</f>
        <v>2E-3</v>
      </c>
      <c r="B165" s="6">
        <f>Daten!N201</f>
        <v>35.97</v>
      </c>
      <c r="C165" t="str">
        <f>Daten!O201</f>
        <v xml:space="preserve">Renten / Renten Unternehmensanleihen </v>
      </c>
    </row>
    <row r="166" spans="1:3" x14ac:dyDescent="0.25">
      <c r="A166" s="8">
        <f>Daten!L202</f>
        <v>2E-3</v>
      </c>
      <c r="B166" s="6">
        <f>Daten!N202</f>
        <v>20.04</v>
      </c>
      <c r="C166" t="str">
        <f>Daten!O202</f>
        <v xml:space="preserve">Renten / Renten Unternehmensanleihen </v>
      </c>
    </row>
    <row r="167" spans="1:3" x14ac:dyDescent="0.25">
      <c r="A167" s="8">
        <f>Daten!L203</f>
        <v>2E-3</v>
      </c>
      <c r="B167" s="6">
        <f>Daten!N203</f>
        <v>2022.6999999999998</v>
      </c>
      <c r="C167" t="str">
        <f>Daten!O203</f>
        <v xml:space="preserve">Aktien / Aktien USA </v>
      </c>
    </row>
    <row r="168" spans="1:3" x14ac:dyDescent="0.25">
      <c r="A168" s="8">
        <f>Daten!L204</f>
        <v>2E-3</v>
      </c>
      <c r="B168" s="6">
        <f>Daten!N204</f>
        <v>482.1</v>
      </c>
      <c r="C168" t="str">
        <f>Daten!O204</f>
        <v xml:space="preserve">Renten / Renten Europa </v>
      </c>
    </row>
    <row r="169" spans="1:3" x14ac:dyDescent="0.25">
      <c r="A169" s="8">
        <f>Daten!L205</f>
        <v>2E-3</v>
      </c>
      <c r="B169" s="6">
        <f>Daten!N205</f>
        <v>15.24</v>
      </c>
      <c r="C169" t="str">
        <f>Daten!O205</f>
        <v xml:space="preserve">Sonstige ETFs / Spezialitäten </v>
      </c>
    </row>
    <row r="170" spans="1:3" x14ac:dyDescent="0.25">
      <c r="A170" s="8">
        <f>Daten!L206</f>
        <v>2E-3</v>
      </c>
      <c r="B170" s="6">
        <f>Daten!N206</f>
        <v>6.1</v>
      </c>
      <c r="C170" t="str">
        <f>Daten!O206</f>
        <v xml:space="preserve">Sonstige ETFs / Spezialitäten </v>
      </c>
    </row>
    <row r="171" spans="1:3" x14ac:dyDescent="0.25">
      <c r="A171" s="8">
        <f>Daten!L207</f>
        <v>2E-3</v>
      </c>
      <c r="B171" s="6">
        <f>Daten!N207</f>
        <v>455.71</v>
      </c>
      <c r="C171" t="str">
        <f>Daten!O207</f>
        <v xml:space="preserve">Renten / Renten Euroland </v>
      </c>
    </row>
    <row r="172" spans="1:3" x14ac:dyDescent="0.25">
      <c r="A172" s="8">
        <f>Daten!L208</f>
        <v>2E-3</v>
      </c>
      <c r="B172" s="6">
        <f>Daten!N208</f>
        <v>55.95</v>
      </c>
      <c r="C172" t="str">
        <f>Daten!O208</f>
        <v xml:space="preserve">Sonstige ETFs / Spezialitäten </v>
      </c>
    </row>
    <row r="173" spans="1:3" x14ac:dyDescent="0.25">
      <c r="A173" s="8">
        <f>Daten!L210</f>
        <v>2E-3</v>
      </c>
      <c r="B173" s="6">
        <f>Daten!N210</f>
        <v>5.6951999999999998</v>
      </c>
      <c r="C173" t="str">
        <f>Daten!O210</f>
        <v xml:space="preserve">Aktien / Aktien USA </v>
      </c>
    </row>
    <row r="174" spans="1:3" x14ac:dyDescent="0.25">
      <c r="A174" s="8">
        <f>Daten!L211</f>
        <v>2E-3</v>
      </c>
      <c r="B174" s="6">
        <f>Daten!N211</f>
        <v>97.52</v>
      </c>
      <c r="C174" t="str">
        <f>Daten!O211</f>
        <v xml:space="preserve">Renten / Renten Unternehmensanleihen </v>
      </c>
    </row>
    <row r="175" spans="1:3" x14ac:dyDescent="0.25">
      <c r="A175" s="8">
        <f>Daten!L212</f>
        <v>2E-3</v>
      </c>
      <c r="B175" s="6">
        <f>Daten!N212</f>
        <v>170.39239999999998</v>
      </c>
      <c r="C175" t="str">
        <f>Daten!O212</f>
        <v xml:space="preserve">Renten / Renten GBP </v>
      </c>
    </row>
    <row r="176" spans="1:3" x14ac:dyDescent="0.25">
      <c r="A176" s="8">
        <f>Daten!L213</f>
        <v>2E-3</v>
      </c>
      <c r="B176" s="6">
        <f>Daten!N213</f>
        <v>16.147699999999997</v>
      </c>
      <c r="C176" t="str">
        <f>Daten!O213</f>
        <v xml:space="preserve">Renten / Renten International </v>
      </c>
    </row>
    <row r="177" spans="1:3" x14ac:dyDescent="0.25">
      <c r="A177" s="8">
        <f>Daten!L214</f>
        <v>2E-3</v>
      </c>
      <c r="B177" s="6">
        <f>Daten!N214</f>
        <v>303.55539999999996</v>
      </c>
      <c r="C177" t="str">
        <f>Daten!O214</f>
        <v xml:space="preserve">Aktien / Aktien Großbritannien </v>
      </c>
    </row>
    <row r="178" spans="1:3" x14ac:dyDescent="0.25">
      <c r="A178" s="8">
        <f>Daten!L215</f>
        <v>2E-3</v>
      </c>
      <c r="B178" s="6">
        <f>Daten!N215</f>
        <v>94.18549999999999</v>
      </c>
      <c r="C178" t="str">
        <f>Daten!O215</f>
        <v xml:space="preserve">Aktien / Aktien USA </v>
      </c>
    </row>
    <row r="179" spans="1:3" x14ac:dyDescent="0.25">
      <c r="A179" s="8">
        <f>Daten!L216</f>
        <v>2E-3</v>
      </c>
      <c r="B179" s="6">
        <f>Daten!N216</f>
        <v>32.193699999999993</v>
      </c>
      <c r="C179" t="str">
        <f>Daten!O216</f>
        <v xml:space="preserve">Aktien / Aktien USA </v>
      </c>
    </row>
    <row r="180" spans="1:3" x14ac:dyDescent="0.25">
      <c r="A180" s="8">
        <f>Daten!L217</f>
        <v>2E-3</v>
      </c>
      <c r="B180" s="6">
        <f>Daten!N217</f>
        <v>262.40859999999998</v>
      </c>
      <c r="C180" t="str">
        <f>Daten!O217</f>
        <v xml:space="preserve">Aktien / Aktien USA </v>
      </c>
    </row>
    <row r="181" spans="1:3" x14ac:dyDescent="0.25">
      <c r="A181" s="8">
        <f>Daten!L218</f>
        <v>2E-3</v>
      </c>
      <c r="B181" s="6">
        <f>Daten!N218</f>
        <v>786.63</v>
      </c>
      <c r="C181" t="str">
        <f>Daten!O218</f>
        <v xml:space="preserve">Renten / Renten Staatsanleihen </v>
      </c>
    </row>
    <row r="182" spans="1:3" x14ac:dyDescent="0.25">
      <c r="A182" s="8">
        <f>Daten!L219</f>
        <v>2E-3</v>
      </c>
      <c r="B182" s="6">
        <f>Daten!N219</f>
        <v>11.141799999999998</v>
      </c>
      <c r="C182" t="str">
        <f>Daten!O219</f>
        <v xml:space="preserve">Renten / Renten Euroland </v>
      </c>
    </row>
    <row r="183" spans="1:3" x14ac:dyDescent="0.25">
      <c r="A183" s="8">
        <f>Daten!L220</f>
        <v>2E-3</v>
      </c>
      <c r="B183" s="6">
        <f>Daten!N220</f>
        <v>12.6899</v>
      </c>
      <c r="C183" t="str">
        <f>Daten!O220</f>
        <v xml:space="preserve">Renten / Renten Deutschland </v>
      </c>
    </row>
    <row r="184" spans="1:3" x14ac:dyDescent="0.25">
      <c r="A184" s="8">
        <f>Daten!L221</f>
        <v>2E-3</v>
      </c>
      <c r="B184" s="6">
        <f>Daten!N221</f>
        <v>818.04</v>
      </c>
      <c r="C184" t="str">
        <f>Daten!O221</f>
        <v xml:space="preserve">Renten / Renten Staatsanleihen </v>
      </c>
    </row>
    <row r="185" spans="1:3" x14ac:dyDescent="0.25">
      <c r="A185" s="8">
        <f>Daten!L222</f>
        <v>2E-3</v>
      </c>
      <c r="B185" s="6">
        <f>Daten!N222</f>
        <v>22.94</v>
      </c>
      <c r="C185" t="str">
        <f>Daten!O222</f>
        <v xml:space="preserve">Renten / Renten EUR </v>
      </c>
    </row>
    <row r="186" spans="1:3" x14ac:dyDescent="0.25">
      <c r="A186" s="8">
        <f>Daten!L223</f>
        <v>2E-3</v>
      </c>
      <c r="B186" s="6">
        <f>Daten!N223</f>
        <v>11.763299999999999</v>
      </c>
      <c r="C186" t="str">
        <f>Daten!O223</f>
        <v xml:space="preserve">Renten / Renten Euroland </v>
      </c>
    </row>
    <row r="187" spans="1:3" x14ac:dyDescent="0.25">
      <c r="A187" s="8">
        <f>Daten!L224</f>
        <v>2E-3</v>
      </c>
      <c r="B187" s="6">
        <f>Daten!N224</f>
        <v>31.1</v>
      </c>
      <c r="C187" t="str">
        <f>Daten!O224</f>
        <v xml:space="preserve">Renten / Renten EUR </v>
      </c>
    </row>
    <row r="188" spans="1:3" x14ac:dyDescent="0.25">
      <c r="A188" s="8">
        <f>Daten!L225</f>
        <v>2E-3</v>
      </c>
      <c r="B188" s="6">
        <f>Daten!N225</f>
        <v>10.41</v>
      </c>
      <c r="C188" t="str">
        <f>Daten!O225</f>
        <v xml:space="preserve">Renten / Renten Euroland </v>
      </c>
    </row>
    <row r="189" spans="1:3" x14ac:dyDescent="0.25">
      <c r="A189" s="8">
        <f>Daten!L226</f>
        <v>2E-3</v>
      </c>
      <c r="B189" s="6">
        <f>Daten!N226</f>
        <v>31.1</v>
      </c>
      <c r="C189" t="str">
        <f>Daten!O226</f>
        <v xml:space="preserve">Renten / Renten EUR </v>
      </c>
    </row>
    <row r="190" spans="1:3" x14ac:dyDescent="0.25">
      <c r="A190" s="8">
        <f>Daten!L227</f>
        <v>2E-3</v>
      </c>
      <c r="B190" s="6">
        <f>Daten!N227</f>
        <v>9.86</v>
      </c>
      <c r="C190" t="str">
        <f>Daten!O227</f>
        <v xml:space="preserve">Renten / Renten Euroland </v>
      </c>
    </row>
    <row r="191" spans="1:3" x14ac:dyDescent="0.25">
      <c r="A191" s="8">
        <f>Daten!L228</f>
        <v>2E-3</v>
      </c>
      <c r="B191" s="6">
        <f>Daten!N228</f>
        <v>152.65</v>
      </c>
      <c r="C191" t="str">
        <f>Daten!O228</f>
        <v xml:space="preserve">Renten / Renten EUR </v>
      </c>
    </row>
    <row r="192" spans="1:3" x14ac:dyDescent="0.25">
      <c r="A192" s="8">
        <f>Daten!L229</f>
        <v>2E-3</v>
      </c>
      <c r="B192" s="6">
        <f>Daten!N229</f>
        <v>11.23</v>
      </c>
      <c r="C192" t="str">
        <f>Daten!O229</f>
        <v xml:space="preserve">Renten / Renten Deutschland </v>
      </c>
    </row>
    <row r="193" spans="1:3" x14ac:dyDescent="0.25">
      <c r="A193" s="8">
        <f>Daten!L230</f>
        <v>2E-3</v>
      </c>
      <c r="B193" s="6">
        <f>Daten!N230</f>
        <v>818.04</v>
      </c>
      <c r="C193" t="str">
        <f>Daten!O230</f>
        <v xml:space="preserve">Renten / Renten Staatsanleihen </v>
      </c>
    </row>
    <row r="194" spans="1:3" x14ac:dyDescent="0.25">
      <c r="A194" s="8">
        <f>Daten!L231</f>
        <v>2E-3</v>
      </c>
      <c r="B194" s="6">
        <f>Daten!N231</f>
        <v>22.94</v>
      </c>
      <c r="C194" t="str">
        <f>Daten!O231</f>
        <v xml:space="preserve">Renten / Renten EUR </v>
      </c>
    </row>
    <row r="195" spans="1:3" x14ac:dyDescent="0.25">
      <c r="A195" s="8">
        <f>Daten!L232</f>
        <v>2E-3</v>
      </c>
      <c r="B195" s="6">
        <f>Daten!N232</f>
        <v>786.63</v>
      </c>
      <c r="C195" t="str">
        <f>Daten!O232</f>
        <v xml:space="preserve">Renten / Renten Staatsanleihen </v>
      </c>
    </row>
    <row r="196" spans="1:3" x14ac:dyDescent="0.25">
      <c r="A196" s="8">
        <f>Daten!L233</f>
        <v>2E-3</v>
      </c>
      <c r="B196" s="6">
        <f>Daten!N233</f>
        <v>28.15</v>
      </c>
      <c r="C196" t="str">
        <f>Daten!O233</f>
        <v xml:space="preserve">Aktien / Aktien Europa "Large Caps" </v>
      </c>
    </row>
    <row r="197" spans="1:3" x14ac:dyDescent="0.25">
      <c r="A197" s="8">
        <f>Daten!L234</f>
        <v>2E-3</v>
      </c>
      <c r="B197" s="6">
        <f>Daten!N234</f>
        <v>55.573399999999992</v>
      </c>
      <c r="C197" t="str">
        <f>Daten!O234</f>
        <v xml:space="preserve">Renten / Renten Staatsanleihen </v>
      </c>
    </row>
    <row r="198" spans="1:3" x14ac:dyDescent="0.25">
      <c r="A198" s="8">
        <f>Daten!L235</f>
        <v>2E-3</v>
      </c>
      <c r="B198" s="6">
        <f>Daten!N235</f>
        <v>401.35339999999997</v>
      </c>
      <c r="C198" t="str">
        <f>Daten!O235</f>
        <v xml:space="preserve">Renten / Renten International </v>
      </c>
    </row>
    <row r="199" spans="1:3" x14ac:dyDescent="0.25">
      <c r="A199" s="8">
        <f>Daten!L236</f>
        <v>2E-3</v>
      </c>
      <c r="B199" s="6">
        <f>Daten!N236</f>
        <v>55.573399999999992</v>
      </c>
      <c r="C199" t="str">
        <f>Daten!O236</f>
        <v xml:space="preserve">Renten / Renten Staatsanleihen </v>
      </c>
    </row>
    <row r="200" spans="1:3" x14ac:dyDescent="0.25">
      <c r="A200" s="8">
        <f>Daten!L237</f>
        <v>2E-3</v>
      </c>
      <c r="B200" s="6">
        <f>Daten!N237</f>
        <v>681.50299999999993</v>
      </c>
      <c r="C200" t="str">
        <f>Daten!O237</f>
        <v xml:space="preserve">Aktien / Aktien USA </v>
      </c>
    </row>
    <row r="201" spans="1:3" x14ac:dyDescent="0.25">
      <c r="A201" s="8">
        <f>Daten!L238</f>
        <v>2E-3</v>
      </c>
      <c r="B201" s="6">
        <f>Daten!N238</f>
        <v>681.50299999999993</v>
      </c>
      <c r="C201" t="str">
        <f>Daten!O238</f>
        <v xml:space="preserve">Aktien / Aktien USA </v>
      </c>
    </row>
    <row r="202" spans="1:3" x14ac:dyDescent="0.25">
      <c r="A202" s="8">
        <f>Daten!L239</f>
        <v>2E-3</v>
      </c>
      <c r="B202" s="6">
        <f>Daten!N239</f>
        <v>3.22</v>
      </c>
      <c r="C202" t="str">
        <f>Daten!O239</f>
        <v xml:space="preserve">Renten / Renten Staatsanleihen </v>
      </c>
    </row>
    <row r="203" spans="1:3" x14ac:dyDescent="0.25">
      <c r="A203" s="8">
        <f>Daten!L240</f>
        <v>2E-3</v>
      </c>
      <c r="B203" s="6">
        <f>Daten!N240</f>
        <v>125.25450000000001</v>
      </c>
      <c r="C203" t="str">
        <f>Daten!O240</f>
        <v xml:space="preserve">Renten / Renten CHF </v>
      </c>
    </row>
    <row r="204" spans="1:3" x14ac:dyDescent="0.25">
      <c r="A204" s="8">
        <f>Daten!L241</f>
        <v>2E-3</v>
      </c>
      <c r="B204" s="6">
        <f>Daten!N241</f>
        <v>68.103000000000009</v>
      </c>
      <c r="C204" t="str">
        <f>Daten!O241</f>
        <v xml:space="preserve">Renten / Renten CHF </v>
      </c>
    </row>
    <row r="205" spans="1:3" x14ac:dyDescent="0.25">
      <c r="A205" s="8">
        <f>Daten!L242</f>
        <v>2E-3</v>
      </c>
      <c r="B205" s="6">
        <f>Daten!N242</f>
        <v>25.840000000000003</v>
      </c>
      <c r="C205" t="str">
        <f>Daten!O242</f>
        <v xml:space="preserve">Geldmarkt / Geldmarkt-Fonds sonstige Währungen </v>
      </c>
    </row>
    <row r="206" spans="1:3" x14ac:dyDescent="0.25">
      <c r="A206" s="8">
        <f>Daten!L243</f>
        <v>2E-3</v>
      </c>
      <c r="B206" s="6">
        <f>Daten!N243</f>
        <v>13.32</v>
      </c>
      <c r="C206" t="str">
        <f>Daten!O243</f>
        <v xml:space="preserve">Renten / Renten Staatsanleihen </v>
      </c>
    </row>
    <row r="207" spans="1:3" x14ac:dyDescent="0.25">
      <c r="A207" s="8">
        <f>Daten!L244</f>
        <v>2E-3</v>
      </c>
      <c r="B207" s="6">
        <f>Daten!N244</f>
        <v>740</v>
      </c>
      <c r="C207" t="str">
        <f>Daten!O244</f>
        <v xml:space="preserve">Aktien / Aktien Großbritannien </v>
      </c>
    </row>
    <row r="208" spans="1:3" x14ac:dyDescent="0.25">
      <c r="A208" s="8">
        <f>Daten!L245</f>
        <v>2E-3</v>
      </c>
      <c r="B208" s="6">
        <f>Daten!N245</f>
        <v>159.38999999999999</v>
      </c>
      <c r="C208" t="str">
        <f>Daten!O245</f>
        <v xml:space="preserve">Renten / Renten Unternehmensanleihen </v>
      </c>
    </row>
    <row r="209" spans="1:3" x14ac:dyDescent="0.25">
      <c r="A209" s="8">
        <f>Daten!L246</f>
        <v>2E-3</v>
      </c>
      <c r="B209" s="6">
        <f>Daten!N246</f>
        <v>149.25040000000001</v>
      </c>
      <c r="C209" t="str">
        <f>Daten!O246</f>
        <v xml:space="preserve">Renten / Renten Unternehmensanleihen </v>
      </c>
    </row>
    <row r="210" spans="1:3" x14ac:dyDescent="0.25">
      <c r="A210" s="8">
        <f>Daten!L247</f>
        <v>2E-3</v>
      </c>
      <c r="B210" s="6">
        <f>Daten!N247</f>
        <v>64.002600000000001</v>
      </c>
      <c r="C210" t="str">
        <f>Daten!O247</f>
        <v xml:space="preserve">Renten / Renten GBP </v>
      </c>
    </row>
    <row r="211" spans="1:3" x14ac:dyDescent="0.25">
      <c r="A211" s="8">
        <f>Daten!L248</f>
        <v>2E-3</v>
      </c>
      <c r="B211" s="6">
        <f>Daten!N248</f>
        <v>100.11799999999998</v>
      </c>
      <c r="C211" t="str">
        <f>Daten!O248</f>
        <v xml:space="preserve">Renten / Renten International </v>
      </c>
    </row>
    <row r="212" spans="1:3" x14ac:dyDescent="0.25">
      <c r="A212" s="8">
        <f>Daten!L249</f>
        <v>2E-3</v>
      </c>
      <c r="B212" s="6">
        <f>Daten!N249</f>
        <v>54.9</v>
      </c>
      <c r="C212" t="str">
        <f>Daten!O249</f>
        <v xml:space="preserve">Renten / Renten Europa </v>
      </c>
    </row>
    <row r="213" spans="1:3" x14ac:dyDescent="0.25">
      <c r="A213" s="8">
        <f>Daten!L250</f>
        <v>2E-3</v>
      </c>
      <c r="B213" s="6">
        <f>Daten!N250</f>
        <v>333.8811</v>
      </c>
      <c r="C213" t="str">
        <f>Daten!O250</f>
        <v xml:space="preserve">Renten / Renten USD </v>
      </c>
    </row>
    <row r="214" spans="1:3" x14ac:dyDescent="0.25">
      <c r="A214" s="8">
        <f>Daten!L251</f>
        <v>2E-3</v>
      </c>
      <c r="B214" s="6">
        <f>Daten!N251</f>
        <v>54.9</v>
      </c>
      <c r="C214" t="str">
        <f>Daten!O251</f>
        <v xml:space="preserve">Renten / Renten Europa </v>
      </c>
    </row>
    <row r="215" spans="1:3" x14ac:dyDescent="0.25">
      <c r="A215" s="8">
        <f>Daten!L252</f>
        <v>2E-3</v>
      </c>
      <c r="B215" s="6">
        <f>Daten!N252</f>
        <v>16.610999999999997</v>
      </c>
      <c r="C215" t="str">
        <f>Daten!O252</f>
        <v xml:space="preserve">Aktien / Aktien Europa </v>
      </c>
    </row>
    <row r="216" spans="1:3" x14ac:dyDescent="0.25">
      <c r="A216" s="8">
        <f>Daten!L253</f>
        <v>2.0999999999999999E-3</v>
      </c>
      <c r="B216" s="6">
        <f>Daten!N253</f>
        <v>329.4</v>
      </c>
      <c r="C216" t="str">
        <f>Daten!O253</f>
        <v xml:space="preserve">Aktien / Aktien Europa "Mid/Small Caps" </v>
      </c>
    </row>
    <row r="217" spans="1:3" x14ac:dyDescent="0.25">
      <c r="A217" s="8">
        <f>Daten!L254</f>
        <v>2.0999999999999999E-3</v>
      </c>
      <c r="B217" s="6">
        <f>Daten!N254</f>
        <v>45.48</v>
      </c>
      <c r="C217" t="str">
        <f>Daten!O254</f>
        <v xml:space="preserve">Aktien / Aktien Europa "Large Caps" </v>
      </c>
    </row>
    <row r="218" spans="1:3" x14ac:dyDescent="0.25">
      <c r="A218" s="8">
        <f>Daten!L255</f>
        <v>2.0999999999999999E-3</v>
      </c>
      <c r="B218" s="6">
        <f>Daten!N255</f>
        <v>1120</v>
      </c>
      <c r="C218" t="str">
        <f>Daten!O255</f>
        <v xml:space="preserve">Aktien / Aktien Euroland </v>
      </c>
    </row>
    <row r="219" spans="1:3" x14ac:dyDescent="0.25">
      <c r="A219" s="8">
        <f>Daten!L256</f>
        <v>2.0999999999999999E-3</v>
      </c>
      <c r="B219" s="6">
        <f>Daten!N256</f>
        <v>127.41</v>
      </c>
      <c r="C219" t="str">
        <f>Daten!O256</f>
        <v xml:space="preserve">Renten / Renten EUR </v>
      </c>
    </row>
    <row r="220" spans="1:3" x14ac:dyDescent="0.25">
      <c r="A220" s="8">
        <f>Daten!L257</f>
        <v>2.0999999999999999E-3</v>
      </c>
      <c r="B220" s="6">
        <f>Daten!N257</f>
        <v>16.28</v>
      </c>
      <c r="C220" t="str">
        <f>Daten!O257</f>
        <v xml:space="preserve">Renten / Renten EUR </v>
      </c>
    </row>
    <row r="221" spans="1:3" x14ac:dyDescent="0.25">
      <c r="A221" s="8">
        <f>Daten!L258</f>
        <v>2.2000000000000001E-3</v>
      </c>
      <c r="B221" s="6">
        <f>Daten!N258</f>
        <v>19.029199999999999</v>
      </c>
      <c r="C221" t="str">
        <f>Daten!O258</f>
        <v xml:space="preserve">Renten / Renten Staatsanleihen </v>
      </c>
    </row>
    <row r="222" spans="1:3" x14ac:dyDescent="0.25">
      <c r="A222" s="8">
        <f>Daten!L259</f>
        <v>2.2000000000000001E-3</v>
      </c>
      <c r="B222" s="6">
        <f>Daten!N259</f>
        <v>18.329999999999998</v>
      </c>
      <c r="C222" t="str">
        <f>Daten!O259</f>
        <v xml:space="preserve">Renten / Renten EUR </v>
      </c>
    </row>
    <row r="223" spans="1:3" x14ac:dyDescent="0.25">
      <c r="A223" s="8">
        <f>Daten!L260</f>
        <v>2.2000000000000001E-3</v>
      </c>
      <c r="B223" s="6">
        <f>Daten!N260</f>
        <v>79.7</v>
      </c>
      <c r="C223" t="str">
        <f>Daten!O260</f>
        <v xml:space="preserve">Renten / Renten EUR </v>
      </c>
    </row>
    <row r="224" spans="1:3" x14ac:dyDescent="0.25">
      <c r="A224" s="8">
        <f>Daten!L261</f>
        <v>2.3E-3</v>
      </c>
      <c r="B224" s="6">
        <f>Daten!N261</f>
        <v>2220</v>
      </c>
      <c r="C224" t="str">
        <f>Daten!O261</f>
        <v xml:space="preserve">Aktien / Aktien Euroland </v>
      </c>
    </row>
    <row r="225" spans="1:3" x14ac:dyDescent="0.25">
      <c r="A225" s="8">
        <f>Daten!L262</f>
        <v>2.3E-3</v>
      </c>
      <c r="B225" s="6">
        <f>Daten!N262</f>
        <v>68.56</v>
      </c>
      <c r="C225" t="str">
        <f>Daten!O262</f>
        <v xml:space="preserve">Renten / Renten Staatsanleihen </v>
      </c>
    </row>
    <row r="226" spans="1:3" x14ac:dyDescent="0.25">
      <c r="A226" s="8">
        <f>Daten!L263</f>
        <v>2.3E-3</v>
      </c>
      <c r="B226" s="6">
        <f>Daten!N263</f>
        <v>99.74</v>
      </c>
      <c r="C226" t="str">
        <f>Daten!O263</f>
        <v xml:space="preserve">Renten / Renten Staatsanleihen </v>
      </c>
    </row>
    <row r="227" spans="1:3" x14ac:dyDescent="0.25">
      <c r="A227" s="8">
        <f>Daten!L264</f>
        <v>2.3E-3</v>
      </c>
      <c r="B227" s="6">
        <f>Daten!N264</f>
        <v>38.81</v>
      </c>
      <c r="C227" t="str">
        <f>Daten!O264</f>
        <v xml:space="preserve">Renten / Renten Staatsanleihen </v>
      </c>
    </row>
    <row r="228" spans="1:3" x14ac:dyDescent="0.25">
      <c r="A228" s="8">
        <f>Daten!L265</f>
        <v>2.3E-3</v>
      </c>
      <c r="B228" s="6">
        <f>Daten!N265</f>
        <v>7</v>
      </c>
      <c r="C228" t="str">
        <f>Daten!O265</f>
        <v xml:space="preserve">Aktien / Aktien Euroland </v>
      </c>
    </row>
    <row r="229" spans="1:3" x14ac:dyDescent="0.25">
      <c r="A229" s="8">
        <f>Daten!L266</f>
        <v>2.3E-3</v>
      </c>
      <c r="B229" s="6">
        <f>Daten!N266</f>
        <v>245.95579999999998</v>
      </c>
      <c r="C229" t="str">
        <f>Daten!O266</f>
        <v xml:space="preserve">Renten / Renten Staatsanleihen High Yield </v>
      </c>
    </row>
    <row r="230" spans="1:3" x14ac:dyDescent="0.25">
      <c r="A230" s="8">
        <f>Daten!L267</f>
        <v>2.3999999999999998E-3</v>
      </c>
      <c r="B230" s="6">
        <f>Daten!N267</f>
        <v>274.47000000000003</v>
      </c>
      <c r="C230" t="str">
        <f>Daten!O267</f>
        <v xml:space="preserve">Sonstige ETFs / Spezialitäten </v>
      </c>
    </row>
    <row r="231" spans="1:3" x14ac:dyDescent="0.25">
      <c r="A231" s="8">
        <f>Daten!L268</f>
        <v>2.3999999999999998E-3</v>
      </c>
      <c r="B231" s="6">
        <f>Daten!N268</f>
        <v>21.27</v>
      </c>
      <c r="C231" t="str">
        <f>Daten!O268</f>
        <v xml:space="preserve">Renten / Renten Europa </v>
      </c>
    </row>
    <row r="232" spans="1:3" x14ac:dyDescent="0.25">
      <c r="A232" s="8">
        <f>Daten!L269</f>
        <v>2.5000000000000001E-3</v>
      </c>
      <c r="B232" s="6">
        <f>Daten!N269</f>
        <v>610.61</v>
      </c>
      <c r="C232" t="str">
        <f>Daten!O269</f>
        <v xml:space="preserve">Aktien / Aktien Euroland </v>
      </c>
    </row>
    <row r="233" spans="1:3" x14ac:dyDescent="0.25">
      <c r="A233" s="8">
        <f>Daten!L270</f>
        <v>2.5000000000000001E-3</v>
      </c>
      <c r="B233" s="6">
        <f>Daten!N270</f>
        <v>793.36</v>
      </c>
      <c r="C233" t="str">
        <f>Daten!O270</f>
        <v xml:space="preserve">Renten / Renten Staatsanleihen </v>
      </c>
    </row>
    <row r="234" spans="1:3" x14ac:dyDescent="0.25">
      <c r="A234" s="8">
        <f>Daten!L271</f>
        <v>2.5000000000000001E-3</v>
      </c>
      <c r="B234" s="6">
        <f>Daten!N271</f>
        <v>726.976</v>
      </c>
      <c r="C234" t="str">
        <f>Daten!O271</f>
        <v xml:space="preserve">Renten / Renten Großbritannien </v>
      </c>
    </row>
    <row r="235" spans="1:3" x14ac:dyDescent="0.25">
      <c r="A235" s="8">
        <f>Daten!L272</f>
        <v>2.5000000000000001E-3</v>
      </c>
      <c r="B235" s="6">
        <f>Daten!N272</f>
        <v>610.61</v>
      </c>
      <c r="C235" t="str">
        <f>Daten!O272</f>
        <v xml:space="preserve">Aktien / Aktien Euroland </v>
      </c>
    </row>
    <row r="236" spans="1:3" x14ac:dyDescent="0.25">
      <c r="A236" s="8">
        <f>Daten!L273</f>
        <v>2.5000000000000001E-3</v>
      </c>
      <c r="B236" s="6">
        <f>Daten!N273</f>
        <v>459.14</v>
      </c>
      <c r="C236" t="str">
        <f>Daten!O273</f>
        <v xml:space="preserve">Renten / Renten Inflationsgeschützt </v>
      </c>
    </row>
    <row r="237" spans="1:3" x14ac:dyDescent="0.25">
      <c r="A237" s="8">
        <f>Daten!L274</f>
        <v>2.5000000000000001E-3</v>
      </c>
      <c r="B237" s="6">
        <f>Daten!N274</f>
        <v>7.0521999999999991</v>
      </c>
      <c r="C237" t="str">
        <f>Daten!O274</f>
        <v xml:space="preserve">Renten / Renten GBP </v>
      </c>
    </row>
    <row r="238" spans="1:3" x14ac:dyDescent="0.25">
      <c r="A238" s="8">
        <f>Daten!L275</f>
        <v>2.5000000000000001E-3</v>
      </c>
      <c r="B238" s="6">
        <f>Daten!N275</f>
        <v>689.72939999999994</v>
      </c>
      <c r="C238" t="str">
        <f>Daten!O275</f>
        <v xml:space="preserve">Renten / Renten International </v>
      </c>
    </row>
    <row r="239" spans="1:3" x14ac:dyDescent="0.25">
      <c r="A239" s="8">
        <f>Daten!L276</f>
        <v>2.5000000000000001E-3</v>
      </c>
      <c r="B239" s="6">
        <f>Daten!N276</f>
        <v>298.11</v>
      </c>
      <c r="C239" t="str">
        <f>Daten!O276</f>
        <v xml:space="preserve">Renten / Renten Staatsanleihen </v>
      </c>
    </row>
    <row r="240" spans="1:3" x14ac:dyDescent="0.25">
      <c r="A240" s="8">
        <f>Daten!L277</f>
        <v>2.5000000000000001E-3</v>
      </c>
      <c r="B240" s="6">
        <f>Daten!N277</f>
        <v>171.76</v>
      </c>
      <c r="C240" t="str">
        <f>Daten!O277</f>
        <v xml:space="preserve">Aktien / Aktien Nordamerika </v>
      </c>
    </row>
    <row r="241" spans="1:3" x14ac:dyDescent="0.25">
      <c r="A241" s="8">
        <f>Daten!L278</f>
        <v>2.5000000000000001E-3</v>
      </c>
      <c r="B241" s="6">
        <f>Daten!N278</f>
        <v>56.18</v>
      </c>
      <c r="C241" t="str">
        <f>Daten!O278</f>
        <v xml:space="preserve">Aktien / Aktien Euroland </v>
      </c>
    </row>
    <row r="242" spans="1:3" x14ac:dyDescent="0.25">
      <c r="A242" s="8">
        <f>Daten!L279</f>
        <v>2.5000000000000001E-3</v>
      </c>
      <c r="B242" s="6">
        <f>Daten!N279</f>
        <v>17.579999999999998</v>
      </c>
      <c r="C242" t="str">
        <f>Daten!O279</f>
        <v xml:space="preserve">Branchen / Branche: Industrie Aktien </v>
      </c>
    </row>
    <row r="243" spans="1:3" x14ac:dyDescent="0.25">
      <c r="A243" s="8">
        <f>Daten!L280</f>
        <v>2.5000000000000001E-3</v>
      </c>
      <c r="B243" s="6">
        <f>Daten!N280</f>
        <v>69.900000000000006</v>
      </c>
      <c r="C243" t="str">
        <f>Daten!O280</f>
        <v xml:space="preserve">Branchen / Branche: Finanzwerte Aktien </v>
      </c>
    </row>
    <row r="244" spans="1:3" x14ac:dyDescent="0.25">
      <c r="A244" s="8">
        <f>Daten!L281</f>
        <v>2.5000000000000001E-3</v>
      </c>
      <c r="B244" s="6">
        <f>Daten!N281</f>
        <v>20.5</v>
      </c>
      <c r="C244" t="str">
        <f>Daten!O281</f>
        <v xml:space="preserve">Branchen / Branche: Rohstoff Aktien </v>
      </c>
    </row>
    <row r="245" spans="1:3" x14ac:dyDescent="0.25">
      <c r="A245" s="8">
        <f>Daten!L282</f>
        <v>2.5000000000000001E-3</v>
      </c>
      <c r="B245" s="6">
        <f>Daten!N282</f>
        <v>15.87</v>
      </c>
      <c r="C245" t="str">
        <f>Daten!O282</f>
        <v xml:space="preserve">Branchen / Branche: Industrie Aktien </v>
      </c>
    </row>
    <row r="246" spans="1:3" x14ac:dyDescent="0.25">
      <c r="A246" s="8">
        <f>Daten!L283</f>
        <v>2.5000000000000001E-3</v>
      </c>
      <c r="B246" s="6">
        <f>Daten!N283</f>
        <v>6.79</v>
      </c>
      <c r="C246" t="str">
        <f>Daten!O283</f>
        <v xml:space="preserve">Branchen / Branche: Industrie Aktien </v>
      </c>
    </row>
    <row r="247" spans="1:3" x14ac:dyDescent="0.25">
      <c r="A247" s="8">
        <f>Daten!L284</f>
        <v>2.5000000000000001E-3</v>
      </c>
      <c r="B247" s="6">
        <f>Daten!N284</f>
        <v>6.15</v>
      </c>
      <c r="C247" t="str">
        <f>Daten!O284</f>
        <v xml:space="preserve">Branchen / Branche: Finanzwerte Aktien </v>
      </c>
    </row>
    <row r="248" spans="1:3" x14ac:dyDescent="0.25">
      <c r="A248" s="8">
        <f>Daten!L285</f>
        <v>2.5000000000000001E-3</v>
      </c>
      <c r="B248" s="6">
        <f>Daten!N285</f>
        <v>42.3</v>
      </c>
      <c r="C248" t="str">
        <f>Daten!O285</f>
        <v xml:space="preserve">Branchen / Branche: Nahrungsmittelhersteller Aktien </v>
      </c>
    </row>
    <row r="249" spans="1:3" x14ac:dyDescent="0.25">
      <c r="A249" s="8">
        <f>Daten!L286</f>
        <v>2.5000000000000001E-3</v>
      </c>
      <c r="B249" s="6">
        <f>Daten!N286</f>
        <v>68.67</v>
      </c>
      <c r="C249" t="str">
        <f>Daten!O286</f>
        <v xml:space="preserve">Branchen / Branche: Gesundheit Aktien </v>
      </c>
    </row>
    <row r="250" spans="1:3" x14ac:dyDescent="0.25">
      <c r="A250" s="8">
        <f>Daten!L287</f>
        <v>2.5000000000000001E-3</v>
      </c>
      <c r="B250" s="6">
        <f>Daten!N287</f>
        <v>9.93</v>
      </c>
      <c r="C250" t="str">
        <f>Daten!O287</f>
        <v xml:space="preserve">Branchen / Branche: Industrie Aktien </v>
      </c>
    </row>
    <row r="251" spans="1:3" x14ac:dyDescent="0.25">
      <c r="A251" s="8">
        <f>Daten!L288</f>
        <v>2.5000000000000001E-3</v>
      </c>
      <c r="B251" s="6">
        <f>Daten!N288</f>
        <v>12.39</v>
      </c>
      <c r="C251" t="str">
        <f>Daten!O288</f>
        <v xml:space="preserve">Branchen / Branche: Finanzwerte Aktien </v>
      </c>
    </row>
    <row r="252" spans="1:3" x14ac:dyDescent="0.25">
      <c r="A252" s="8">
        <f>Daten!L289</f>
        <v>2.5000000000000001E-3</v>
      </c>
      <c r="B252" s="6">
        <f>Daten!N289</f>
        <v>8.36</v>
      </c>
      <c r="C252" t="str">
        <f>Daten!O289</f>
        <v xml:space="preserve">Branchen / Branche: Medien Aktien </v>
      </c>
    </row>
    <row r="253" spans="1:3" x14ac:dyDescent="0.25">
      <c r="A253" s="8">
        <f>Daten!L290</f>
        <v>2.5000000000000001E-3</v>
      </c>
      <c r="B253" s="6">
        <f>Daten!N290</f>
        <v>25.39</v>
      </c>
      <c r="C253" t="str">
        <f>Daten!O290</f>
        <v xml:space="preserve">Branchen / Branche: Rohstoff Aktien </v>
      </c>
    </row>
    <row r="254" spans="1:3" x14ac:dyDescent="0.25">
      <c r="A254" s="8">
        <f>Daten!L291</f>
        <v>2.5000000000000001E-3</v>
      </c>
      <c r="B254" s="6">
        <f>Daten!N291</f>
        <v>11.26</v>
      </c>
      <c r="C254" t="str">
        <f>Daten!O291</f>
        <v xml:space="preserve">Branchen / Branche: Konsumgüter Aktien </v>
      </c>
    </row>
    <row r="255" spans="1:3" x14ac:dyDescent="0.25">
      <c r="A255" s="8">
        <f>Daten!L292</f>
        <v>2.5000000000000001E-3</v>
      </c>
      <c r="B255" s="6">
        <f>Daten!N292</f>
        <v>26.26</v>
      </c>
      <c r="C255" t="str">
        <f>Daten!O292</f>
        <v xml:space="preserve">Branchen / Branche: Immobilien/Reits Aktien </v>
      </c>
    </row>
    <row r="256" spans="1:3" x14ac:dyDescent="0.25">
      <c r="A256" s="8">
        <f>Daten!L293</f>
        <v>2.5000000000000001E-3</v>
      </c>
      <c r="B256" s="6">
        <f>Daten!N293</f>
        <v>6.91</v>
      </c>
      <c r="C256" t="str">
        <f>Daten!O293</f>
        <v xml:space="preserve">Branchen / Branche: Konsumgüter Aktien </v>
      </c>
    </row>
    <row r="257" spans="1:3" x14ac:dyDescent="0.25">
      <c r="A257" s="8">
        <f>Daten!L294</f>
        <v>2.5000000000000001E-3</v>
      </c>
      <c r="B257" s="6">
        <f>Daten!N294</f>
        <v>9.6300000000000008</v>
      </c>
      <c r="C257" t="str">
        <f>Daten!O294</f>
        <v xml:space="preserve">Branchen / Branche: Technologie &amp; Telekom Aktien </v>
      </c>
    </row>
    <row r="258" spans="1:3" x14ac:dyDescent="0.25">
      <c r="A258" s="8">
        <f>Daten!L295</f>
        <v>2.5000000000000001E-3</v>
      </c>
      <c r="B258" s="6">
        <f>Daten!N295</f>
        <v>13.15</v>
      </c>
      <c r="C258" t="str">
        <f>Daten!O295</f>
        <v xml:space="preserve">Branchen / Branche: Technologie &amp; Telekom Aktien </v>
      </c>
    </row>
    <row r="259" spans="1:3" x14ac:dyDescent="0.25">
      <c r="A259" s="8">
        <f>Daten!L296</f>
        <v>2.5000000000000001E-3</v>
      </c>
      <c r="B259" s="6">
        <f>Daten!N296</f>
        <v>10.51</v>
      </c>
      <c r="C259" t="str">
        <f>Daten!O296</f>
        <v xml:space="preserve">Branchen / Branche: Freizeitwerte Aktien </v>
      </c>
    </row>
    <row r="260" spans="1:3" x14ac:dyDescent="0.25">
      <c r="A260" s="8">
        <f>Daten!L297</f>
        <v>2.5000000000000001E-3</v>
      </c>
      <c r="B260" s="6">
        <f>Daten!N297</f>
        <v>15.21</v>
      </c>
      <c r="C260" t="str">
        <f>Daten!O297</f>
        <v xml:space="preserve">Branchen / Branche: Versorger Aktien </v>
      </c>
    </row>
    <row r="261" spans="1:3" x14ac:dyDescent="0.25">
      <c r="A261" s="8">
        <f>Daten!L301</f>
        <v>2.5000000000000001E-3</v>
      </c>
      <c r="B261" s="6">
        <f>Daten!N301</f>
        <v>91.857699999999994</v>
      </c>
      <c r="C261" t="str">
        <f>Daten!O301</f>
        <v xml:space="preserve">Aktien / Aktien Europa </v>
      </c>
    </row>
    <row r="262" spans="1:3" x14ac:dyDescent="0.25">
      <c r="A262" s="8">
        <f>Daten!L302</f>
        <v>2.5000000000000001E-3</v>
      </c>
      <c r="B262" s="6">
        <f>Daten!N302</f>
        <v>8.8818000000000001</v>
      </c>
      <c r="C262" t="str">
        <f>Daten!O302</f>
        <v xml:space="preserve">Aktien / Aktien Euroland </v>
      </c>
    </row>
    <row r="263" spans="1:3" x14ac:dyDescent="0.25">
      <c r="A263" s="8">
        <f>Daten!L303</f>
        <v>2.5000000000000001E-3</v>
      </c>
      <c r="B263" s="6">
        <f>Daten!N303</f>
        <v>321.73360000000002</v>
      </c>
      <c r="C263" t="str">
        <f>Daten!O303</f>
        <v xml:space="preserve">Aktien / Aktien Nordamerika </v>
      </c>
    </row>
    <row r="264" spans="1:3" x14ac:dyDescent="0.25">
      <c r="A264" s="8">
        <f>Daten!L304</f>
        <v>2.5000000000000001E-3</v>
      </c>
      <c r="B264" s="6">
        <f>Daten!N304</f>
        <v>570.65</v>
      </c>
      <c r="C264" t="str">
        <f>Daten!O304</f>
        <v xml:space="preserve">Aktien / Aktien USA </v>
      </c>
    </row>
    <row r="265" spans="1:3" x14ac:dyDescent="0.25">
      <c r="A265" s="8">
        <f>Daten!L305</f>
        <v>2.5000000000000001E-3</v>
      </c>
      <c r="B265" s="6">
        <f>Daten!N305</f>
        <v>40.013299999999994</v>
      </c>
      <c r="C265" t="str">
        <f>Daten!O305</f>
        <v xml:space="preserve">Aktien / Aktien USA </v>
      </c>
    </row>
    <row r="266" spans="1:3" x14ac:dyDescent="0.25">
      <c r="A266" s="8">
        <f>Daten!L306</f>
        <v>2.5000000000000001E-3</v>
      </c>
      <c r="B266" s="6">
        <f>Daten!N306</f>
        <v>9.2207999999999988</v>
      </c>
      <c r="C266" t="str">
        <f>Daten!O306</f>
        <v xml:space="preserve">Aktien / Aktien Europa "Large Caps" </v>
      </c>
    </row>
    <row r="267" spans="1:3" x14ac:dyDescent="0.25">
      <c r="A267" s="8">
        <f>Daten!L307</f>
        <v>2.5000000000000001E-3</v>
      </c>
      <c r="B267" s="6">
        <f>Daten!N307</f>
        <v>50.169000000000004</v>
      </c>
      <c r="C267" t="str">
        <f>Daten!O307</f>
        <v xml:space="preserve">Aktien / Aktien Schweiz </v>
      </c>
    </row>
    <row r="268" spans="1:3" x14ac:dyDescent="0.25">
      <c r="A268" s="8">
        <f>Daten!L308</f>
        <v>2.5000000000000001E-3</v>
      </c>
      <c r="B268" s="6">
        <f>Daten!N308</f>
        <v>17.39</v>
      </c>
      <c r="C268" t="str">
        <f>Daten!O308</f>
        <v xml:space="preserve">Aktien / Aktien Österreich </v>
      </c>
    </row>
    <row r="269" spans="1:3" x14ac:dyDescent="0.25">
      <c r="A269" s="8">
        <f>Daten!L316</f>
        <v>2.5000000000000001E-3</v>
      </c>
      <c r="B269" s="6">
        <f>Daten!N316</f>
        <v>689.72939999999994</v>
      </c>
      <c r="C269" t="str">
        <f>Daten!O316</f>
        <v xml:space="preserve">Renten / Renten International </v>
      </c>
    </row>
    <row r="270" spans="1:3" x14ac:dyDescent="0.25">
      <c r="A270" s="8">
        <f>Daten!L319</f>
        <v>2.5000000000000001E-3</v>
      </c>
      <c r="B270" s="6">
        <f>Daten!N319</f>
        <v>696.36249999999995</v>
      </c>
      <c r="C270" t="str">
        <f>Daten!O319</f>
        <v xml:space="preserve">Renten / Renten Staatsanleihen </v>
      </c>
    </row>
    <row r="271" spans="1:3" x14ac:dyDescent="0.25">
      <c r="A271" s="8">
        <f>Daten!L320</f>
        <v>2.5000000000000001E-3</v>
      </c>
      <c r="B271" s="6">
        <f>Daten!N320</f>
        <v>1980</v>
      </c>
      <c r="C271" t="str">
        <f>Daten!O320</f>
        <v xml:space="preserve">Renten / Renten EUR </v>
      </c>
    </row>
    <row r="272" spans="1:3" x14ac:dyDescent="0.25">
      <c r="A272" s="8">
        <f>Daten!L321</f>
        <v>2.5000000000000001E-3</v>
      </c>
      <c r="B272" s="6">
        <f>Daten!N321</f>
        <v>19.43</v>
      </c>
      <c r="C272" t="str">
        <f>Daten!O321</f>
        <v xml:space="preserve">Aktien / Aktien Euroland </v>
      </c>
    </row>
    <row r="273" spans="1:3" x14ac:dyDescent="0.25">
      <c r="A273" s="8">
        <f>Daten!L324</f>
        <v>2.5000000000000001E-3</v>
      </c>
      <c r="B273" s="6">
        <f>Daten!N324</f>
        <v>7.1262000000000008</v>
      </c>
      <c r="C273" t="str">
        <f>Daten!O324</f>
        <v xml:space="preserve">Aktien / Aktien Großbritannien </v>
      </c>
    </row>
    <row r="274" spans="1:3" x14ac:dyDescent="0.25">
      <c r="A274" s="8">
        <f>Daten!L325</f>
        <v>2.5000000000000001E-3</v>
      </c>
      <c r="B274" s="6">
        <f>Daten!N325</f>
        <v>48.06</v>
      </c>
      <c r="C274" t="str">
        <f>Daten!O325</f>
        <v xml:space="preserve">Aktien / Aktien Deutschland "Large Caps" </v>
      </c>
    </row>
    <row r="275" spans="1:3" x14ac:dyDescent="0.25">
      <c r="A275" s="8">
        <f>Daten!L327</f>
        <v>2.5000000000000001E-3</v>
      </c>
      <c r="B275" s="6">
        <f>Daten!N327</f>
        <v>279.3</v>
      </c>
      <c r="C275" t="str">
        <f>Daten!O327</f>
        <v xml:space="preserve">Aktien / Aktien Österreich </v>
      </c>
    </row>
    <row r="276" spans="1:3" x14ac:dyDescent="0.25">
      <c r="A276" s="8">
        <f>Daten!L328</f>
        <v>2.5000000000000001E-3</v>
      </c>
      <c r="B276" s="6">
        <f>Daten!N328</f>
        <v>467.74089999999995</v>
      </c>
      <c r="C276" t="str">
        <f>Daten!O328</f>
        <v xml:space="preserve">Renten / Renten USA </v>
      </c>
    </row>
    <row r="277" spans="1:3" x14ac:dyDescent="0.25">
      <c r="A277" s="8">
        <f>Daten!L329</f>
        <v>2.5000000000000001E-3</v>
      </c>
      <c r="B277" s="6">
        <f>Daten!N329</f>
        <v>441.83</v>
      </c>
      <c r="C277" t="str">
        <f>Daten!O329</f>
        <v xml:space="preserve">Renten / Renten International </v>
      </c>
    </row>
    <row r="278" spans="1:3" x14ac:dyDescent="0.25">
      <c r="A278" s="8">
        <f>Daten!L330</f>
        <v>2.5000000000000001E-3</v>
      </c>
      <c r="B278" s="6">
        <f>Daten!N330</f>
        <v>467.74089999999995</v>
      </c>
      <c r="C278" t="str">
        <f>Daten!O330</f>
        <v xml:space="preserve">Renten / Renten USA </v>
      </c>
    </row>
    <row r="279" spans="1:3" x14ac:dyDescent="0.25">
      <c r="A279" s="8">
        <f>Daten!L331</f>
        <v>2.5000000000000001E-3</v>
      </c>
      <c r="B279" s="6">
        <f>Daten!N331</f>
        <v>661.92</v>
      </c>
      <c r="C279" t="str">
        <f>Daten!O331</f>
        <v xml:space="preserve">Renten / Renten Unternehmensanleihen </v>
      </c>
    </row>
    <row r="280" spans="1:3" x14ac:dyDescent="0.25">
      <c r="A280" s="8">
        <f>Daten!L332</f>
        <v>2.5000000000000001E-3</v>
      </c>
      <c r="B280" s="6">
        <f>Daten!N332</f>
        <v>661.92</v>
      </c>
      <c r="C280" t="str">
        <f>Daten!O332</f>
        <v xml:space="preserve">Renten / Renten Unternehmensanleihen </v>
      </c>
    </row>
    <row r="281" spans="1:3" x14ac:dyDescent="0.25">
      <c r="A281" s="8">
        <f>Daten!L333</f>
        <v>2.5000000000000001E-3</v>
      </c>
      <c r="B281" s="6">
        <f>Daten!N333</f>
        <v>260.35000000000002</v>
      </c>
      <c r="C281" t="str">
        <f>Daten!O333</f>
        <v xml:space="preserve">Aktien / Aktien Europa "Mid/Small Caps" </v>
      </c>
    </row>
    <row r="282" spans="1:3" x14ac:dyDescent="0.25">
      <c r="A282" s="8">
        <f>Daten!L334</f>
        <v>2.5000000000000001E-3</v>
      </c>
      <c r="B282" s="6">
        <f>Daten!N334</f>
        <v>372.12</v>
      </c>
      <c r="C282" t="str">
        <f>Daten!O334</f>
        <v xml:space="preserve">Aktien / Aktien Europa </v>
      </c>
    </row>
    <row r="283" spans="1:3" x14ac:dyDescent="0.25">
      <c r="A283" s="8">
        <f>Daten!L335</f>
        <v>2.5000000000000001E-3</v>
      </c>
      <c r="B283" s="6">
        <f>Daten!N335</f>
        <v>5.81</v>
      </c>
      <c r="C283" t="str">
        <f>Daten!O335</f>
        <v xml:space="preserve">Renten / Renten Inflationsgeschützt </v>
      </c>
    </row>
    <row r="284" spans="1:3" x14ac:dyDescent="0.25">
      <c r="A284" s="8">
        <f>Daten!L336</f>
        <v>2.5000000000000001E-3</v>
      </c>
      <c r="B284" s="6">
        <f>Daten!N336</f>
        <v>70.252099999999999</v>
      </c>
      <c r="C284" t="str">
        <f>Daten!O336</f>
        <v xml:space="preserve">Renten / Renten Unternehmensanleihen </v>
      </c>
    </row>
    <row r="285" spans="1:3" x14ac:dyDescent="0.25">
      <c r="A285" s="8">
        <f>Daten!L337</f>
        <v>2.5000000000000001E-3</v>
      </c>
      <c r="B285" s="6">
        <f>Daten!N337</f>
        <v>24.068999999999999</v>
      </c>
      <c r="C285" t="str">
        <f>Daten!O337</f>
        <v xml:space="preserve">Aktien / Aktien Großbritannien </v>
      </c>
    </row>
    <row r="286" spans="1:3" x14ac:dyDescent="0.25">
      <c r="A286" s="8">
        <f>Daten!L338</f>
        <v>2.5000000000000001E-3</v>
      </c>
      <c r="B286" s="6">
        <f>Daten!N338</f>
        <v>379.97379999999993</v>
      </c>
      <c r="C286" t="str">
        <f>Daten!O338</f>
        <v xml:space="preserve">Aktien / Aktien USA </v>
      </c>
    </row>
    <row r="287" spans="1:3" x14ac:dyDescent="0.25">
      <c r="A287" s="8">
        <f>Daten!L339</f>
        <v>2.5000000000000001E-3</v>
      </c>
      <c r="B287" s="6">
        <f>Daten!N339</f>
        <v>6.7686999999999999</v>
      </c>
      <c r="C287" t="str">
        <f>Daten!O339</f>
        <v xml:space="preserve">Aktien / Aktien USA </v>
      </c>
    </row>
    <row r="288" spans="1:3" x14ac:dyDescent="0.25">
      <c r="A288" s="8">
        <f>Daten!L340</f>
        <v>2.5000000000000001E-3</v>
      </c>
      <c r="B288" s="6">
        <f>Daten!N340</f>
        <v>30.15</v>
      </c>
      <c r="C288" t="str">
        <f>Daten!O340</f>
        <v xml:space="preserve">Aktien / Aktien Euroland </v>
      </c>
    </row>
    <row r="289" spans="1:3" x14ac:dyDescent="0.25">
      <c r="A289" s="8">
        <f>Daten!L341</f>
        <v>2.5000000000000001E-3</v>
      </c>
      <c r="B289" s="6">
        <f>Daten!N341</f>
        <v>6.95</v>
      </c>
      <c r="C289" t="str">
        <f>Daten!O341</f>
        <v xml:space="preserve">Aktien / Aktien Euroland </v>
      </c>
    </row>
    <row r="290" spans="1:3" x14ac:dyDescent="0.25">
      <c r="A290" s="8">
        <f>Daten!L342</f>
        <v>2.5000000000000001E-3</v>
      </c>
      <c r="B290" s="6">
        <f>Daten!N342</f>
        <v>1175.1999999999998</v>
      </c>
      <c r="C290" t="str">
        <f>Daten!O342</f>
        <v xml:space="preserve">Renten / Renten Staatsanleihen </v>
      </c>
    </row>
    <row r="291" spans="1:3" x14ac:dyDescent="0.25">
      <c r="A291" s="8">
        <f>Daten!L343</f>
        <v>2.5000000000000001E-3</v>
      </c>
      <c r="B291" s="6">
        <f>Daten!N343</f>
        <v>860.26</v>
      </c>
      <c r="C291" t="str">
        <f>Daten!O343</f>
        <v xml:space="preserve">Aktien / Aktien Asien </v>
      </c>
    </row>
    <row r="292" spans="1:3" x14ac:dyDescent="0.25">
      <c r="A292" s="8">
        <f>Daten!L344</f>
        <v>2.5000000000000001E-3</v>
      </c>
      <c r="B292" s="6">
        <f>Daten!N344</f>
        <v>271.31299999999999</v>
      </c>
      <c r="C292" t="str">
        <f>Daten!O344</f>
        <v xml:space="preserve">Renten / Renten Unternehmensanleihen </v>
      </c>
    </row>
    <row r="293" spans="1:3" x14ac:dyDescent="0.25">
      <c r="A293" s="8">
        <f>Daten!L345</f>
        <v>2.5000000000000001E-3</v>
      </c>
      <c r="B293" s="6">
        <f>Daten!N345</f>
        <v>271.31299999999999</v>
      </c>
      <c r="C293" t="str">
        <f>Daten!O345</f>
        <v xml:space="preserve">Renten / Renten Unternehmensanleihen </v>
      </c>
    </row>
    <row r="294" spans="1:3" x14ac:dyDescent="0.25">
      <c r="A294" s="8">
        <f>Daten!L346</f>
        <v>2.8E-3</v>
      </c>
      <c r="B294" s="6">
        <f>Daten!N346</f>
        <v>79.968000000000004</v>
      </c>
      <c r="C294" t="str">
        <f>Daten!O346</f>
        <v xml:space="preserve">Aktien / Aktien Nordamerika </v>
      </c>
    </row>
    <row r="295" spans="1:3" x14ac:dyDescent="0.25">
      <c r="A295" s="8">
        <f>Daten!L347</f>
        <v>2.8E-3</v>
      </c>
      <c r="B295" s="6">
        <f>Daten!N347</f>
        <v>2.9</v>
      </c>
      <c r="C295" t="str">
        <f>Daten!O347</f>
        <v xml:space="preserve">Sonstige ETFs / Spezialitäten </v>
      </c>
    </row>
    <row r="296" spans="1:3" x14ac:dyDescent="0.25">
      <c r="A296" s="8">
        <f>Daten!L348</f>
        <v>2.8E-3</v>
      </c>
      <c r="B296" s="6">
        <f>Daten!N348</f>
        <v>1.31</v>
      </c>
      <c r="C296" t="str">
        <f>Daten!O348</f>
        <v xml:space="preserve">Sonstige ETFs / Spezialitäten </v>
      </c>
    </row>
    <row r="297" spans="1:3" x14ac:dyDescent="0.25">
      <c r="A297" s="8">
        <f>Daten!L349</f>
        <v>2.8E-3</v>
      </c>
      <c r="B297" s="6">
        <f>Daten!N349</f>
        <v>26.37</v>
      </c>
      <c r="C297" t="str">
        <f>Daten!O349</f>
        <v xml:space="preserve">Aktien / Aktien Europa </v>
      </c>
    </row>
    <row r="298" spans="1:3" x14ac:dyDescent="0.25">
      <c r="A298" s="8">
        <f>Daten!L354</f>
        <v>3.0000000000000001E-3</v>
      </c>
      <c r="B298" s="6">
        <f>Daten!N354</f>
        <v>254.2</v>
      </c>
      <c r="C298" t="str">
        <f>Daten!O354</f>
        <v xml:space="preserve">Aktien / Aktien Euroland </v>
      </c>
    </row>
    <row r="299" spans="1:3" x14ac:dyDescent="0.25">
      <c r="A299" s="8">
        <f>Daten!L355</f>
        <v>3.0000000000000001E-3</v>
      </c>
      <c r="B299" s="6">
        <f>Daten!N355</f>
        <v>265.08999999999997</v>
      </c>
      <c r="C299" t="str">
        <f>Daten!O355</f>
        <v xml:space="preserve">Aktien / Aktien Niederlande </v>
      </c>
    </row>
    <row r="300" spans="1:3" x14ac:dyDescent="0.25">
      <c r="A300" s="8">
        <f>Daten!L356</f>
        <v>3.0000000000000001E-3</v>
      </c>
      <c r="B300" s="6">
        <f>Daten!N356</f>
        <v>974.58</v>
      </c>
      <c r="C300" t="str">
        <f>Daten!O356</f>
        <v xml:space="preserve">Aktien / Aktien USA </v>
      </c>
    </row>
    <row r="301" spans="1:3" x14ac:dyDescent="0.25">
      <c r="A301" s="8">
        <f>Daten!L357</f>
        <v>3.0000000000000001E-3</v>
      </c>
      <c r="B301" s="6">
        <f>Daten!N357</f>
        <v>63.53</v>
      </c>
      <c r="C301" t="str">
        <f>Daten!O357</f>
        <v xml:space="preserve">Branchen / Branche: Industrie Aktien </v>
      </c>
    </row>
    <row r="302" spans="1:3" x14ac:dyDescent="0.25">
      <c r="A302" s="8">
        <f>Daten!L358</f>
        <v>3.0000000000000001E-3</v>
      </c>
      <c r="B302" s="6">
        <f>Daten!N358</f>
        <v>45.4</v>
      </c>
      <c r="C302" t="str">
        <f>Daten!O358</f>
        <v xml:space="preserve">Branchen / Branche: Finanzwerte Aktien </v>
      </c>
    </row>
    <row r="303" spans="1:3" x14ac:dyDescent="0.25">
      <c r="A303" s="8">
        <f>Daten!L359</f>
        <v>3.0000000000000001E-3</v>
      </c>
      <c r="B303" s="6">
        <f>Daten!N359</f>
        <v>155.68</v>
      </c>
      <c r="C303" t="str">
        <f>Daten!O359</f>
        <v xml:space="preserve">Branchen / Branche: Nahrungsmittelhersteller Aktien </v>
      </c>
    </row>
    <row r="304" spans="1:3" x14ac:dyDescent="0.25">
      <c r="A304" s="8">
        <f>Daten!L360</f>
        <v>3.0000000000000001E-3</v>
      </c>
      <c r="B304" s="6">
        <f>Daten!N360</f>
        <v>221.84</v>
      </c>
      <c r="C304" t="str">
        <f>Daten!O360</f>
        <v xml:space="preserve">Branchen / Branche: Gesundheit Aktien </v>
      </c>
    </row>
    <row r="305" spans="1:3" x14ac:dyDescent="0.25">
      <c r="A305" s="8">
        <f>Daten!L361</f>
        <v>3.0000000000000001E-3</v>
      </c>
      <c r="B305" s="6">
        <f>Daten!N361</f>
        <v>78.459999999999994</v>
      </c>
      <c r="C305" t="str">
        <f>Daten!O361</f>
        <v xml:space="preserve">Branchen / Branche: Industrie Aktien </v>
      </c>
    </row>
    <row r="306" spans="1:3" x14ac:dyDescent="0.25">
      <c r="A306" s="8">
        <f>Daten!L362</f>
        <v>3.0000000000000001E-3</v>
      </c>
      <c r="B306" s="6">
        <f>Daten!N362</f>
        <v>80.22</v>
      </c>
      <c r="C306" t="str">
        <f>Daten!O362</f>
        <v xml:space="preserve">Branchen / Branche: Finanzwerte Aktien </v>
      </c>
    </row>
    <row r="307" spans="1:3" x14ac:dyDescent="0.25">
      <c r="A307" s="8">
        <f>Daten!L363</f>
        <v>3.0000000000000001E-3</v>
      </c>
      <c r="B307" s="6">
        <f>Daten!N363</f>
        <v>24.48</v>
      </c>
      <c r="C307" t="str">
        <f>Daten!O363</f>
        <v xml:space="preserve">Branchen / Branche: Medien Aktien </v>
      </c>
    </row>
    <row r="308" spans="1:3" x14ac:dyDescent="0.25">
      <c r="A308" s="8">
        <f>Daten!L364</f>
        <v>3.0000000000000001E-3</v>
      </c>
      <c r="B308" s="6">
        <f>Daten!N364</f>
        <v>30.06</v>
      </c>
      <c r="C308" t="str">
        <f>Daten!O364</f>
        <v xml:space="preserve">Branchen / Branche: Konsumgüter Aktien </v>
      </c>
    </row>
    <row r="309" spans="1:3" x14ac:dyDescent="0.25">
      <c r="A309" s="8">
        <f>Daten!L365</f>
        <v>3.0000000000000001E-3</v>
      </c>
      <c r="B309" s="6">
        <f>Daten!N365</f>
        <v>44.28</v>
      </c>
      <c r="C309" t="str">
        <f>Daten!O365</f>
        <v xml:space="preserve">Branchen / Branche: Technologie &amp; Telekom Aktien </v>
      </c>
    </row>
    <row r="310" spans="1:3" x14ac:dyDescent="0.25">
      <c r="A310" s="8">
        <f>Daten!L366</f>
        <v>3.0000000000000001E-3</v>
      </c>
      <c r="B310" s="6">
        <f>Daten!N366</f>
        <v>964.04</v>
      </c>
      <c r="C310" t="str">
        <f>Daten!O366</f>
        <v xml:space="preserve">Branchen / Branche: Finanzwerte Aktien </v>
      </c>
    </row>
    <row r="311" spans="1:3" x14ac:dyDescent="0.25">
      <c r="A311" s="8">
        <f>Daten!L367</f>
        <v>3.0000000000000001E-3</v>
      </c>
      <c r="B311" s="6">
        <f>Daten!N367</f>
        <v>138.44999999999999</v>
      </c>
      <c r="C311" t="str">
        <f>Daten!O367</f>
        <v xml:space="preserve">Branchen / Branche: Rohstoff Aktien </v>
      </c>
    </row>
    <row r="312" spans="1:3" x14ac:dyDescent="0.25">
      <c r="A312" s="8">
        <f>Daten!L368</f>
        <v>3.0000000000000001E-3</v>
      </c>
      <c r="B312" s="6">
        <f>Daten!N368</f>
        <v>31.76</v>
      </c>
      <c r="C312" t="str">
        <f>Daten!O368</f>
        <v xml:space="preserve">Branchen / Branche: Industrie Aktien </v>
      </c>
    </row>
    <row r="313" spans="1:3" x14ac:dyDescent="0.25">
      <c r="A313" s="8">
        <f>Daten!L369</f>
        <v>3.0000000000000001E-3</v>
      </c>
      <c r="B313" s="6">
        <f>Daten!N369</f>
        <v>21.3</v>
      </c>
      <c r="C313" t="str">
        <f>Daten!O369</f>
        <v xml:space="preserve">Branchen / Branche: Rohstoff Aktien </v>
      </c>
    </row>
    <row r="314" spans="1:3" x14ac:dyDescent="0.25">
      <c r="A314" s="8">
        <f>Daten!L370</f>
        <v>3.0000000000000001E-3</v>
      </c>
      <c r="B314" s="6">
        <f>Daten!N370</f>
        <v>46.61</v>
      </c>
      <c r="C314" t="str">
        <f>Daten!O370</f>
        <v xml:space="preserve">Branchen / Branche: Konsumgüter Aktien </v>
      </c>
    </row>
    <row r="315" spans="1:3" x14ac:dyDescent="0.25">
      <c r="A315" s="8">
        <f>Daten!L371</f>
        <v>3.0000000000000001E-3</v>
      </c>
      <c r="B315" s="6">
        <f>Daten!N371</f>
        <v>89.23</v>
      </c>
      <c r="C315" t="str">
        <f>Daten!O371</f>
        <v xml:space="preserve">Branchen / Branche: Technologie &amp; Telekom Aktien </v>
      </c>
    </row>
    <row r="316" spans="1:3" x14ac:dyDescent="0.25">
      <c r="A316" s="8">
        <f>Daten!L372</f>
        <v>3.0000000000000001E-3</v>
      </c>
      <c r="B316" s="6">
        <f>Daten!N372</f>
        <v>22.67</v>
      </c>
      <c r="C316" t="str">
        <f>Daten!O372</f>
        <v xml:space="preserve">Branchen / Branche: Freizeitwerte Aktien </v>
      </c>
    </row>
    <row r="317" spans="1:3" x14ac:dyDescent="0.25">
      <c r="A317" s="8">
        <f>Daten!L373</f>
        <v>3.0000000000000001E-3</v>
      </c>
      <c r="B317" s="6">
        <f>Daten!N373</f>
        <v>56.58</v>
      </c>
      <c r="C317" t="str">
        <f>Daten!O373</f>
        <v xml:space="preserve">Branchen / Branche: Versorger Aktien </v>
      </c>
    </row>
    <row r="318" spans="1:3" x14ac:dyDescent="0.25">
      <c r="A318" s="8">
        <f>Daten!L374</f>
        <v>3.0000000000000001E-3</v>
      </c>
      <c r="B318" s="6">
        <f>Daten!N374</f>
        <v>2757.2</v>
      </c>
      <c r="C318" t="str">
        <f>Daten!O374</f>
        <v xml:space="preserve">Aktien / Aktien Europa </v>
      </c>
    </row>
    <row r="319" spans="1:3" x14ac:dyDescent="0.25">
      <c r="A319" s="8">
        <f>Daten!L375</f>
        <v>3.0000000000000001E-3</v>
      </c>
      <c r="B319" s="6">
        <f>Daten!N375</f>
        <v>1638.4999999999998</v>
      </c>
      <c r="C319" t="str">
        <f>Daten!O375</f>
        <v xml:space="preserve">Aktien / Aktien USA </v>
      </c>
    </row>
    <row r="320" spans="1:3" x14ac:dyDescent="0.25">
      <c r="A320" s="8">
        <f>Daten!L376</f>
        <v>3.0000000000000001E-3</v>
      </c>
      <c r="B320" s="6">
        <f>Daten!N376</f>
        <v>299.87</v>
      </c>
      <c r="C320" t="str">
        <f>Daten!O376</f>
        <v xml:space="preserve">Aktien / Aktien Italien </v>
      </c>
    </row>
    <row r="321" spans="1:3" x14ac:dyDescent="0.25">
      <c r="A321" s="8">
        <f>Daten!L377</f>
        <v>3.0000000000000001E-3</v>
      </c>
      <c r="B321" s="6">
        <f>Daten!N377</f>
        <v>750.38250000000005</v>
      </c>
      <c r="C321" t="str">
        <f>Daten!O377</f>
        <v xml:space="preserve">Aktien / Aktien Schweiz </v>
      </c>
    </row>
    <row r="322" spans="1:3" x14ac:dyDescent="0.25">
      <c r="A322" s="8">
        <f>Daten!L378</f>
        <v>3.0000000000000001E-3</v>
      </c>
      <c r="B322" s="6">
        <f>Daten!N378</f>
        <v>216.15</v>
      </c>
      <c r="C322" t="str">
        <f>Daten!O378</f>
        <v xml:space="preserve">Branchen / Branche: Rohstoff Aktien </v>
      </c>
    </row>
    <row r="323" spans="1:3" x14ac:dyDescent="0.25">
      <c r="A323" s="8">
        <f>Daten!L379</f>
        <v>3.0000000000000001E-3</v>
      </c>
      <c r="B323" s="6">
        <f>Daten!N379</f>
        <v>156.56</v>
      </c>
      <c r="C323" t="str">
        <f>Daten!O379</f>
        <v xml:space="preserve">Aktien / Aktien Dividendenstrategie </v>
      </c>
    </row>
    <row r="324" spans="1:3" x14ac:dyDescent="0.25">
      <c r="A324" s="8">
        <f>Daten!L380</f>
        <v>3.0000000000000001E-3</v>
      </c>
      <c r="B324" s="6">
        <f>Daten!N380</f>
        <v>165.5</v>
      </c>
      <c r="C324" t="str">
        <f>Daten!O380</f>
        <v xml:space="preserve">Aktien / Aktien Dividendenstrategie </v>
      </c>
    </row>
    <row r="325" spans="1:3" x14ac:dyDescent="0.25">
      <c r="A325" s="8">
        <f>Daten!L381</f>
        <v>3.0000000000000001E-3</v>
      </c>
      <c r="B325" s="6">
        <f>Daten!N381</f>
        <v>48.09</v>
      </c>
      <c r="C325" t="str">
        <f>Daten!O381</f>
        <v xml:space="preserve">Branchen / Branche: Technologie &amp; Telekom Aktien </v>
      </c>
    </row>
    <row r="326" spans="1:3" x14ac:dyDescent="0.25">
      <c r="A326" s="8">
        <f>Daten!L382</f>
        <v>3.0000000000000001E-3</v>
      </c>
      <c r="B326" s="6">
        <f>Daten!N382</f>
        <v>26.94</v>
      </c>
      <c r="C326" t="str">
        <f>Daten!O382</f>
        <v xml:space="preserve">Branchen / Branche: Versorger Aktien </v>
      </c>
    </row>
    <row r="327" spans="1:3" x14ac:dyDescent="0.25">
      <c r="A327" s="8">
        <f>Daten!L383</f>
        <v>3.0000000000000001E-3</v>
      </c>
      <c r="B327" s="6">
        <f>Daten!N383</f>
        <v>28.55</v>
      </c>
      <c r="C327" t="str">
        <f>Daten!O383</f>
        <v xml:space="preserve">Branchen / Branche: Finanzwerte Aktien </v>
      </c>
    </row>
    <row r="328" spans="1:3" x14ac:dyDescent="0.25">
      <c r="A328" s="8">
        <f>Daten!L384</f>
        <v>3.0000000000000001E-3</v>
      </c>
      <c r="B328" s="6">
        <f>Daten!N384</f>
        <v>89.96</v>
      </c>
      <c r="C328" t="str">
        <f>Daten!O384</f>
        <v xml:space="preserve">Branchen / Branche: Nahrungsmittelhersteller Aktien </v>
      </c>
    </row>
    <row r="329" spans="1:3" x14ac:dyDescent="0.25">
      <c r="A329" s="8">
        <f>Daten!L385</f>
        <v>3.0000000000000001E-3</v>
      </c>
      <c r="B329" s="6">
        <f>Daten!N385</f>
        <v>19.649999999999999</v>
      </c>
      <c r="C329" t="str">
        <f>Daten!O385</f>
        <v xml:space="preserve">Branchen / Branche: Industrie Aktien </v>
      </c>
    </row>
    <row r="330" spans="1:3" x14ac:dyDescent="0.25">
      <c r="A330" s="8">
        <f>Daten!L386</f>
        <v>3.0000000000000001E-3</v>
      </c>
      <c r="B330" s="6">
        <f>Daten!N386</f>
        <v>236.57799999999997</v>
      </c>
      <c r="C330" t="str">
        <f>Daten!O386</f>
        <v xml:space="preserve">Aktien / Aktien Großbritannien </v>
      </c>
    </row>
    <row r="331" spans="1:3" x14ac:dyDescent="0.25">
      <c r="A331" s="8">
        <f>Daten!L387</f>
        <v>3.0000000000000001E-3</v>
      </c>
      <c r="B331" s="6">
        <f>Daten!N387</f>
        <v>46.65</v>
      </c>
      <c r="C331" t="str">
        <f>Daten!O387</f>
        <v xml:space="preserve">Branchen / Branche: Rohstoff Aktien </v>
      </c>
    </row>
    <row r="332" spans="1:3" x14ac:dyDescent="0.25">
      <c r="A332" s="8">
        <f>Daten!L388</f>
        <v>3.0000000000000001E-3</v>
      </c>
      <c r="B332" s="6">
        <f>Daten!N388</f>
        <v>74.19</v>
      </c>
      <c r="C332" t="str">
        <f>Daten!O388</f>
        <v xml:space="preserve">Branchen / Branche: Rohstoff Aktien </v>
      </c>
    </row>
    <row r="333" spans="1:3" x14ac:dyDescent="0.25">
      <c r="A333" s="8">
        <f>Daten!L389</f>
        <v>3.0000000000000001E-3</v>
      </c>
      <c r="B333" s="6">
        <f>Daten!N389</f>
        <v>194.01</v>
      </c>
      <c r="C333" t="str">
        <f>Daten!O389</f>
        <v xml:space="preserve">Branchen / Branche: Gesundheit Aktien </v>
      </c>
    </row>
    <row r="334" spans="1:3" x14ac:dyDescent="0.25">
      <c r="A334" s="8">
        <f>Daten!L390</f>
        <v>3.0000000000000001E-3</v>
      </c>
      <c r="B334" s="6">
        <f>Daten!N390</f>
        <v>163.26</v>
      </c>
      <c r="C334" t="str">
        <f>Daten!O390</f>
        <v xml:space="preserve">Branchen / Branche: Finanzwerte Aktien </v>
      </c>
    </row>
    <row r="335" spans="1:3" x14ac:dyDescent="0.25">
      <c r="A335" s="8">
        <f>Daten!L391</f>
        <v>3.0000000000000001E-3</v>
      </c>
      <c r="B335" s="6">
        <f>Daten!N391</f>
        <v>19.63</v>
      </c>
      <c r="C335" t="str">
        <f>Daten!O391</f>
        <v xml:space="preserve">Branchen / Branche: Technologie &amp; Telekom Aktien </v>
      </c>
    </row>
    <row r="336" spans="1:3" x14ac:dyDescent="0.25">
      <c r="A336" s="8">
        <f>Daten!L392</f>
        <v>3.0000000000000001E-3</v>
      </c>
      <c r="B336" s="6">
        <f>Daten!N392</f>
        <v>1242.9999999999998</v>
      </c>
      <c r="C336" t="str">
        <f>Daten!O392</f>
        <v xml:space="preserve">Aktien / Aktien International </v>
      </c>
    </row>
    <row r="337" spans="1:3" x14ac:dyDescent="0.25">
      <c r="A337" s="8">
        <f>Daten!L398</f>
        <v>3.0000000000000001E-3</v>
      </c>
      <c r="B337" s="6">
        <f>Daten!N398</f>
        <v>204.37</v>
      </c>
      <c r="C337" t="str">
        <f>Daten!O398</f>
        <v xml:space="preserve">Aktien / Aktien Europa </v>
      </c>
    </row>
    <row r="338" spans="1:3" x14ac:dyDescent="0.25">
      <c r="A338" s="8">
        <f>Daten!L401</f>
        <v>3.0000000000000001E-3</v>
      </c>
      <c r="B338" s="6">
        <f>Daten!N401</f>
        <v>6.82</v>
      </c>
      <c r="C338" t="str">
        <f>Daten!O401</f>
        <v xml:space="preserve">Aktien / Aktien Frankreich </v>
      </c>
    </row>
    <row r="339" spans="1:3" x14ac:dyDescent="0.25">
      <c r="A339" s="8">
        <f>Daten!L402</f>
        <v>3.0000000000000001E-3</v>
      </c>
      <c r="B339" s="6">
        <f>Daten!N402</f>
        <v>404.37049999999999</v>
      </c>
      <c r="C339" t="str">
        <f>Daten!O402</f>
        <v xml:space="preserve">Alternative Investments / Commodities </v>
      </c>
    </row>
    <row r="340" spans="1:3" x14ac:dyDescent="0.25">
      <c r="A340" s="8">
        <f>Daten!L407</f>
        <v>3.0000000000000001E-3</v>
      </c>
      <c r="B340" s="6">
        <f>Daten!N407</f>
        <v>195.1284</v>
      </c>
      <c r="C340" t="str">
        <f>Daten!O407</f>
        <v xml:space="preserve">Aktien / Aktien Pazifik ex. Japan </v>
      </c>
    </row>
    <row r="341" spans="1:3" x14ac:dyDescent="0.25">
      <c r="A341" s="8">
        <f>Daten!L409</f>
        <v>3.0000000000000001E-3</v>
      </c>
      <c r="B341" s="6">
        <f>Daten!N409</f>
        <v>1790</v>
      </c>
      <c r="C341" t="str">
        <f>Daten!O409</f>
        <v xml:space="preserve">Aktien / Aktien USA </v>
      </c>
    </row>
    <row r="342" spans="1:3" x14ac:dyDescent="0.25">
      <c r="A342" s="8">
        <f>Daten!L412</f>
        <v>3.0000000000000001E-3</v>
      </c>
      <c r="B342" s="6">
        <f>Daten!N412</f>
        <v>462.11349999999993</v>
      </c>
      <c r="C342" t="str">
        <f>Daten!O412</f>
        <v xml:space="preserve">Aktien / Aktien USA </v>
      </c>
    </row>
    <row r="343" spans="1:3" x14ac:dyDescent="0.25">
      <c r="A343" s="8">
        <f>Daten!L413</f>
        <v>3.0000000000000001E-3</v>
      </c>
      <c r="B343" s="6">
        <f>Daten!N413</f>
        <v>182.65</v>
      </c>
      <c r="C343" t="str">
        <f>Daten!O413</f>
        <v xml:space="preserve">Aktien / Aktien Europa </v>
      </c>
    </row>
    <row r="344" spans="1:3" x14ac:dyDescent="0.25">
      <c r="A344" s="8">
        <f>Daten!L414</f>
        <v>3.0000000000000001E-3</v>
      </c>
      <c r="B344" s="6">
        <f>Daten!N414</f>
        <v>148.45939999999999</v>
      </c>
      <c r="C344" t="str">
        <f>Daten!O414</f>
        <v xml:space="preserve">Aktien / Aktien Emerging Markets </v>
      </c>
    </row>
    <row r="345" spans="1:3" x14ac:dyDescent="0.25">
      <c r="A345" s="8">
        <f>Daten!L415</f>
        <v>3.0000000000000001E-3</v>
      </c>
      <c r="B345" s="6">
        <f>Daten!N415</f>
        <v>51.56</v>
      </c>
      <c r="C345" t="str">
        <f>Daten!O415</f>
        <v xml:space="preserve">Aktien / Aktien Deutschland "Large Caps" </v>
      </c>
    </row>
    <row r="346" spans="1:3" x14ac:dyDescent="0.25">
      <c r="A346" s="8">
        <f>Daten!L416</f>
        <v>3.0000000000000001E-3</v>
      </c>
      <c r="B346" s="6">
        <f>Daten!N416</f>
        <v>170.34</v>
      </c>
      <c r="C346" t="str">
        <f>Daten!O416</f>
        <v xml:space="preserve">Aktien / Aktien International </v>
      </c>
    </row>
    <row r="347" spans="1:3" x14ac:dyDescent="0.25">
      <c r="A347" s="8">
        <f>Daten!L417</f>
        <v>3.0000000000000001E-3</v>
      </c>
      <c r="B347" s="6">
        <f>Daten!N417</f>
        <v>1.39</v>
      </c>
      <c r="C347" t="str">
        <f>Daten!O417</f>
        <v xml:space="preserve">Renten / Renten Europa </v>
      </c>
    </row>
    <row r="348" spans="1:3" x14ac:dyDescent="0.25">
      <c r="A348" s="8">
        <f>Daten!L418</f>
        <v>3.0000000000000001E-3</v>
      </c>
      <c r="B348" s="6">
        <f>Daten!N418</f>
        <v>651.62579999999991</v>
      </c>
      <c r="C348" t="str">
        <f>Daten!O418</f>
        <v xml:space="preserve">Aktien / Aktien USA "Mid/Small Caps" </v>
      </c>
    </row>
    <row r="349" spans="1:3" x14ac:dyDescent="0.25">
      <c r="A349" s="8">
        <f>Daten!L420</f>
        <v>3.0000000000000001E-3</v>
      </c>
      <c r="B349" s="6">
        <f>Daten!N420</f>
        <v>619.20000000000005</v>
      </c>
      <c r="C349" t="str">
        <f>Daten!O420</f>
        <v xml:space="preserve">Aktien / Aktien Euroland </v>
      </c>
    </row>
    <row r="350" spans="1:3" x14ac:dyDescent="0.25">
      <c r="A350" s="8">
        <f>Daten!L421</f>
        <v>3.0000000000000001E-3</v>
      </c>
      <c r="B350" s="6">
        <f>Daten!N421</f>
        <v>88.104399999999998</v>
      </c>
      <c r="C350" t="str">
        <f>Daten!O421</f>
        <v xml:space="preserve">Aktien / Aktien Dividendenstrategie </v>
      </c>
    </row>
    <row r="351" spans="1:3" x14ac:dyDescent="0.25">
      <c r="A351" s="8">
        <f>Daten!L422</f>
        <v>3.0000000000000001E-3</v>
      </c>
      <c r="B351" s="6">
        <f>Daten!N422</f>
        <v>45.256499999999996</v>
      </c>
      <c r="C351" t="str">
        <f>Daten!O422</f>
        <v xml:space="preserve">Aktien / Aktien International </v>
      </c>
    </row>
    <row r="352" spans="1:3" x14ac:dyDescent="0.25">
      <c r="A352" s="8">
        <f>Daten!L423</f>
        <v>3.0000000000000001E-3</v>
      </c>
      <c r="B352" s="6">
        <f>Daten!N423</f>
        <v>876.85739999999998</v>
      </c>
      <c r="C352" t="str">
        <f>Daten!O423</f>
        <v xml:space="preserve">Aktien / Aktien International </v>
      </c>
    </row>
    <row r="353" spans="1:3" x14ac:dyDescent="0.25">
      <c r="A353" s="8">
        <f>Daten!L425</f>
        <v>3.0000000000000001E-3</v>
      </c>
      <c r="B353" s="6">
        <f>Daten!N425</f>
        <v>775.98</v>
      </c>
      <c r="C353" t="str">
        <f>Daten!O425</f>
        <v xml:space="preserve">Aktien / Aktien International </v>
      </c>
    </row>
    <row r="354" spans="1:3" x14ac:dyDescent="0.25">
      <c r="A354" s="8">
        <f>Daten!L426</f>
        <v>3.0000000000000001E-3</v>
      </c>
      <c r="B354" s="6">
        <f>Daten!N426</f>
        <v>24.53</v>
      </c>
      <c r="C354" t="str">
        <f>Daten!O426</f>
        <v xml:space="preserve">Aktien / Aktien Skandinavien </v>
      </c>
    </row>
    <row r="355" spans="1:3" x14ac:dyDescent="0.25">
      <c r="A355" s="8">
        <f>Daten!L427</f>
        <v>3.0000000000000001E-3</v>
      </c>
      <c r="B355" s="6">
        <f>Daten!N427</f>
        <v>232.26</v>
      </c>
      <c r="C355" t="str">
        <f>Daten!O427</f>
        <v xml:space="preserve">Aktien / Aktien Großbritannien </v>
      </c>
    </row>
    <row r="356" spans="1:3" x14ac:dyDescent="0.25">
      <c r="A356" s="8">
        <f>Daten!L428</f>
        <v>3.0000000000000001E-3</v>
      </c>
      <c r="B356" s="6">
        <f>Daten!N428</f>
        <v>360.5</v>
      </c>
      <c r="C356" t="str">
        <f>Daten!O428</f>
        <v xml:space="preserve">Aktien / Aktien USA </v>
      </c>
    </row>
    <row r="357" spans="1:3" x14ac:dyDescent="0.25">
      <c r="A357" s="8">
        <f>Daten!L429</f>
        <v>3.0000000000000001E-3</v>
      </c>
      <c r="B357" s="6">
        <f>Daten!N429</f>
        <v>12.93</v>
      </c>
      <c r="C357" t="str">
        <f>Daten!O429</f>
        <v xml:space="preserve">Aktien / Aktien Euroland </v>
      </c>
    </row>
    <row r="358" spans="1:3" x14ac:dyDescent="0.25">
      <c r="A358" s="8">
        <f>Daten!L430</f>
        <v>3.0000000000000001E-3</v>
      </c>
      <c r="B358" s="6">
        <f>Daten!N430</f>
        <v>20.599899999999998</v>
      </c>
      <c r="C358" t="str">
        <f>Daten!O430</f>
        <v xml:space="preserve">Aktien / Aktien USA "Mid/Small Caps" </v>
      </c>
    </row>
    <row r="359" spans="1:3" x14ac:dyDescent="0.25">
      <c r="A359" s="8">
        <f>Daten!L431</f>
        <v>3.0000000000000001E-3</v>
      </c>
      <c r="B359" s="6">
        <f>Daten!N431</f>
        <v>25.44</v>
      </c>
      <c r="C359" t="str">
        <f>Daten!O431</f>
        <v xml:space="preserve">Aktien / Aktien Deutschland "Mid/Small Caps" </v>
      </c>
    </row>
    <row r="360" spans="1:3" x14ac:dyDescent="0.25">
      <c r="A360" s="8">
        <f>Daten!L432</f>
        <v>3.0000000000000001E-3</v>
      </c>
      <c r="B360" s="6">
        <f>Daten!N432</f>
        <v>5.53</v>
      </c>
      <c r="C360" t="str">
        <f>Daten!O432</f>
        <v xml:space="preserve">Aktien / Aktien USA </v>
      </c>
    </row>
    <row r="361" spans="1:3" x14ac:dyDescent="0.25">
      <c r="A361" s="8">
        <f>Daten!L434</f>
        <v>3.0000000000000001E-3</v>
      </c>
      <c r="B361" s="6">
        <f>Daten!N434</f>
        <v>7.73</v>
      </c>
      <c r="C361" t="str">
        <f>Daten!O434</f>
        <v xml:space="preserve">Branchen / Branche: Technologie &amp; Telekom Aktien </v>
      </c>
    </row>
    <row r="362" spans="1:3" x14ac:dyDescent="0.25">
      <c r="A362" s="8">
        <f>Daten!L435</f>
        <v>3.0000000000000001E-3</v>
      </c>
      <c r="B362" s="6">
        <f>Daten!N435</f>
        <v>20.45</v>
      </c>
      <c r="C362" t="str">
        <f>Daten!O435</f>
        <v xml:space="preserve">Branchen / Branche: Industrie Aktien </v>
      </c>
    </row>
    <row r="363" spans="1:3" x14ac:dyDescent="0.25">
      <c r="A363" s="8">
        <f>Daten!L436</f>
        <v>3.0000000000000001E-3</v>
      </c>
      <c r="B363" s="6">
        <f>Daten!N436</f>
        <v>55.33</v>
      </c>
      <c r="C363" t="str">
        <f>Daten!O436</f>
        <v xml:space="preserve">Aktien / Aktien Niederlande </v>
      </c>
    </row>
    <row r="364" spans="1:3" x14ac:dyDescent="0.25">
      <c r="A364" s="8">
        <f>Daten!L437</f>
        <v>3.0000000000000001E-3</v>
      </c>
      <c r="B364" s="6">
        <f>Daten!N437</f>
        <v>21.978499999999997</v>
      </c>
      <c r="C364" t="str">
        <f>Daten!O437</f>
        <v xml:space="preserve">Aktien / Aktien Dividendenstrategie </v>
      </c>
    </row>
    <row r="365" spans="1:3" x14ac:dyDescent="0.25">
      <c r="A365" s="8">
        <f>Daten!L438</f>
        <v>3.0000000000000001E-3</v>
      </c>
      <c r="B365" s="6">
        <f>Daten!N438</f>
        <v>13.661699999999998</v>
      </c>
      <c r="C365" t="str">
        <f>Daten!O438</f>
        <v xml:space="preserve">Aktien / Aktien International </v>
      </c>
    </row>
    <row r="366" spans="1:3" x14ac:dyDescent="0.25">
      <c r="A366" s="8">
        <f>Daten!L440</f>
        <v>3.0999999999999999E-3</v>
      </c>
      <c r="B366" s="6">
        <f>Daten!N440</f>
        <v>577.98</v>
      </c>
      <c r="C366" t="str">
        <f>Daten!O440</f>
        <v xml:space="preserve">Aktien / Aktien Deutschland "Large Caps" </v>
      </c>
    </row>
    <row r="367" spans="1:3" x14ac:dyDescent="0.25">
      <c r="A367" s="8">
        <f>Daten!L441</f>
        <v>3.0999999999999999E-3</v>
      </c>
      <c r="B367" s="6">
        <f>Daten!N441</f>
        <v>550.99</v>
      </c>
      <c r="C367" t="str">
        <f>Daten!O441</f>
        <v xml:space="preserve">Aktien / Aktien Dividendenstrategie </v>
      </c>
    </row>
    <row r="368" spans="1:3" x14ac:dyDescent="0.25">
      <c r="A368" s="8">
        <f>Daten!L442</f>
        <v>3.0999999999999999E-3</v>
      </c>
      <c r="B368" s="6">
        <f>Daten!N442</f>
        <v>64.45</v>
      </c>
      <c r="C368" t="str">
        <f>Daten!O442</f>
        <v xml:space="preserve">Aktien / Aktien Österreich </v>
      </c>
    </row>
    <row r="369" spans="1:3" x14ac:dyDescent="0.25">
      <c r="A369" s="8">
        <f>Daten!L443</f>
        <v>3.0999999999999999E-3</v>
      </c>
      <c r="B369" s="6">
        <f>Daten!N443</f>
        <v>283.92379999999997</v>
      </c>
      <c r="C369" t="str">
        <f>Daten!O443</f>
        <v xml:space="preserve">Aktien / Aktien Dividendenstrategie </v>
      </c>
    </row>
    <row r="370" spans="1:3" x14ac:dyDescent="0.25">
      <c r="A370" s="8">
        <f>Daten!L444</f>
        <v>3.0999999999999999E-3</v>
      </c>
      <c r="B370" s="6">
        <f>Daten!N444</f>
        <v>971.83389999999986</v>
      </c>
      <c r="C370" t="str">
        <f>Daten!O444</f>
        <v xml:space="preserve">Aktien / Aktien Nordamerika </v>
      </c>
    </row>
    <row r="371" spans="1:3" x14ac:dyDescent="0.25">
      <c r="A371" s="8">
        <f>Daten!L445</f>
        <v>3.2000000000000002E-3</v>
      </c>
      <c r="B371" s="6">
        <f>Daten!N445</f>
        <v>430.48</v>
      </c>
      <c r="C371" t="str">
        <f>Daten!O445</f>
        <v xml:space="preserve">Aktien / Aktien Dividendenstrategie </v>
      </c>
    </row>
    <row r="372" spans="1:3" x14ac:dyDescent="0.25">
      <c r="A372" s="8">
        <f>Daten!L446</f>
        <v>3.2000000000000002E-3</v>
      </c>
      <c r="B372" s="6">
        <f>Daten!N446</f>
        <v>199.71</v>
      </c>
      <c r="C372" t="str">
        <f>Daten!O446</f>
        <v xml:space="preserve">Aktien / Aktien Dividendenstrategie </v>
      </c>
    </row>
    <row r="373" spans="1:3" x14ac:dyDescent="0.25">
      <c r="A373" s="8">
        <f>Daten!L447</f>
        <v>3.3E-3</v>
      </c>
      <c r="B373" s="6">
        <f>Daten!N447</f>
        <v>311.52160000000003</v>
      </c>
      <c r="C373" t="str">
        <f>Daten!O447</f>
        <v xml:space="preserve">Aktien / Aktien Nordamerika </v>
      </c>
    </row>
    <row r="374" spans="1:3" x14ac:dyDescent="0.25">
      <c r="A374" s="8">
        <f>Daten!L448</f>
        <v>3.3E-3</v>
      </c>
      <c r="B374" s="6">
        <f>Daten!N448</f>
        <v>254.04659999999996</v>
      </c>
      <c r="C374" t="str">
        <f>Daten!O448</f>
        <v xml:space="preserve">Aktien / Aktien USA </v>
      </c>
    </row>
    <row r="375" spans="1:3" x14ac:dyDescent="0.25">
      <c r="A375" s="8">
        <f>Daten!L449</f>
        <v>3.3E-3</v>
      </c>
      <c r="B375" s="6">
        <f>Daten!N449</f>
        <v>775.41729999999995</v>
      </c>
      <c r="C375" t="str">
        <f>Daten!O449</f>
        <v xml:space="preserve">Aktien / Aktien USA </v>
      </c>
    </row>
    <row r="376" spans="1:3" x14ac:dyDescent="0.25">
      <c r="A376" s="8">
        <f>Daten!L450</f>
        <v>3.3E-3</v>
      </c>
      <c r="B376" s="6">
        <f>Daten!N450</f>
        <v>236.76</v>
      </c>
      <c r="C376" t="str">
        <f>Daten!O450</f>
        <v xml:space="preserve">Aktien / Aktien Italien </v>
      </c>
    </row>
    <row r="377" spans="1:3" x14ac:dyDescent="0.25">
      <c r="A377" s="8">
        <f>Daten!L451</f>
        <v>3.3E-3</v>
      </c>
      <c r="B377" s="6">
        <f>Daten!N451</f>
        <v>115.5954</v>
      </c>
      <c r="C377" t="str">
        <f>Daten!O451</f>
        <v xml:space="preserve">Aktien / Aktien Großbritannien </v>
      </c>
    </row>
    <row r="378" spans="1:3" x14ac:dyDescent="0.25">
      <c r="A378" s="8">
        <f>Daten!L452</f>
        <v>3.3E-3</v>
      </c>
      <c r="B378" s="6">
        <f>Daten!N452</f>
        <v>469.84269999999998</v>
      </c>
      <c r="C378" t="str">
        <f>Daten!O452</f>
        <v xml:space="preserve">Aktien / Aktien USA </v>
      </c>
    </row>
    <row r="379" spans="1:3" x14ac:dyDescent="0.25">
      <c r="A379" s="8">
        <f>Daten!L453</f>
        <v>3.3E-3</v>
      </c>
      <c r="B379" s="6">
        <f>Daten!N453</f>
        <v>1430</v>
      </c>
      <c r="C379" t="str">
        <f>Daten!O453</f>
        <v xml:space="preserve">Aktien / Aktien Euroland </v>
      </c>
    </row>
    <row r="380" spans="1:3" x14ac:dyDescent="0.25">
      <c r="A380" s="8">
        <f>Daten!L454</f>
        <v>3.3E-3</v>
      </c>
      <c r="B380" s="6">
        <f>Daten!N454</f>
        <v>3616.65</v>
      </c>
      <c r="C380" t="str">
        <f>Daten!O454</f>
        <v xml:space="preserve">Aktien / Aktien Japan </v>
      </c>
    </row>
    <row r="381" spans="1:3" x14ac:dyDescent="0.25">
      <c r="A381" s="8">
        <f>Daten!L455</f>
        <v>3.3E-3</v>
      </c>
      <c r="B381" s="6">
        <f>Daten!N455</f>
        <v>157.81579999999997</v>
      </c>
      <c r="C381" t="str">
        <f>Daten!O455</f>
        <v xml:space="preserve">Aktien / Aktien Nordamerika </v>
      </c>
    </row>
    <row r="382" spans="1:3" x14ac:dyDescent="0.25">
      <c r="A382" s="8">
        <f>Daten!L456</f>
        <v>3.3E-3</v>
      </c>
      <c r="B382" s="6">
        <f>Daten!N456</f>
        <v>28.51</v>
      </c>
      <c r="C382" t="str">
        <f>Daten!O456</f>
        <v xml:space="preserve">Aktien / Aktien Euroland </v>
      </c>
    </row>
    <row r="383" spans="1:3" x14ac:dyDescent="0.25">
      <c r="A383" s="8">
        <f>Daten!L457</f>
        <v>3.3E-3</v>
      </c>
      <c r="B383" s="6">
        <f>Daten!N457</f>
        <v>10.023099999999998</v>
      </c>
      <c r="C383" t="str">
        <f>Daten!O457</f>
        <v xml:space="preserve">Aktien / Aktien International </v>
      </c>
    </row>
    <row r="384" spans="1:3" x14ac:dyDescent="0.25">
      <c r="A384" s="8">
        <f>Daten!L458</f>
        <v>3.3E-3</v>
      </c>
      <c r="B384" s="6">
        <f>Daten!N458</f>
        <v>439.16250000000002</v>
      </c>
      <c r="C384" t="str">
        <f>Daten!O458</f>
        <v xml:space="preserve">Aktien / Aktien Europa "Large Caps" </v>
      </c>
    </row>
    <row r="385" spans="1:3" x14ac:dyDescent="0.25">
      <c r="A385" s="8">
        <f>Daten!L459</f>
        <v>3.3E-3</v>
      </c>
      <c r="B385" s="6">
        <f>Daten!N459</f>
        <v>1672.3999999999999</v>
      </c>
      <c r="C385" t="str">
        <f>Daten!O459</f>
        <v xml:space="preserve">Aktien / Aktien Euroland </v>
      </c>
    </row>
    <row r="386" spans="1:3" x14ac:dyDescent="0.25">
      <c r="A386" s="8">
        <f>Daten!L461</f>
        <v>3.3999999999999998E-3</v>
      </c>
      <c r="B386" s="6">
        <f>Daten!N461</f>
        <v>7.21</v>
      </c>
      <c r="C386" t="str">
        <f>Daten!O461</f>
        <v xml:space="preserve">Sonstige ETFs / Spezialitäten </v>
      </c>
    </row>
    <row r="387" spans="1:3" x14ac:dyDescent="0.25">
      <c r="A387" s="8">
        <f>Daten!L462</f>
        <v>3.3999999999999998E-3</v>
      </c>
      <c r="B387" s="6">
        <f>Daten!N462</f>
        <v>3.47</v>
      </c>
      <c r="C387" t="str">
        <f>Daten!O462</f>
        <v xml:space="preserve">Sonstige ETFs / Spezialitäten </v>
      </c>
    </row>
    <row r="388" spans="1:3" x14ac:dyDescent="0.25">
      <c r="A388" s="8">
        <f>Daten!L463</f>
        <v>3.5000000000000001E-3</v>
      </c>
      <c r="B388" s="6">
        <f>Daten!N463</f>
        <v>839.98</v>
      </c>
      <c r="C388" t="str">
        <f>Daten!O463</f>
        <v xml:space="preserve">Aktien / Aktien Europa "Large Caps" </v>
      </c>
    </row>
    <row r="389" spans="1:3" x14ac:dyDescent="0.25">
      <c r="A389" s="8">
        <f>Daten!L464</f>
        <v>3.5000000000000001E-3</v>
      </c>
      <c r="B389" s="6">
        <f>Daten!N464</f>
        <v>6610</v>
      </c>
      <c r="C389" t="str">
        <f>Daten!O464</f>
        <v xml:space="preserve">Aktien / Aktien Euroland </v>
      </c>
    </row>
    <row r="390" spans="1:3" x14ac:dyDescent="0.25">
      <c r="A390" s="8">
        <f>Daten!L465</f>
        <v>3.5000000000000001E-3</v>
      </c>
      <c r="B390" s="6">
        <f>Daten!N465</f>
        <v>110821.5</v>
      </c>
      <c r="C390" t="str">
        <f>Daten!O465</f>
        <v xml:space="preserve">Aktien / Aktien Japan </v>
      </c>
    </row>
    <row r="391" spans="1:3" x14ac:dyDescent="0.25">
      <c r="A391" s="8">
        <f>Daten!L467</f>
        <v>3.5000000000000001E-3</v>
      </c>
      <c r="B391" s="6">
        <f>Daten!N467</f>
        <v>1110</v>
      </c>
      <c r="C391" t="str">
        <f>Daten!O467</f>
        <v xml:space="preserve">Aktien / Aktien Italien </v>
      </c>
    </row>
    <row r="392" spans="1:3" x14ac:dyDescent="0.25">
      <c r="A392" s="8">
        <f>Daten!L469</f>
        <v>3.5000000000000001E-3</v>
      </c>
      <c r="B392" s="6">
        <f>Daten!N469</f>
        <v>1870</v>
      </c>
      <c r="C392" t="str">
        <f>Daten!O469</f>
        <v xml:space="preserve">Aktien / Aktien Europa </v>
      </c>
    </row>
    <row r="393" spans="1:3" x14ac:dyDescent="0.25">
      <c r="A393" s="8">
        <f>Daten!L470</f>
        <v>3.5000000000000001E-3</v>
      </c>
      <c r="B393" s="6">
        <f>Daten!N470</f>
        <v>754.96</v>
      </c>
      <c r="C393" t="str">
        <f>Daten!O470</f>
        <v xml:space="preserve">Alternative Investments / Commodities </v>
      </c>
    </row>
    <row r="394" spans="1:3" x14ac:dyDescent="0.25">
      <c r="A394" s="8">
        <f>Daten!L473</f>
        <v>3.5000000000000001E-3</v>
      </c>
      <c r="B394" s="6">
        <f>Daten!N473</f>
        <v>127.9016</v>
      </c>
      <c r="C394" t="str">
        <f>Daten!O473</f>
        <v xml:space="preserve">Aktien / Aktien Großbritannien "Mid/Small Caps" </v>
      </c>
    </row>
    <row r="395" spans="1:3" x14ac:dyDescent="0.25">
      <c r="A395" s="8">
        <f>Daten!L474</f>
        <v>3.5000000000000001E-3</v>
      </c>
      <c r="B395" s="6">
        <f>Daten!N474</f>
        <v>1050</v>
      </c>
      <c r="C395" t="str">
        <f>Daten!O474</f>
        <v xml:space="preserve">Aktien / Aktien Italien </v>
      </c>
    </row>
    <row r="396" spans="1:3" x14ac:dyDescent="0.25">
      <c r="A396" s="8">
        <f>Daten!L475</f>
        <v>3.5000000000000001E-3</v>
      </c>
      <c r="B396" s="6">
        <f>Daten!N475</f>
        <v>5580</v>
      </c>
      <c r="C396" t="str">
        <f>Daten!O475</f>
        <v xml:space="preserve">Aktien / Aktien Europa </v>
      </c>
    </row>
    <row r="397" spans="1:3" x14ac:dyDescent="0.25">
      <c r="A397" s="8">
        <f>Daten!L476</f>
        <v>3.5000000000000001E-3</v>
      </c>
      <c r="B397" s="6">
        <f>Daten!N476</f>
        <v>41.905499999999996</v>
      </c>
      <c r="C397" t="str">
        <f>Daten!O476</f>
        <v xml:space="preserve">Aktien / Aktien Schweiz </v>
      </c>
    </row>
    <row r="398" spans="1:3" x14ac:dyDescent="0.25">
      <c r="A398" s="8">
        <f>Daten!L477</f>
        <v>3.5000000000000001E-3</v>
      </c>
      <c r="B398" s="6">
        <f>Daten!N477</f>
        <v>131.63</v>
      </c>
      <c r="C398" t="str">
        <f>Daten!O477</f>
        <v xml:space="preserve">Aktien / Aktien International </v>
      </c>
    </row>
    <row r="399" spans="1:3" x14ac:dyDescent="0.25">
      <c r="A399" s="8">
        <f>Daten!L478</f>
        <v>3.5000000000000001E-3</v>
      </c>
      <c r="B399" s="6">
        <f>Daten!N478</f>
        <v>40.205399999999997</v>
      </c>
      <c r="C399" t="str">
        <f>Daten!O478</f>
        <v xml:space="preserve">Aktien / Aktien USA "Mid/Small Caps" </v>
      </c>
    </row>
    <row r="400" spans="1:3" x14ac:dyDescent="0.25">
      <c r="A400" s="8">
        <f>Daten!L479</f>
        <v>3.5000000000000001E-3</v>
      </c>
      <c r="B400" s="6">
        <f>Daten!N479</f>
        <v>83.213199999999986</v>
      </c>
      <c r="C400" t="str">
        <f>Daten!O479</f>
        <v xml:space="preserve">Aktien / Aktien USA "Mid/Small Caps" </v>
      </c>
    </row>
    <row r="401" spans="1:3" x14ac:dyDescent="0.25">
      <c r="A401" s="8">
        <f>Daten!L480</f>
        <v>3.5000000000000001E-3</v>
      </c>
      <c r="B401" s="6">
        <f>Daten!N480</f>
        <v>17.3794</v>
      </c>
      <c r="C401" t="str">
        <f>Daten!O480</f>
        <v xml:space="preserve">Aktien / Aktien Europa "Mid/Small Caps" </v>
      </c>
    </row>
    <row r="402" spans="1:3" x14ac:dyDescent="0.25">
      <c r="A402" s="8">
        <f>Daten!L481</f>
        <v>3.5000000000000001E-3</v>
      </c>
      <c r="B402" s="6">
        <f>Daten!N481</f>
        <v>37.990599999999993</v>
      </c>
      <c r="C402" t="str">
        <f>Daten!O481</f>
        <v xml:space="preserve">Aktien / Aktien Europa "Mid/Small Caps" </v>
      </c>
    </row>
    <row r="403" spans="1:3" x14ac:dyDescent="0.25">
      <c r="A403" s="8">
        <f>Daten!L482</f>
        <v>3.5000000000000001E-3</v>
      </c>
      <c r="B403" s="6">
        <f>Daten!N482</f>
        <v>9.74</v>
      </c>
      <c r="C403" t="str">
        <f>Daten!O482</f>
        <v xml:space="preserve">Aktien / Aktien Euroland </v>
      </c>
    </row>
    <row r="404" spans="1:3" x14ac:dyDescent="0.25">
      <c r="A404" s="8">
        <f>Daten!L483</f>
        <v>3.5000000000000001E-3</v>
      </c>
      <c r="B404" s="6">
        <f>Daten!N483</f>
        <v>11.1</v>
      </c>
      <c r="C404" t="str">
        <f>Daten!O483</f>
        <v xml:space="preserve">Aktien / Aktien Euroland </v>
      </c>
    </row>
    <row r="405" spans="1:3" x14ac:dyDescent="0.25">
      <c r="A405" s="8">
        <f>Daten!L484</f>
        <v>3.5000000000000001E-3</v>
      </c>
      <c r="B405" s="6">
        <f>Daten!N484</f>
        <v>58.59</v>
      </c>
      <c r="C405" t="str">
        <f>Daten!O484</f>
        <v xml:space="preserve">Aktien / Aktien Deutschland "Large Caps" </v>
      </c>
    </row>
    <row r="406" spans="1:3" x14ac:dyDescent="0.25">
      <c r="A406" s="8">
        <f>Daten!L485</f>
        <v>3.5000000000000001E-3</v>
      </c>
      <c r="B406" s="6">
        <f>Daten!N485</f>
        <v>3.3</v>
      </c>
      <c r="C406" t="str">
        <f>Daten!O485</f>
        <v xml:space="preserve">Aktien / Aktien Frankreich </v>
      </c>
    </row>
    <row r="407" spans="1:3" x14ac:dyDescent="0.25">
      <c r="A407" s="8">
        <f>Daten!L486</f>
        <v>3.5000000000000001E-3</v>
      </c>
      <c r="B407" s="6">
        <f>Daten!N486</f>
        <v>656.54</v>
      </c>
      <c r="C407" t="str">
        <f>Daten!O486</f>
        <v xml:space="preserve">Aktien / Aktien Europa </v>
      </c>
    </row>
    <row r="408" spans="1:3" x14ac:dyDescent="0.25">
      <c r="A408" s="8">
        <f>Daten!L487</f>
        <v>3.5000000000000001E-3</v>
      </c>
      <c r="B408" s="6">
        <f>Daten!N487</f>
        <v>94.97</v>
      </c>
      <c r="C408" t="str">
        <f>Daten!O487</f>
        <v xml:space="preserve">Aktien / Aktien Iberische Halbinsel </v>
      </c>
    </row>
    <row r="409" spans="1:3" x14ac:dyDescent="0.25">
      <c r="A409" s="8">
        <f>Daten!L488</f>
        <v>3.5000000000000001E-3</v>
      </c>
      <c r="B409" s="6">
        <f>Daten!N488</f>
        <v>29.23</v>
      </c>
      <c r="C409" t="str">
        <f>Daten!O488</f>
        <v xml:space="preserve">Aktien / Aktien Iberische Halbinsel </v>
      </c>
    </row>
    <row r="410" spans="1:3" x14ac:dyDescent="0.25">
      <c r="A410" s="8">
        <f>Daten!L489</f>
        <v>3.5000000000000001E-3</v>
      </c>
      <c r="B410" s="6">
        <f>Daten!N489</f>
        <v>57.403999999999989</v>
      </c>
      <c r="C410" t="str">
        <f>Daten!O489</f>
        <v xml:space="preserve">Aktien / Aktien Nordamerika </v>
      </c>
    </row>
    <row r="411" spans="1:3" x14ac:dyDescent="0.25">
      <c r="A411" s="8">
        <f>Daten!L491</f>
        <v>3.5000000000000001E-3</v>
      </c>
      <c r="B411" s="6">
        <f>Daten!N491</f>
        <v>233.91400000000002</v>
      </c>
      <c r="C411" t="str">
        <f>Daten!O491</f>
        <v xml:space="preserve">Aktien / Aktien Großbritannien </v>
      </c>
    </row>
    <row r="412" spans="1:3" x14ac:dyDescent="0.25">
      <c r="A412" s="8">
        <f>Daten!L493</f>
        <v>3.5000000000000001E-3</v>
      </c>
      <c r="B412" s="6">
        <f>Daten!N493</f>
        <v>437.52469999999994</v>
      </c>
      <c r="C412" t="str">
        <f>Daten!O493</f>
        <v xml:space="preserve">Aktien / Aktien International Large Caps </v>
      </c>
    </row>
    <row r="413" spans="1:3" x14ac:dyDescent="0.25">
      <c r="A413" s="8">
        <f>Daten!L494</f>
        <v>3.5000000000000001E-3</v>
      </c>
      <c r="B413" s="6">
        <f>Daten!N494</f>
        <v>177.39869999999999</v>
      </c>
      <c r="C413" t="str">
        <f>Daten!O494</f>
        <v xml:space="preserve">Aktien / Aktien USA "Mid/Small Caps" </v>
      </c>
    </row>
    <row r="414" spans="1:3" x14ac:dyDescent="0.25">
      <c r="A414" s="8">
        <f>Daten!L495</f>
        <v>3.5000000000000001E-3</v>
      </c>
      <c r="B414" s="6">
        <f>Daten!N495</f>
        <v>30.815099999999997</v>
      </c>
      <c r="C414" t="str">
        <f>Daten!O495</f>
        <v xml:space="preserve">Aktien / Aktien Nordamerika </v>
      </c>
    </row>
    <row r="415" spans="1:3" x14ac:dyDescent="0.25">
      <c r="A415" s="8">
        <f>Daten!L496</f>
        <v>3.5000000000000001E-3</v>
      </c>
      <c r="B415" s="6">
        <f>Daten!N496</f>
        <v>3.5594999999999994</v>
      </c>
      <c r="C415" t="str">
        <f>Daten!O496</f>
        <v xml:space="preserve">Aktien / Aktien USA </v>
      </c>
    </row>
    <row r="416" spans="1:3" x14ac:dyDescent="0.25">
      <c r="A416" s="8">
        <f>Daten!L497</f>
        <v>3.5000000000000001E-3</v>
      </c>
      <c r="B416" s="6">
        <f>Daten!N497</f>
        <v>531.2921</v>
      </c>
      <c r="C416" t="str">
        <f>Daten!O497</f>
        <v xml:space="preserve">Aktien / Aktien USA </v>
      </c>
    </row>
    <row r="417" spans="1:3" x14ac:dyDescent="0.25">
      <c r="A417" s="8">
        <f>Daten!L498</f>
        <v>3.5000000000000001E-3</v>
      </c>
      <c r="B417" s="6">
        <f>Daten!N498</f>
        <v>82.715999999999994</v>
      </c>
      <c r="C417" t="str">
        <f>Daten!O498</f>
        <v xml:space="preserve">Aktien / Aktien USA </v>
      </c>
    </row>
    <row r="418" spans="1:3" x14ac:dyDescent="0.25">
      <c r="A418" s="8">
        <f>Daten!L499</f>
        <v>3.5000000000000001E-3</v>
      </c>
      <c r="B418" s="6">
        <f>Daten!N499</f>
        <v>3.51</v>
      </c>
      <c r="C418" t="str">
        <f>Daten!O499</f>
        <v xml:space="preserve">Renten / Renten Staatsanleihen High Yield </v>
      </c>
    </row>
    <row r="419" spans="1:3" x14ac:dyDescent="0.25">
      <c r="A419" s="8">
        <f>Daten!L501</f>
        <v>3.8E-3</v>
      </c>
      <c r="B419" s="6">
        <f>Daten!N501</f>
        <v>98.45689999999999</v>
      </c>
      <c r="C419" t="str">
        <f>Daten!O501</f>
        <v xml:space="preserve">Aktien / Aktien International </v>
      </c>
    </row>
    <row r="420" spans="1:3" x14ac:dyDescent="0.25">
      <c r="A420" s="8">
        <f>Daten!L505</f>
        <v>4.0000000000000001E-3</v>
      </c>
      <c r="B420" s="6">
        <f>Daten!N505</f>
        <v>12271.8</v>
      </c>
      <c r="C420" t="str">
        <f>Daten!O505</f>
        <v xml:space="preserve">Aktien / Aktien USA </v>
      </c>
    </row>
    <row r="421" spans="1:3" x14ac:dyDescent="0.25">
      <c r="A421" s="8">
        <f>Daten!L506</f>
        <v>4.0000000000000001E-3</v>
      </c>
      <c r="B421" s="6">
        <f>Daten!N506</f>
        <v>37.96</v>
      </c>
      <c r="C421" t="str">
        <f>Daten!O506</f>
        <v xml:space="preserve">Aktien / Aktien Euroland </v>
      </c>
    </row>
    <row r="422" spans="1:3" x14ac:dyDescent="0.25">
      <c r="A422" s="8">
        <f>Daten!L507</f>
        <v>4.0000000000000001E-3</v>
      </c>
      <c r="B422" s="6">
        <f>Daten!N507</f>
        <v>53.84</v>
      </c>
      <c r="C422" t="str">
        <f>Daten!O507</f>
        <v xml:space="preserve">Aktien / Aktien Euroland </v>
      </c>
    </row>
    <row r="423" spans="1:3" x14ac:dyDescent="0.25">
      <c r="A423" s="8">
        <f>Daten!L508</f>
        <v>4.0000000000000001E-3</v>
      </c>
      <c r="B423" s="6">
        <f>Daten!N508</f>
        <v>291.89999999999998</v>
      </c>
      <c r="C423" t="str">
        <f>Daten!O508</f>
        <v xml:space="preserve">Aktien / Aktien Europa "Mid/Small Caps" </v>
      </c>
    </row>
    <row r="424" spans="1:3" x14ac:dyDescent="0.25">
      <c r="A424" s="8">
        <f>Daten!L509</f>
        <v>4.0000000000000001E-3</v>
      </c>
      <c r="B424" s="6">
        <f>Daten!N509</f>
        <v>415.71</v>
      </c>
      <c r="C424" t="str">
        <f>Daten!O509</f>
        <v xml:space="preserve">Aktien / Aktien Europa "Mid/Small Caps" </v>
      </c>
    </row>
    <row r="425" spans="1:3" x14ac:dyDescent="0.25">
      <c r="A425" s="8">
        <f>Daten!L510</f>
        <v>4.0000000000000001E-3</v>
      </c>
      <c r="B425" s="6">
        <f>Daten!N510</f>
        <v>263.49</v>
      </c>
      <c r="C425" t="str">
        <f>Daten!O510</f>
        <v xml:space="preserve">Aktien / Aktien Europa "Mid/Small Caps" </v>
      </c>
    </row>
    <row r="426" spans="1:3" x14ac:dyDescent="0.25">
      <c r="A426" s="8">
        <f>Daten!L511</f>
        <v>4.0000000000000001E-3</v>
      </c>
      <c r="B426" s="6">
        <f>Daten!N511</f>
        <v>139.30000000000001</v>
      </c>
      <c r="C426" t="str">
        <f>Daten!O511</f>
        <v xml:space="preserve">Aktien / Aktien Euroland </v>
      </c>
    </row>
    <row r="427" spans="1:3" x14ac:dyDescent="0.25">
      <c r="A427" s="8">
        <f>Daten!L512</f>
        <v>4.0000000000000001E-3</v>
      </c>
      <c r="B427" s="6">
        <f>Daten!N512</f>
        <v>841.52</v>
      </c>
      <c r="C427" t="str">
        <f>Daten!O512</f>
        <v xml:space="preserve">Aktien / Aktien Dividendenstrategie </v>
      </c>
    </row>
    <row r="428" spans="1:3" x14ac:dyDescent="0.25">
      <c r="A428" s="8">
        <f>Daten!L513</f>
        <v>4.0000000000000001E-3</v>
      </c>
      <c r="B428" s="6">
        <f>Daten!N513</f>
        <v>1600</v>
      </c>
      <c r="C428" t="str">
        <f>Daten!O513</f>
        <v xml:space="preserve">Branchen / Branche: Immobilien/Reits Aktien </v>
      </c>
    </row>
    <row r="429" spans="1:3" x14ac:dyDescent="0.25">
      <c r="A429" s="8">
        <f>Daten!L514</f>
        <v>4.0000000000000001E-3</v>
      </c>
      <c r="B429" s="6">
        <f>Daten!N514</f>
        <v>769.6</v>
      </c>
      <c r="C429" t="str">
        <f>Daten!O514</f>
        <v xml:space="preserve">Aktien / Aktien Dividendenstrategie </v>
      </c>
    </row>
    <row r="430" spans="1:3" x14ac:dyDescent="0.25">
      <c r="A430" s="8">
        <f>Daten!L515</f>
        <v>4.0000000000000001E-3</v>
      </c>
      <c r="B430" s="6">
        <f>Daten!N515</f>
        <v>234.1</v>
      </c>
      <c r="C430" t="str">
        <f>Daten!O515</f>
        <v xml:space="preserve">Aktien / Aktien Euroland </v>
      </c>
    </row>
    <row r="431" spans="1:3" x14ac:dyDescent="0.25">
      <c r="A431" s="8">
        <f>Daten!L516</f>
        <v>4.0000000000000001E-3</v>
      </c>
      <c r="B431" s="6">
        <f>Daten!N516</f>
        <v>1900</v>
      </c>
      <c r="C431" t="str">
        <f>Daten!O516</f>
        <v xml:space="preserve">Aktien / Aktien Europa </v>
      </c>
    </row>
    <row r="432" spans="1:3" x14ac:dyDescent="0.25">
      <c r="A432" s="8">
        <f>Daten!L517</f>
        <v>4.0000000000000001E-3</v>
      </c>
      <c r="B432" s="6">
        <f>Daten!N517</f>
        <v>1900</v>
      </c>
      <c r="C432" t="str">
        <f>Daten!O517</f>
        <v xml:space="preserve">Aktien / Aktien Europa </v>
      </c>
    </row>
    <row r="433" spans="1:3" x14ac:dyDescent="0.25">
      <c r="A433" s="8">
        <f>Daten!L518</f>
        <v>4.0000000000000001E-3</v>
      </c>
      <c r="B433" s="6">
        <f>Daten!N518</f>
        <v>247.61</v>
      </c>
      <c r="C433" t="str">
        <f>Daten!O518</f>
        <v xml:space="preserve">Aktien / Aktien Deutschland "Large Caps" </v>
      </c>
    </row>
    <row r="434" spans="1:3" x14ac:dyDescent="0.25">
      <c r="A434" s="8">
        <f>Daten!L519</f>
        <v>4.0000000000000001E-3</v>
      </c>
      <c r="B434" s="6">
        <f>Daten!N519</f>
        <v>797.31669999999997</v>
      </c>
      <c r="C434" t="str">
        <f>Daten!O519</f>
        <v xml:space="preserve">Branchen / Branche: Immobilien/Reits Aktien </v>
      </c>
    </row>
    <row r="435" spans="1:3" x14ac:dyDescent="0.25">
      <c r="A435" s="8">
        <f>Daten!L520</f>
        <v>4.0000000000000001E-3</v>
      </c>
      <c r="B435" s="6">
        <f>Daten!N520</f>
        <v>797.31669999999997</v>
      </c>
      <c r="C435" t="str">
        <f>Daten!O520</f>
        <v xml:space="preserve">Branchen / Branche: Immobilien/Reits Aktien </v>
      </c>
    </row>
    <row r="436" spans="1:3" x14ac:dyDescent="0.25">
      <c r="A436" s="8">
        <f>Daten!L521</f>
        <v>4.0000000000000001E-3</v>
      </c>
      <c r="B436" s="6">
        <f>Daten!N521</f>
        <v>421.94</v>
      </c>
      <c r="C436" t="str">
        <f>Daten!O521</f>
        <v xml:space="preserve">Aktien / Aktien Deutschland "Large Caps" </v>
      </c>
    </row>
    <row r="437" spans="1:3" x14ac:dyDescent="0.25">
      <c r="A437" s="8">
        <f>Daten!L522</f>
        <v>4.0000000000000001E-3</v>
      </c>
      <c r="B437" s="6">
        <f>Daten!N522</f>
        <v>406.97</v>
      </c>
      <c r="C437" t="str">
        <f>Daten!O522</f>
        <v xml:space="preserve">Aktien / Aktien Euroland </v>
      </c>
    </row>
    <row r="438" spans="1:3" x14ac:dyDescent="0.25">
      <c r="A438" s="8">
        <f>Daten!L523</f>
        <v>4.0000000000000001E-3</v>
      </c>
      <c r="B438" s="6">
        <f>Daten!N523</f>
        <v>155.63679999999999</v>
      </c>
      <c r="C438" t="str">
        <f>Daten!O523</f>
        <v xml:space="preserve">Aktien / Aktien Großbritannien </v>
      </c>
    </row>
    <row r="439" spans="1:3" x14ac:dyDescent="0.25">
      <c r="A439" s="8">
        <f>Daten!L524</f>
        <v>4.0000000000000001E-3</v>
      </c>
      <c r="B439" s="6">
        <f>Daten!N524</f>
        <v>843.6</v>
      </c>
      <c r="C439" t="str">
        <f>Daten!O524</f>
        <v xml:space="preserve">Branchen / Branche: Immobilien/Reits Aktien </v>
      </c>
    </row>
    <row r="440" spans="1:3" x14ac:dyDescent="0.25">
      <c r="A440" s="8">
        <f>Daten!L525</f>
        <v>4.0000000000000001E-3</v>
      </c>
      <c r="B440" s="6">
        <f>Daten!N525</f>
        <v>28.57</v>
      </c>
      <c r="C440" t="str">
        <f>Daten!O525</f>
        <v xml:space="preserve">Aktien / Aktien Euroland </v>
      </c>
    </row>
    <row r="441" spans="1:3" x14ac:dyDescent="0.25">
      <c r="A441" s="8">
        <f>Daten!L526</f>
        <v>4.0000000000000001E-3</v>
      </c>
      <c r="B441" s="6">
        <f>Daten!N526</f>
        <v>221.14</v>
      </c>
      <c r="C441" t="str">
        <f>Daten!O526</f>
        <v xml:space="preserve">Aktien / Aktien Euroland </v>
      </c>
    </row>
    <row r="442" spans="1:3" x14ac:dyDescent="0.25">
      <c r="A442" s="8">
        <f>Daten!L527</f>
        <v>4.0000000000000001E-3</v>
      </c>
      <c r="B442" s="6">
        <f>Daten!N527</f>
        <v>36.668500000000002</v>
      </c>
      <c r="C442" t="str">
        <f>Daten!O527</f>
        <v xml:space="preserve">Aktien / Aktien Europa "Mid/Small Caps" </v>
      </c>
    </row>
    <row r="443" spans="1:3" x14ac:dyDescent="0.25">
      <c r="A443" s="8">
        <f>Daten!L528</f>
        <v>4.0000000000000001E-3</v>
      </c>
      <c r="B443" s="6">
        <f>Daten!N528</f>
        <v>429.84069999999997</v>
      </c>
      <c r="C443" t="str">
        <f>Daten!O528</f>
        <v xml:space="preserve">Aktien / Aktien Europa "Mid/Small Caps" </v>
      </c>
    </row>
    <row r="444" spans="1:3" x14ac:dyDescent="0.25">
      <c r="A444" s="8">
        <f>Daten!L529</f>
        <v>4.0000000000000001E-3</v>
      </c>
      <c r="B444" s="6">
        <f>Daten!N529</f>
        <v>34.683799999999998</v>
      </c>
      <c r="C444" t="str">
        <f>Daten!O529</f>
        <v xml:space="preserve">Aktien / Aktien International </v>
      </c>
    </row>
    <row r="445" spans="1:3" x14ac:dyDescent="0.25">
      <c r="A445" s="8">
        <f>Daten!L530</f>
        <v>4.0000000000000001E-3</v>
      </c>
      <c r="B445" s="6">
        <f>Daten!N530</f>
        <v>359.75809999999996</v>
      </c>
      <c r="C445" t="str">
        <f>Daten!O530</f>
        <v xml:space="preserve">Aktien / Aktien USA "Mid/Small Caps" </v>
      </c>
    </row>
    <row r="446" spans="1:3" x14ac:dyDescent="0.25">
      <c r="A446" s="8">
        <f>Daten!L533</f>
        <v>4.0000000000000001E-3</v>
      </c>
      <c r="B446" s="6">
        <f>Daten!N533</f>
        <v>666.11239999999998</v>
      </c>
      <c r="C446" t="str">
        <f>Daten!O533</f>
        <v xml:space="preserve">Aktien / Aktien International </v>
      </c>
    </row>
    <row r="447" spans="1:3" x14ac:dyDescent="0.25">
      <c r="A447" s="8">
        <f>Daten!L534</f>
        <v>4.0000000000000001E-3</v>
      </c>
      <c r="B447" s="6">
        <f>Daten!N534</f>
        <v>359.75809999999996</v>
      </c>
      <c r="C447" t="str">
        <f>Daten!O534</f>
        <v xml:space="preserve">Aktien / Aktien USA "Mid/Small Caps" </v>
      </c>
    </row>
    <row r="448" spans="1:3" x14ac:dyDescent="0.25">
      <c r="A448" s="8">
        <f>Daten!L535</f>
        <v>4.0000000000000001E-3</v>
      </c>
      <c r="B448" s="6">
        <f>Daten!N535</f>
        <v>41.89</v>
      </c>
      <c r="C448" t="str">
        <f>Daten!O535</f>
        <v xml:space="preserve">Aktien / Aktien Deutschland "Large Caps" </v>
      </c>
    </row>
    <row r="449" spans="1:3" x14ac:dyDescent="0.25">
      <c r="A449" s="8">
        <f>Daten!L537</f>
        <v>4.0000000000000001E-3</v>
      </c>
      <c r="B449" s="6">
        <f>Daten!N537</f>
        <v>34.747499999999995</v>
      </c>
      <c r="C449" t="str">
        <f>Daten!O537</f>
        <v xml:space="preserve">Aktien / Aktien Europa </v>
      </c>
    </row>
    <row r="450" spans="1:3" x14ac:dyDescent="0.25">
      <c r="A450" s="8">
        <f>Daten!L538</f>
        <v>4.0000000000000001E-3</v>
      </c>
      <c r="B450" s="6">
        <f>Daten!N538</f>
        <v>281.82</v>
      </c>
      <c r="C450" t="str">
        <f>Daten!O538</f>
        <v xml:space="preserve">Branchen / Branche: Immobilien/Reits Aktien </v>
      </c>
    </row>
    <row r="451" spans="1:3" x14ac:dyDescent="0.25">
      <c r="A451" s="8">
        <f>Daten!L540</f>
        <v>4.0000000000000001E-3</v>
      </c>
      <c r="B451" s="6">
        <f>Daten!N540</f>
        <v>94.79</v>
      </c>
      <c r="C451" t="str">
        <f>Daten!O540</f>
        <v xml:space="preserve">Aktien / Aktien Nordamerika </v>
      </c>
    </row>
    <row r="452" spans="1:3" x14ac:dyDescent="0.25">
      <c r="A452" s="8">
        <f>Daten!L541</f>
        <v>4.0000000000000001E-3</v>
      </c>
      <c r="B452" s="6">
        <f>Daten!N541</f>
        <v>234.70099999999996</v>
      </c>
      <c r="C452" t="str">
        <f>Daten!O541</f>
        <v xml:space="preserve">Aktien / Aktien Japan </v>
      </c>
    </row>
    <row r="453" spans="1:3" x14ac:dyDescent="0.25">
      <c r="A453" s="8">
        <f>Daten!L543</f>
        <v>4.0000000000000001E-3</v>
      </c>
      <c r="B453" s="6">
        <f>Daten!N543</f>
        <v>161.46569999999997</v>
      </c>
      <c r="C453" t="str">
        <f>Daten!O543</f>
        <v xml:space="preserve">Aktien / Aktien Pazifik ex. Japan </v>
      </c>
    </row>
    <row r="454" spans="1:3" x14ac:dyDescent="0.25">
      <c r="A454" s="8">
        <f>Daten!L544</f>
        <v>4.0000000000000001E-3</v>
      </c>
      <c r="B454" s="6">
        <f>Daten!N544</f>
        <v>17.346</v>
      </c>
      <c r="C454" t="str">
        <f>Daten!O544</f>
        <v xml:space="preserve">Aktien / Aktien Schweiz </v>
      </c>
    </row>
    <row r="455" spans="1:3" x14ac:dyDescent="0.25">
      <c r="A455" s="8">
        <f>Daten!L545</f>
        <v>4.0000000000000001E-3</v>
      </c>
      <c r="B455" s="6">
        <f>Daten!N545</f>
        <v>4.59</v>
      </c>
      <c r="C455" t="str">
        <f>Daten!O545</f>
        <v xml:space="preserve">Branchen / Branche: Immobilien/Reits Aktien </v>
      </c>
    </row>
    <row r="456" spans="1:3" x14ac:dyDescent="0.25">
      <c r="A456" s="8">
        <f>Daten!L546</f>
        <v>4.0000000000000001E-3</v>
      </c>
      <c r="B456" s="6">
        <f>Daten!N546</f>
        <v>7.7291999999999987</v>
      </c>
      <c r="C456" t="str">
        <f>Daten!O546</f>
        <v xml:space="preserve">Aktien / Aktien Europa "Mid/Small Caps" </v>
      </c>
    </row>
    <row r="457" spans="1:3" x14ac:dyDescent="0.25">
      <c r="A457" s="8">
        <f>Daten!L547</f>
        <v>4.0000000000000001E-3</v>
      </c>
      <c r="B457" s="6">
        <f>Daten!N547</f>
        <v>420.03229999999996</v>
      </c>
      <c r="C457" t="str">
        <f>Daten!O547</f>
        <v xml:space="preserve">Aktien / Aktien International </v>
      </c>
    </row>
    <row r="458" spans="1:3" x14ac:dyDescent="0.25">
      <c r="A458" s="8">
        <f>Daten!L548</f>
        <v>4.0000000000000001E-3</v>
      </c>
      <c r="B458" s="6">
        <f>Daten!N548</f>
        <v>23.820399999999996</v>
      </c>
      <c r="C458" t="str">
        <f>Daten!O548</f>
        <v xml:space="preserve">Aktien / Aktien International </v>
      </c>
    </row>
    <row r="459" spans="1:3" x14ac:dyDescent="0.25">
      <c r="A459" s="8">
        <f>Daten!L549</f>
        <v>4.0000000000000001E-3</v>
      </c>
      <c r="B459" s="6">
        <f>Daten!N549</f>
        <v>140.11999999999998</v>
      </c>
      <c r="C459" t="str">
        <f>Daten!O549</f>
        <v xml:space="preserve">Renten / Renten International </v>
      </c>
    </row>
    <row r="460" spans="1:3" x14ac:dyDescent="0.25">
      <c r="A460" s="8">
        <f>Daten!L550</f>
        <v>4.0000000000000001E-3</v>
      </c>
      <c r="B460" s="6">
        <f>Daten!N550</f>
        <v>161.38</v>
      </c>
      <c r="C460" t="str">
        <f>Daten!O550</f>
        <v xml:space="preserve">Renten / Renten High Yield Unternehmensanleihen </v>
      </c>
    </row>
    <row r="461" spans="1:3" x14ac:dyDescent="0.25">
      <c r="A461" s="8">
        <f>Daten!L551</f>
        <v>4.0000000000000001E-3</v>
      </c>
      <c r="B461" s="6">
        <f>Daten!N551</f>
        <v>140.11999999999998</v>
      </c>
      <c r="C461" t="str">
        <f>Daten!O551</f>
        <v xml:space="preserve">Renten / Renten International </v>
      </c>
    </row>
    <row r="462" spans="1:3" x14ac:dyDescent="0.25">
      <c r="A462" s="8">
        <f>Daten!L552</f>
        <v>4.0000000000000001E-3</v>
      </c>
      <c r="B462" s="6">
        <f>Daten!N552</f>
        <v>42.521900000000002</v>
      </c>
      <c r="C462" t="str">
        <f>Daten!O552</f>
        <v xml:space="preserve">Branchen / Branche: Immobilien/Reits Aktien </v>
      </c>
    </row>
    <row r="463" spans="1:3" x14ac:dyDescent="0.25">
      <c r="A463" s="8">
        <f>Daten!L553</f>
        <v>4.0000000000000001E-3</v>
      </c>
      <c r="B463" s="6">
        <f>Daten!N553</f>
        <v>3.58</v>
      </c>
      <c r="C463" t="str">
        <f>Daten!O553</f>
        <v xml:space="preserve">Sonstige ETFs / Gemischte Fonds International </v>
      </c>
    </row>
    <row r="464" spans="1:3" x14ac:dyDescent="0.25">
      <c r="A464" s="8">
        <f>Daten!L554</f>
        <v>4.0000000000000001E-3</v>
      </c>
      <c r="B464" s="6">
        <f>Daten!N554</f>
        <v>146.68529999999998</v>
      </c>
      <c r="C464" t="str">
        <f>Daten!O554</f>
        <v xml:space="preserve">Renten / Renten High Yield Unternehmensanleihen </v>
      </c>
    </row>
    <row r="465" spans="1:3" x14ac:dyDescent="0.25">
      <c r="A465" s="8">
        <f>Daten!L555</f>
        <v>4.0000000000000001E-3</v>
      </c>
      <c r="B465" s="6">
        <f>Daten!N555</f>
        <v>22.5</v>
      </c>
      <c r="C465" t="str">
        <f>Daten!O555</f>
        <v xml:space="preserve">Aktien / Aktien Deutschland "Mid/Small Caps" </v>
      </c>
    </row>
    <row r="466" spans="1:3" x14ac:dyDescent="0.25">
      <c r="A466" s="8">
        <f>Daten!L556</f>
        <v>4.0000000000000001E-3</v>
      </c>
      <c r="B466" s="6">
        <f>Daten!N556</f>
        <v>26.826199999999996</v>
      </c>
      <c r="C466" t="str">
        <f>Daten!O556</f>
        <v xml:space="preserve">Aktien / Aktien Asien </v>
      </c>
    </row>
    <row r="467" spans="1:3" x14ac:dyDescent="0.25">
      <c r="A467" s="8">
        <f>Daten!L558</f>
        <v>4.0000000000000001E-3</v>
      </c>
      <c r="B467" s="6">
        <f>Daten!N558</f>
        <v>2949.2999999999997</v>
      </c>
      <c r="C467" t="str">
        <f>Daten!O558</f>
        <v xml:space="preserve">Aktien / Aktien Nordamerika </v>
      </c>
    </row>
    <row r="468" spans="1:3" x14ac:dyDescent="0.25">
      <c r="A468" s="8">
        <f>Daten!L559</f>
        <v>4.1000000000000003E-3</v>
      </c>
      <c r="B468" s="6">
        <f>Daten!N559</f>
        <v>134.13</v>
      </c>
      <c r="C468" t="str">
        <f>Daten!O559</f>
        <v xml:space="preserve">Aktien / Aktien Ethik, Nachhaltigkeit </v>
      </c>
    </row>
    <row r="469" spans="1:3" x14ac:dyDescent="0.25">
      <c r="A469" s="8">
        <f>Daten!L560</f>
        <v>4.1000000000000003E-3</v>
      </c>
      <c r="B469" s="6">
        <f>Daten!N560</f>
        <v>18.464199999999998</v>
      </c>
      <c r="C469" t="str">
        <f>Daten!O560</f>
        <v xml:space="preserve">Aktien / Aktien Asien </v>
      </c>
    </row>
    <row r="470" spans="1:3" x14ac:dyDescent="0.25">
      <c r="A470" s="8">
        <f>Daten!L561</f>
        <v>4.1999999999999997E-3</v>
      </c>
      <c r="B470" s="6">
        <f>Daten!N561</f>
        <v>205.34359999999998</v>
      </c>
      <c r="C470" t="str">
        <f>Daten!O561</f>
        <v xml:space="preserve">Aktien / Aktien Emerging Markets </v>
      </c>
    </row>
    <row r="471" spans="1:3" x14ac:dyDescent="0.25">
      <c r="A471" s="8">
        <f>Daten!L562</f>
        <v>4.1999999999999997E-3</v>
      </c>
      <c r="B471" s="6">
        <f>Daten!N562</f>
        <v>33.380199999999995</v>
      </c>
      <c r="C471" t="str">
        <f>Daten!O562</f>
        <v xml:space="preserve">Renten / Renten Emerging Markets </v>
      </c>
    </row>
    <row r="472" spans="1:3" x14ac:dyDescent="0.25">
      <c r="A472" s="8">
        <f>Daten!L563</f>
        <v>4.3E-3</v>
      </c>
      <c r="B472" s="6">
        <f>Daten!N563</f>
        <v>445.8415</v>
      </c>
      <c r="C472" t="str">
        <f>Daten!O563</f>
        <v xml:space="preserve">Aktien / Aktien USA "Mid/Small Caps" </v>
      </c>
    </row>
    <row r="473" spans="1:3" x14ac:dyDescent="0.25">
      <c r="A473" s="8">
        <f>Daten!L564</f>
        <v>4.3E-3</v>
      </c>
      <c r="B473" s="6">
        <f>Daten!N564</f>
        <v>6.67</v>
      </c>
      <c r="C473" t="str">
        <f>Daten!O564</f>
        <v xml:space="preserve">Aktien / Aktien Türkei </v>
      </c>
    </row>
    <row r="474" spans="1:3" x14ac:dyDescent="0.25">
      <c r="A474" s="8">
        <f>Daten!L565</f>
        <v>4.3E-3</v>
      </c>
      <c r="B474" s="6">
        <f>Daten!N565</f>
        <v>12.509099999999998</v>
      </c>
      <c r="C474" t="str">
        <f>Daten!O565</f>
        <v xml:space="preserve">Branchen / Branche: Edelmetalle Aktien </v>
      </c>
    </row>
    <row r="475" spans="1:3" x14ac:dyDescent="0.25">
      <c r="A475" s="8">
        <f>Daten!L566</f>
        <v>4.3E-3</v>
      </c>
      <c r="B475" s="6">
        <f>Daten!N566</f>
        <v>2.3504</v>
      </c>
      <c r="C475" t="str">
        <f>Daten!O566</f>
        <v xml:space="preserve">Aktien / Aktien Brasilien </v>
      </c>
    </row>
    <row r="476" spans="1:3" x14ac:dyDescent="0.25">
      <c r="A476" s="8">
        <f>Daten!L567</f>
        <v>4.4999999999999997E-3</v>
      </c>
      <c r="B476" s="6">
        <f>Daten!N567</f>
        <v>1070</v>
      </c>
      <c r="C476" t="str">
        <f>Daten!O567</f>
        <v xml:space="preserve">Aktien / Aktien Japan </v>
      </c>
    </row>
    <row r="477" spans="1:3" x14ac:dyDescent="0.25">
      <c r="A477" s="8">
        <f>Daten!L568</f>
        <v>4.4999999999999997E-3</v>
      </c>
      <c r="B477" s="6">
        <f>Daten!N568</f>
        <v>1530</v>
      </c>
      <c r="C477" t="str">
        <f>Daten!O568</f>
        <v xml:space="preserve">Aktien / Aktien International </v>
      </c>
    </row>
    <row r="478" spans="1:3" x14ac:dyDescent="0.25">
      <c r="A478" s="8">
        <f>Daten!L569</f>
        <v>4.4999999999999997E-3</v>
      </c>
      <c r="B478" s="6">
        <f>Daten!N569</f>
        <v>2440.7999999999997</v>
      </c>
      <c r="C478" t="str">
        <f>Daten!O569</f>
        <v xml:space="preserve">Aktien / Aktien International </v>
      </c>
    </row>
    <row r="479" spans="1:3" x14ac:dyDescent="0.25">
      <c r="A479" s="8">
        <f>Daten!L570</f>
        <v>4.4999999999999997E-3</v>
      </c>
      <c r="B479" s="6">
        <f>Daten!N570</f>
        <v>189.69</v>
      </c>
      <c r="C479" t="str">
        <f>Daten!O570</f>
        <v xml:space="preserve">Aktien / Aktien Griechenland </v>
      </c>
    </row>
    <row r="480" spans="1:3" x14ac:dyDescent="0.25">
      <c r="A480" s="8">
        <f>Daten!L571</f>
        <v>4.4999999999999997E-3</v>
      </c>
      <c r="B480" s="6">
        <f>Daten!N571</f>
        <v>393.99709999999999</v>
      </c>
      <c r="C480" t="str">
        <f>Daten!O571</f>
        <v xml:space="preserve">Aktien / Aktien USA </v>
      </c>
    </row>
    <row r="481" spans="1:3" x14ac:dyDescent="0.25">
      <c r="A481" s="8">
        <f>Daten!L572</f>
        <v>4.4999999999999997E-3</v>
      </c>
      <c r="B481" s="6">
        <f>Daten!N572</f>
        <v>4440.8999999999996</v>
      </c>
      <c r="C481" t="str">
        <f>Daten!O572</f>
        <v xml:space="preserve">Renten / Renten Emerging Markets </v>
      </c>
    </row>
    <row r="482" spans="1:3" x14ac:dyDescent="0.25">
      <c r="A482" s="8">
        <f>Daten!L573</f>
        <v>4.4999999999999997E-3</v>
      </c>
      <c r="B482" s="6">
        <f>Daten!N573</f>
        <v>22.75</v>
      </c>
      <c r="C482" t="str">
        <f>Daten!O573</f>
        <v xml:space="preserve">Aktien / Aktien Thailand </v>
      </c>
    </row>
    <row r="483" spans="1:3" x14ac:dyDescent="0.25">
      <c r="A483" s="8">
        <f>Daten!L574</f>
        <v>4.4999999999999997E-3</v>
      </c>
      <c r="B483" s="6">
        <f>Daten!N574</f>
        <v>77.755299999999991</v>
      </c>
      <c r="C483" t="str">
        <f>Daten!O574</f>
        <v xml:space="preserve">Aktien / Aktien USA </v>
      </c>
    </row>
    <row r="484" spans="1:3" x14ac:dyDescent="0.25">
      <c r="A484" s="8">
        <f>Daten!L575</f>
        <v>4.4999999999999997E-3</v>
      </c>
      <c r="B484" s="6">
        <f>Daten!N575</f>
        <v>6197.8499999999995</v>
      </c>
      <c r="C484" t="str">
        <f>Daten!O575</f>
        <v xml:space="preserve">Aktien / Aktien Japan </v>
      </c>
    </row>
    <row r="485" spans="1:3" x14ac:dyDescent="0.25">
      <c r="A485" s="8">
        <f>Daten!L576</f>
        <v>4.4999999999999997E-3</v>
      </c>
      <c r="B485" s="6">
        <f>Daten!N576</f>
        <v>63.404299999999992</v>
      </c>
      <c r="C485" t="str">
        <f>Daten!O576</f>
        <v xml:space="preserve">Aktien / Aktien Pazifik inkl. Japan </v>
      </c>
    </row>
    <row r="486" spans="1:3" x14ac:dyDescent="0.25">
      <c r="A486" s="8">
        <f>Daten!L577</f>
        <v>4.4999999999999997E-3</v>
      </c>
      <c r="B486" s="6">
        <f>Daten!N577</f>
        <v>24.261099999999995</v>
      </c>
      <c r="C486" t="str">
        <f>Daten!O577</f>
        <v xml:space="preserve">Aktien / Aktien Pazifik ex. Japan </v>
      </c>
    </row>
    <row r="487" spans="1:3" x14ac:dyDescent="0.25">
      <c r="A487" s="8">
        <f>Daten!L578</f>
        <v>4.4999999999999997E-3</v>
      </c>
      <c r="B487" s="6">
        <f>Daten!N578</f>
        <v>12.170099999999998</v>
      </c>
      <c r="C487" t="str">
        <f>Daten!O578</f>
        <v xml:space="preserve">Aktien / Aktien Japan </v>
      </c>
    </row>
    <row r="488" spans="1:3" x14ac:dyDescent="0.25">
      <c r="A488" s="8">
        <f>Daten!L579</f>
        <v>4.4999999999999997E-3</v>
      </c>
      <c r="B488" s="6">
        <f>Daten!N579</f>
        <v>2930.85</v>
      </c>
      <c r="C488" t="str">
        <f>Daten!O579</f>
        <v xml:space="preserve">Aktien / Aktien Japan </v>
      </c>
    </row>
    <row r="489" spans="1:3" x14ac:dyDescent="0.25">
      <c r="A489" s="8">
        <f>Daten!L580</f>
        <v>4.4999999999999997E-3</v>
      </c>
      <c r="B489" s="6">
        <f>Daten!N580</f>
        <v>4440.8999999999996</v>
      </c>
      <c r="C489" t="str">
        <f>Daten!O580</f>
        <v xml:space="preserve">Renten / Renten Emerging Markets </v>
      </c>
    </row>
    <row r="490" spans="1:3" x14ac:dyDescent="0.25">
      <c r="A490" s="8">
        <f>Daten!L581</f>
        <v>4.4999999999999997E-3</v>
      </c>
      <c r="B490" s="6">
        <f>Daten!N581</f>
        <v>61.483299999999993</v>
      </c>
      <c r="C490" t="str">
        <f>Daten!O581</f>
        <v xml:space="preserve">Branchen / Branche: Konsumgüter Aktien </v>
      </c>
    </row>
    <row r="491" spans="1:3" x14ac:dyDescent="0.25">
      <c r="A491" s="8">
        <f>Daten!L582</f>
        <v>4.4999999999999997E-3</v>
      </c>
      <c r="B491" s="6">
        <f>Daten!N582</f>
        <v>63.336499999999994</v>
      </c>
      <c r="C491" t="str">
        <f>Daten!O582</f>
        <v xml:space="preserve">Branchen / Branche: Konsumgüter Aktien </v>
      </c>
    </row>
    <row r="492" spans="1:3" x14ac:dyDescent="0.25">
      <c r="A492" s="8">
        <f>Daten!L583</f>
        <v>4.4999999999999997E-3</v>
      </c>
      <c r="B492" s="6">
        <f>Daten!N583</f>
        <v>20.645099999999999</v>
      </c>
      <c r="C492" t="str">
        <f>Daten!O583</f>
        <v xml:space="preserve">Branchen / Branche: Finanzwerte Aktien </v>
      </c>
    </row>
    <row r="493" spans="1:3" x14ac:dyDescent="0.25">
      <c r="A493" s="8">
        <f>Daten!L584</f>
        <v>4.4999999999999997E-3</v>
      </c>
      <c r="B493" s="6">
        <f>Daten!N584</f>
        <v>205.81819999999996</v>
      </c>
      <c r="C493" t="str">
        <f>Daten!O584</f>
        <v xml:space="preserve">Branchen / Branche: Gesundheit Aktien </v>
      </c>
    </row>
    <row r="494" spans="1:3" x14ac:dyDescent="0.25">
      <c r="A494" s="8">
        <f>Daten!L585</f>
        <v>4.4999999999999997E-3</v>
      </c>
      <c r="B494" s="6">
        <f>Daten!N585</f>
        <v>130.92179999999999</v>
      </c>
      <c r="C494" t="str">
        <f>Daten!O585</f>
        <v xml:space="preserve">Branchen / Branche: Technologie &amp; Telekom Aktien </v>
      </c>
    </row>
    <row r="495" spans="1:3" x14ac:dyDescent="0.25">
      <c r="A495" s="8">
        <f>Daten!L586</f>
        <v>4.4999999999999997E-3</v>
      </c>
      <c r="B495" s="6">
        <f>Daten!N586</f>
        <v>7.9212999999999987</v>
      </c>
      <c r="C495" t="str">
        <f>Daten!O586</f>
        <v xml:space="preserve">Branchen / Branche: Technologie &amp; Telekom Aktien </v>
      </c>
    </row>
    <row r="496" spans="1:3" x14ac:dyDescent="0.25">
      <c r="A496" s="8">
        <f>Daten!L587</f>
        <v>4.4999999999999997E-3</v>
      </c>
      <c r="B496" s="6">
        <f>Daten!N587</f>
        <v>5.9664000000000001</v>
      </c>
      <c r="C496" t="str">
        <f>Daten!O587</f>
        <v xml:space="preserve">Branchen / Branche: Versorger Aktien </v>
      </c>
    </row>
    <row r="497" spans="1:3" x14ac:dyDescent="0.25">
      <c r="A497" s="8">
        <f>Daten!L588</f>
        <v>4.4999999999999997E-3</v>
      </c>
      <c r="B497" s="6">
        <f>Daten!N588</f>
        <v>47.041899999999998</v>
      </c>
      <c r="C497" t="str">
        <f>Daten!O588</f>
        <v xml:space="preserve">Branchen / Branche: Energie Aktien </v>
      </c>
    </row>
    <row r="498" spans="1:3" x14ac:dyDescent="0.25">
      <c r="A498" s="8">
        <f>Daten!L589</f>
        <v>4.4999999999999997E-3</v>
      </c>
      <c r="B498" s="6">
        <f>Daten!N589</f>
        <v>10.757599999999998</v>
      </c>
      <c r="C498" t="str">
        <f>Daten!O589</f>
        <v xml:space="preserve">Branchen / Branche: Rohstoff Aktien </v>
      </c>
    </row>
    <row r="499" spans="1:3" x14ac:dyDescent="0.25">
      <c r="A499" s="8">
        <f>Daten!L590</f>
        <v>4.4999999999999997E-3</v>
      </c>
      <c r="B499" s="6">
        <f>Daten!N590</f>
        <v>31.741699999999998</v>
      </c>
      <c r="C499" t="str">
        <f>Daten!O590</f>
        <v xml:space="preserve">Branchen / Branche: Industrie Aktien </v>
      </c>
    </row>
    <row r="500" spans="1:3" x14ac:dyDescent="0.25">
      <c r="A500" s="8">
        <f>Daten!L591</f>
        <v>4.4999999999999997E-3</v>
      </c>
      <c r="B500" s="6">
        <f>Daten!N591</f>
        <v>497.74239999999998</v>
      </c>
      <c r="C500" t="str">
        <f>Daten!O591</f>
        <v xml:space="preserve">Alternative Investments / Commodities </v>
      </c>
    </row>
    <row r="501" spans="1:3" x14ac:dyDescent="0.25">
      <c r="A501" s="8">
        <f>Daten!L592</f>
        <v>4.4999999999999997E-3</v>
      </c>
      <c r="B501" s="6">
        <f>Daten!N592</f>
        <v>339.71</v>
      </c>
      <c r="C501" t="str">
        <f>Daten!O592</f>
        <v xml:space="preserve">Renten / Renten Unternehmensanleihen </v>
      </c>
    </row>
    <row r="502" spans="1:3" x14ac:dyDescent="0.25">
      <c r="A502" s="8">
        <f>Daten!L593</f>
        <v>4.4999999999999997E-3</v>
      </c>
      <c r="B502" s="6">
        <f>Daten!N593</f>
        <v>1010</v>
      </c>
      <c r="C502" t="str">
        <f>Daten!O593</f>
        <v xml:space="preserve">Aktien / Aktien USA </v>
      </c>
    </row>
    <row r="503" spans="1:3" x14ac:dyDescent="0.25">
      <c r="A503" s="8">
        <f>Daten!L594</f>
        <v>4.4999999999999997E-3</v>
      </c>
      <c r="B503" s="6">
        <f>Daten!N594</f>
        <v>159.32</v>
      </c>
      <c r="C503" t="str">
        <f>Daten!O594</f>
        <v xml:space="preserve">Aktien / Aktien Ethik, Nachhaltigkeit </v>
      </c>
    </row>
    <row r="504" spans="1:3" x14ac:dyDescent="0.25">
      <c r="A504" s="8">
        <f>Daten!L598</f>
        <v>4.4999999999999997E-3</v>
      </c>
      <c r="B504" s="6">
        <f>Daten!N598</f>
        <v>159.32</v>
      </c>
      <c r="C504" t="str">
        <f>Daten!O598</f>
        <v xml:space="preserve">Aktien / Aktien Ethik, Nachhaltigkeit </v>
      </c>
    </row>
    <row r="505" spans="1:3" x14ac:dyDescent="0.25">
      <c r="A505" s="8">
        <f>Daten!L599</f>
        <v>4.4999999999999997E-3</v>
      </c>
      <c r="B505" s="6">
        <f>Daten!N599</f>
        <v>370.30099999999993</v>
      </c>
      <c r="C505" t="str">
        <f>Daten!O599</f>
        <v xml:space="preserve">Aktien / Aktien Emerging Markets </v>
      </c>
    </row>
    <row r="506" spans="1:3" x14ac:dyDescent="0.25">
      <c r="A506" s="8">
        <f>Daten!L600</f>
        <v>4.4999999999999997E-3</v>
      </c>
      <c r="B506" s="6">
        <f>Daten!N600</f>
        <v>133.4417</v>
      </c>
      <c r="C506" t="str">
        <f>Daten!O600</f>
        <v xml:space="preserve">Aktien / Aktien Dividendenstrategie </v>
      </c>
    </row>
    <row r="507" spans="1:3" x14ac:dyDescent="0.25">
      <c r="A507" s="8">
        <f>Daten!L601</f>
        <v>4.4999999999999997E-3</v>
      </c>
      <c r="B507" s="6">
        <f>Daten!N601</f>
        <v>124.75</v>
      </c>
      <c r="C507" t="str">
        <f>Daten!O601</f>
        <v xml:space="preserve">Aktien / Aktien Japan </v>
      </c>
    </row>
    <row r="508" spans="1:3" x14ac:dyDescent="0.25">
      <c r="A508" s="8">
        <f>Daten!L602</f>
        <v>4.4999999999999997E-3</v>
      </c>
      <c r="B508" s="6">
        <f>Daten!N602</f>
        <v>23.3232</v>
      </c>
      <c r="C508" t="str">
        <f>Daten!O602</f>
        <v xml:space="preserve">Aktien / Aktien International "Mid/Small Caps" </v>
      </c>
    </row>
    <row r="509" spans="1:3" x14ac:dyDescent="0.25">
      <c r="A509" s="8">
        <f>Daten!L603</f>
        <v>4.4999999999999997E-3</v>
      </c>
      <c r="B509" s="6">
        <f>Daten!N603</f>
        <v>229.49169999999998</v>
      </c>
      <c r="C509" t="str">
        <f>Daten!O603</f>
        <v xml:space="preserve">Renten / Renten International </v>
      </c>
    </row>
    <row r="510" spans="1:3" x14ac:dyDescent="0.25">
      <c r="A510" s="8">
        <f>Daten!L604</f>
        <v>4.4999999999999997E-3</v>
      </c>
      <c r="B510" s="6">
        <f>Daten!N604</f>
        <v>9.09</v>
      </c>
      <c r="C510" t="str">
        <f>Daten!O604</f>
        <v xml:space="preserve">Aktien / Aktien Japan </v>
      </c>
    </row>
    <row r="511" spans="1:3" x14ac:dyDescent="0.25">
      <c r="A511" s="8">
        <f>Daten!L605</f>
        <v>4.4999999999999997E-3</v>
      </c>
      <c r="B511" s="6">
        <f>Daten!N605</f>
        <v>102.62659999999998</v>
      </c>
      <c r="C511" t="str">
        <f>Daten!O605</f>
        <v xml:space="preserve">Branchen / Branche: Energie Aktien </v>
      </c>
    </row>
    <row r="512" spans="1:3" x14ac:dyDescent="0.25">
      <c r="A512" s="8">
        <f>Daten!L607</f>
        <v>4.5999999999999999E-3</v>
      </c>
      <c r="B512" s="6">
        <f>Daten!N607</f>
        <v>999.41</v>
      </c>
      <c r="C512" t="str">
        <f>Daten!O607</f>
        <v xml:space="preserve">Aktien / Aktien Dividendenstrategie </v>
      </c>
    </row>
    <row r="513" spans="1:3" x14ac:dyDescent="0.25">
      <c r="A513" s="8">
        <f>Daten!L608</f>
        <v>4.5999999999999999E-3</v>
      </c>
      <c r="B513" s="6">
        <f>Daten!N608</f>
        <v>133.83000000000001</v>
      </c>
      <c r="C513" t="str">
        <f>Daten!O608</f>
        <v xml:space="preserve">Branchen / Branche: Rohstoff Aktien </v>
      </c>
    </row>
    <row r="514" spans="1:3" x14ac:dyDescent="0.25">
      <c r="A514" s="8">
        <f>Daten!L609</f>
        <v>4.5999999999999999E-3</v>
      </c>
      <c r="B514" s="6">
        <f>Daten!N609</f>
        <v>44.79</v>
      </c>
      <c r="C514" t="str">
        <f>Daten!O609</f>
        <v xml:space="preserve">Branchen / Branche: Industrie Aktien </v>
      </c>
    </row>
    <row r="515" spans="1:3" x14ac:dyDescent="0.25">
      <c r="A515" s="8">
        <f>Daten!L610</f>
        <v>4.5999999999999999E-3</v>
      </c>
      <c r="B515" s="6">
        <f>Daten!N610</f>
        <v>129.07</v>
      </c>
      <c r="C515" t="str">
        <f>Daten!O610</f>
        <v xml:space="preserve">Branchen / Branche: Nahrungsmittelhersteller Aktien </v>
      </c>
    </row>
    <row r="516" spans="1:3" x14ac:dyDescent="0.25">
      <c r="A516" s="8">
        <f>Daten!L611</f>
        <v>4.5999999999999999E-3</v>
      </c>
      <c r="B516" s="6">
        <f>Daten!N611</f>
        <v>64.81</v>
      </c>
      <c r="C516" t="str">
        <f>Daten!O611</f>
        <v xml:space="preserve">Branchen / Branche: Industrie Aktien </v>
      </c>
    </row>
    <row r="517" spans="1:3" x14ac:dyDescent="0.25">
      <c r="A517" s="8">
        <f>Daten!L612</f>
        <v>4.5999999999999999E-3</v>
      </c>
      <c r="B517" s="6">
        <f>Daten!N612</f>
        <v>72.86</v>
      </c>
      <c r="C517" t="str">
        <f>Daten!O612</f>
        <v xml:space="preserve">Branchen / Branche: Finanzwerte Aktien </v>
      </c>
    </row>
    <row r="518" spans="1:3" x14ac:dyDescent="0.25">
      <c r="A518" s="8">
        <f>Daten!L613</f>
        <v>4.5999999999999999E-3</v>
      </c>
      <c r="B518" s="6">
        <f>Daten!N613</f>
        <v>36.159999999999997</v>
      </c>
      <c r="C518" t="str">
        <f>Daten!O613</f>
        <v xml:space="preserve">Branchen / Branche: Medien Aktien </v>
      </c>
    </row>
    <row r="519" spans="1:3" x14ac:dyDescent="0.25">
      <c r="A519" s="8">
        <f>Daten!L614</f>
        <v>4.5999999999999999E-3</v>
      </c>
      <c r="B519" s="6">
        <f>Daten!N614</f>
        <v>488.97</v>
      </c>
      <c r="C519" t="str">
        <f>Daten!O614</f>
        <v xml:space="preserve">Branchen / Branche: Rohstoff Aktien </v>
      </c>
    </row>
    <row r="520" spans="1:3" x14ac:dyDescent="0.25">
      <c r="A520" s="8">
        <f>Daten!L615</f>
        <v>4.5999999999999999E-3</v>
      </c>
      <c r="B520" s="6">
        <f>Daten!N615</f>
        <v>52.54</v>
      </c>
      <c r="C520" t="str">
        <f>Daten!O615</f>
        <v xml:space="preserve">Branchen / Branche: Technologie &amp; Telekom Aktien </v>
      </c>
    </row>
    <row r="521" spans="1:3" x14ac:dyDescent="0.25">
      <c r="A521" s="8">
        <f>Daten!L616</f>
        <v>4.5999999999999999E-3</v>
      </c>
      <c r="B521" s="6">
        <f>Daten!N616</f>
        <v>141.01</v>
      </c>
      <c r="C521" t="str">
        <f>Daten!O616</f>
        <v xml:space="preserve">Branchen / Branche: Technologie &amp; Telekom Aktien </v>
      </c>
    </row>
    <row r="522" spans="1:3" x14ac:dyDescent="0.25">
      <c r="A522" s="8">
        <f>Daten!L617</f>
        <v>4.5999999999999999E-3</v>
      </c>
      <c r="B522" s="6">
        <f>Daten!N617</f>
        <v>41.95</v>
      </c>
      <c r="C522" t="str">
        <f>Daten!O617</f>
        <v xml:space="preserve">Branchen / Branche: Freizeitwerte Aktien </v>
      </c>
    </row>
    <row r="523" spans="1:3" x14ac:dyDescent="0.25">
      <c r="A523" s="8">
        <f>Daten!L618</f>
        <v>4.5999999999999999E-3</v>
      </c>
      <c r="B523" s="6">
        <f>Daten!N618</f>
        <v>186.19</v>
      </c>
      <c r="C523" t="str">
        <f>Daten!O618</f>
        <v xml:space="preserve">Branchen / Branche: Versorger Aktien </v>
      </c>
    </row>
    <row r="524" spans="1:3" x14ac:dyDescent="0.25">
      <c r="A524" s="8">
        <f>Daten!L619</f>
        <v>4.5999999999999999E-3</v>
      </c>
      <c r="B524" s="6">
        <f>Daten!N619</f>
        <v>97.44</v>
      </c>
      <c r="C524" t="str">
        <f>Daten!O619</f>
        <v xml:space="preserve">Branchen / Branche: Industrie Aktien </v>
      </c>
    </row>
    <row r="525" spans="1:3" x14ac:dyDescent="0.25">
      <c r="A525" s="8">
        <f>Daten!L620</f>
        <v>4.5999999999999999E-3</v>
      </c>
      <c r="B525" s="6">
        <f>Daten!N620</f>
        <v>580.01</v>
      </c>
      <c r="C525" t="str">
        <f>Daten!O620</f>
        <v xml:space="preserve">Branchen / Branche: Gesundheit Aktien </v>
      </c>
    </row>
    <row r="526" spans="1:3" x14ac:dyDescent="0.25">
      <c r="A526" s="8">
        <f>Daten!L622</f>
        <v>4.7000000000000002E-3</v>
      </c>
      <c r="B526" s="6">
        <f>Daten!N622</f>
        <v>41.89</v>
      </c>
      <c r="C526" t="str">
        <f>Daten!O622</f>
        <v xml:space="preserve">Branchen / Branche: Finanzwerte Aktien </v>
      </c>
    </row>
    <row r="527" spans="1:3" x14ac:dyDescent="0.25">
      <c r="A527" s="8">
        <f>Daten!L623</f>
        <v>4.7000000000000002E-3</v>
      </c>
      <c r="B527" s="6">
        <f>Daten!N623</f>
        <v>19.87</v>
      </c>
      <c r="C527" t="str">
        <f>Daten!O623</f>
        <v xml:space="preserve">Branchen / Branche: Konsumgüter Aktien </v>
      </c>
    </row>
    <row r="528" spans="1:3" x14ac:dyDescent="0.25">
      <c r="A528" s="8">
        <f>Daten!L624</f>
        <v>4.7000000000000002E-3</v>
      </c>
      <c r="B528" s="6">
        <f>Daten!N624</f>
        <v>120.23</v>
      </c>
      <c r="C528" t="str">
        <f>Daten!O624</f>
        <v xml:space="preserve">Branchen / Branche: Immobilien/Reits Aktien </v>
      </c>
    </row>
    <row r="529" spans="1:3" x14ac:dyDescent="0.25">
      <c r="A529" s="8">
        <f>Daten!L625</f>
        <v>4.7999999999999996E-3</v>
      </c>
      <c r="B529" s="6">
        <f>Daten!N625</f>
        <v>15.6288</v>
      </c>
      <c r="C529" t="str">
        <f>Daten!O625</f>
        <v xml:space="preserve">Aktien / Aktien Großbritannien </v>
      </c>
    </row>
    <row r="530" spans="1:3" x14ac:dyDescent="0.25">
      <c r="A530" s="8">
        <f>Daten!L626</f>
        <v>4.7999999999999996E-3</v>
      </c>
      <c r="B530" s="6">
        <f>Daten!N626</f>
        <v>43237.799999999996</v>
      </c>
      <c r="C530" t="str">
        <f>Daten!O626</f>
        <v xml:space="preserve">Aktien / Aktien Japan </v>
      </c>
    </row>
    <row r="531" spans="1:3" x14ac:dyDescent="0.25">
      <c r="A531" s="8">
        <f>Daten!L627</f>
        <v>4.7999999999999996E-3</v>
      </c>
      <c r="B531" s="6">
        <f>Daten!N627</f>
        <v>129.79179999999999</v>
      </c>
      <c r="C531" t="str">
        <f>Daten!O627</f>
        <v xml:space="preserve">Aktien / Aktien Pazifik ex. Japan </v>
      </c>
    </row>
    <row r="532" spans="1:3" x14ac:dyDescent="0.25">
      <c r="A532" s="8">
        <f>Daten!L628</f>
        <v>4.7999999999999996E-3</v>
      </c>
      <c r="B532" s="6">
        <f>Daten!N628</f>
        <v>568.62729999999988</v>
      </c>
      <c r="C532" t="str">
        <f>Daten!O628</f>
        <v xml:space="preserve">Aktien / Aktien Nordamerika </v>
      </c>
    </row>
    <row r="533" spans="1:3" x14ac:dyDescent="0.25">
      <c r="A533" s="8">
        <f>Daten!L629</f>
        <v>4.7999999999999996E-3</v>
      </c>
      <c r="B533" s="6">
        <f>Daten!N629</f>
        <v>106853.85</v>
      </c>
      <c r="C533" t="str">
        <f>Daten!O629</f>
        <v xml:space="preserve">Aktien / Aktien Japan </v>
      </c>
    </row>
    <row r="534" spans="1:3" x14ac:dyDescent="0.25">
      <c r="A534" s="8">
        <f>Daten!L630</f>
        <v>4.7999999999999996E-3</v>
      </c>
      <c r="B534" s="6">
        <f>Daten!N630</f>
        <v>1.2881999999999998</v>
      </c>
      <c r="C534" t="str">
        <f>Daten!O630</f>
        <v xml:space="preserve">Branchen / Branche: Rohstoff Aktien </v>
      </c>
    </row>
    <row r="535" spans="1:3" x14ac:dyDescent="0.25">
      <c r="A535" s="8">
        <f>Daten!L633</f>
        <v>4.8999999999999998E-3</v>
      </c>
      <c r="B535" s="6">
        <f>Daten!N633</f>
        <v>449.43</v>
      </c>
      <c r="C535" t="str">
        <f>Daten!O633</f>
        <v xml:space="preserve">Branchen / Branche: Finanzwerte Aktien </v>
      </c>
    </row>
    <row r="536" spans="1:3" x14ac:dyDescent="0.25">
      <c r="A536" s="8">
        <f>Daten!L634</f>
        <v>4.8999999999999998E-3</v>
      </c>
      <c r="B536" s="6">
        <f>Daten!N634</f>
        <v>71.959999999999994</v>
      </c>
      <c r="C536" t="str">
        <f>Daten!O634</f>
        <v xml:space="preserve">Branchen / Branche: Industrie Aktien </v>
      </c>
    </row>
    <row r="537" spans="1:3" x14ac:dyDescent="0.25">
      <c r="A537" s="8">
        <f>Daten!L635</f>
        <v>5.0000000000000001E-3</v>
      </c>
      <c r="B537" s="6">
        <f>Daten!N635</f>
        <v>546.78</v>
      </c>
      <c r="C537" t="str">
        <f>Daten!O635</f>
        <v xml:space="preserve">Aktien / Aktien USA </v>
      </c>
    </row>
    <row r="538" spans="1:3" x14ac:dyDescent="0.25">
      <c r="A538" s="8">
        <f>Daten!L636</f>
        <v>5.0000000000000001E-3</v>
      </c>
      <c r="B538" s="6">
        <f>Daten!N636</f>
        <v>214.41</v>
      </c>
      <c r="C538" t="str">
        <f>Daten!O636</f>
        <v xml:space="preserve">Aktien / Aktien Osteuropa </v>
      </c>
    </row>
    <row r="539" spans="1:3" x14ac:dyDescent="0.25">
      <c r="A539" s="8">
        <f>Daten!L637</f>
        <v>5.0000000000000001E-3</v>
      </c>
      <c r="B539" s="6">
        <f>Daten!N637</f>
        <v>7604.9</v>
      </c>
      <c r="C539" t="str">
        <f>Daten!O637</f>
        <v xml:space="preserve">Aktien / Aktien International </v>
      </c>
    </row>
    <row r="540" spans="1:3" x14ac:dyDescent="0.25">
      <c r="A540" s="8">
        <f>Daten!L638</f>
        <v>5.0000000000000001E-3</v>
      </c>
      <c r="B540" s="6">
        <f>Daten!N638</f>
        <v>1175.1999999999998</v>
      </c>
      <c r="C540" t="str">
        <f>Daten!O638</f>
        <v xml:space="preserve">Aktien / Aktien Japan </v>
      </c>
    </row>
    <row r="541" spans="1:3" x14ac:dyDescent="0.25">
      <c r="A541" s="8">
        <f>Daten!L639</f>
        <v>5.0000000000000001E-3</v>
      </c>
      <c r="B541" s="6">
        <f>Daten!N639</f>
        <v>693.25</v>
      </c>
      <c r="C541" t="str">
        <f>Daten!O639</f>
        <v xml:space="preserve">Aktien / Aktien Dividendenstrategie </v>
      </c>
    </row>
    <row r="542" spans="1:3" x14ac:dyDescent="0.25">
      <c r="A542" s="8">
        <f>Daten!L640</f>
        <v>5.0000000000000001E-3</v>
      </c>
      <c r="B542" s="6">
        <f>Daten!N640</f>
        <v>51.84</v>
      </c>
      <c r="C542" t="str">
        <f>Daten!O640</f>
        <v xml:space="preserve">Branchen / Branche: Rohstoff Aktien </v>
      </c>
    </row>
    <row r="543" spans="1:3" x14ac:dyDescent="0.25">
      <c r="A543" s="8">
        <f>Daten!L641</f>
        <v>5.0000000000000001E-3</v>
      </c>
      <c r="B543" s="6">
        <f>Daten!N641</f>
        <v>340.10739999999998</v>
      </c>
      <c r="C543" t="str">
        <f>Daten!O641</f>
        <v xml:space="preserve">Aktien / Aktien USA </v>
      </c>
    </row>
    <row r="544" spans="1:3" x14ac:dyDescent="0.25">
      <c r="A544" s="8">
        <f>Daten!L642</f>
        <v>5.0000000000000001E-3</v>
      </c>
      <c r="B544" s="6">
        <f>Daten!N642</f>
        <v>20.65</v>
      </c>
      <c r="C544" t="str">
        <f>Daten!O642</f>
        <v xml:space="preserve">Branchen / Branche: Finanzwerte Aktien </v>
      </c>
    </row>
    <row r="545" spans="1:3" x14ac:dyDescent="0.25">
      <c r="A545" s="8">
        <f>Daten!L643</f>
        <v>5.0000000000000001E-3</v>
      </c>
      <c r="B545" s="6">
        <f>Daten!N643</f>
        <v>1.51</v>
      </c>
      <c r="C545" t="str">
        <f>Daten!O643</f>
        <v xml:space="preserve">Branchen / Branche: Gesundheit Aktien </v>
      </c>
    </row>
    <row r="546" spans="1:3" x14ac:dyDescent="0.25">
      <c r="A546" s="8">
        <f>Daten!L647</f>
        <v>5.0000000000000001E-3</v>
      </c>
      <c r="B546" s="6">
        <f>Daten!N647</f>
        <v>124.61019999999999</v>
      </c>
      <c r="C546" t="str">
        <f>Daten!O647</f>
        <v xml:space="preserve">Aktien / Aktien Australien </v>
      </c>
    </row>
    <row r="547" spans="1:3" x14ac:dyDescent="0.25">
      <c r="A547" s="8">
        <f>Daten!L648</f>
        <v>5.0000000000000001E-3</v>
      </c>
      <c r="B547" s="6">
        <f>Daten!N648</f>
        <v>21.390899999999998</v>
      </c>
      <c r="C547" t="str">
        <f>Daten!O648</f>
        <v xml:space="preserve">Aktien / Aktien Arabische Länder (Naher Osten) </v>
      </c>
    </row>
    <row r="548" spans="1:3" x14ac:dyDescent="0.25">
      <c r="A548" s="8">
        <f>Daten!L649</f>
        <v>5.0000000000000001E-3</v>
      </c>
      <c r="B548" s="6">
        <f>Daten!N649</f>
        <v>23.088000000000001</v>
      </c>
      <c r="C548" t="str">
        <f>Daten!O649</f>
        <v xml:space="preserve">Aktien / Aktien Großbritannien </v>
      </c>
    </row>
    <row r="549" spans="1:3" x14ac:dyDescent="0.25">
      <c r="A549" s="8">
        <f>Daten!L650</f>
        <v>5.0000000000000001E-3</v>
      </c>
      <c r="B549" s="6">
        <f>Daten!N650</f>
        <v>42.883499999999998</v>
      </c>
      <c r="C549" t="str">
        <f>Daten!O650</f>
        <v xml:space="preserve">Aktien / Aktien USA </v>
      </c>
    </row>
    <row r="550" spans="1:3" x14ac:dyDescent="0.25">
      <c r="A550" s="8">
        <f>Daten!L651</f>
        <v>5.0000000000000001E-3</v>
      </c>
      <c r="B550" s="6">
        <f>Daten!N651</f>
        <v>42.883499999999998</v>
      </c>
      <c r="C550" t="str">
        <f>Daten!O651</f>
        <v xml:space="preserve">Aktien / Aktien USA </v>
      </c>
    </row>
    <row r="551" spans="1:3" x14ac:dyDescent="0.25">
      <c r="A551" s="8">
        <f>Daten!L653</f>
        <v>5.0000000000000001E-3</v>
      </c>
      <c r="B551" s="6">
        <f>Daten!N653</f>
        <v>3.18</v>
      </c>
      <c r="C551" t="str">
        <f>Daten!O653</f>
        <v xml:space="preserve">Branchen / Branche: Rohstoff Aktien </v>
      </c>
    </row>
    <row r="552" spans="1:3" x14ac:dyDescent="0.25">
      <c r="A552" s="8">
        <f>Daten!L654</f>
        <v>5.0000000000000001E-3</v>
      </c>
      <c r="B552" s="6">
        <f>Daten!N654</f>
        <v>2.79</v>
      </c>
      <c r="C552" t="str">
        <f>Daten!O654</f>
        <v xml:space="preserve">Branchen / Branche: Industrie Aktien </v>
      </c>
    </row>
    <row r="553" spans="1:3" x14ac:dyDescent="0.25">
      <c r="A553" s="8">
        <f>Daten!L657</f>
        <v>5.0000000000000001E-3</v>
      </c>
      <c r="B553" s="6">
        <f>Daten!N657</f>
        <v>9.5681999999999992</v>
      </c>
      <c r="C553" t="str">
        <f>Daten!O657</f>
        <v xml:space="preserve">Aktien / Aktien Großbritannien </v>
      </c>
    </row>
    <row r="554" spans="1:3" x14ac:dyDescent="0.25">
      <c r="A554" s="8">
        <f>Daten!L658</f>
        <v>5.0000000000000001E-3</v>
      </c>
      <c r="B554" s="6">
        <f>Daten!N658</f>
        <v>20.816199999999998</v>
      </c>
      <c r="C554" t="str">
        <f>Daten!O658</f>
        <v xml:space="preserve">Aktien / Aktien Großbritannien </v>
      </c>
    </row>
    <row r="555" spans="1:3" x14ac:dyDescent="0.25">
      <c r="A555" s="8">
        <f>Daten!L659</f>
        <v>5.0000000000000001E-3</v>
      </c>
      <c r="B555" s="6">
        <f>Daten!N659</f>
        <v>650.49579999999992</v>
      </c>
      <c r="C555" t="str">
        <f>Daten!O659</f>
        <v xml:space="preserve">Aktien / Aktien Australien </v>
      </c>
    </row>
    <row r="556" spans="1:3" x14ac:dyDescent="0.25">
      <c r="A556" s="8">
        <f>Daten!L660</f>
        <v>5.0000000000000001E-3</v>
      </c>
      <c r="B556" s="6">
        <f>Daten!N660</f>
        <v>27.5381</v>
      </c>
      <c r="C556" t="str">
        <f>Daten!O660</f>
        <v xml:space="preserve">Aktien / Aktien Asien </v>
      </c>
    </row>
    <row r="557" spans="1:3" x14ac:dyDescent="0.25">
      <c r="A557" s="8">
        <f>Daten!L661</f>
        <v>5.0000000000000001E-3</v>
      </c>
      <c r="B557" s="6">
        <f>Daten!N661</f>
        <v>58.364499999999992</v>
      </c>
      <c r="C557" t="str">
        <f>Daten!O661</f>
        <v xml:space="preserve">Aktien / Aktien Thailand </v>
      </c>
    </row>
    <row r="558" spans="1:3" x14ac:dyDescent="0.25">
      <c r="A558" s="8">
        <f>Daten!L662</f>
        <v>5.0000000000000001E-3</v>
      </c>
      <c r="B558" s="6">
        <f>Daten!N662</f>
        <v>46.804600000000001</v>
      </c>
      <c r="C558" t="str">
        <f>Daten!O662</f>
        <v xml:space="preserve">Aktien / Aktien Australien </v>
      </c>
    </row>
    <row r="559" spans="1:3" x14ac:dyDescent="0.25">
      <c r="A559" s="8">
        <f>Daten!L663</f>
        <v>5.0000000000000001E-3</v>
      </c>
      <c r="B559" s="6">
        <f>Daten!N663</f>
        <v>4120</v>
      </c>
      <c r="C559" t="str">
        <f>Daten!O663</f>
        <v xml:space="preserve">Renten / Renten High Yield Unternehmensanleihen </v>
      </c>
    </row>
    <row r="560" spans="1:3" x14ac:dyDescent="0.25">
      <c r="A560" s="8">
        <f>Daten!L665</f>
        <v>5.0000000000000001E-3</v>
      </c>
      <c r="B560" s="6">
        <f>Daten!N665</f>
        <v>2101.7999999999997</v>
      </c>
      <c r="C560" t="str">
        <f>Daten!O665</f>
        <v xml:space="preserve">Renten / Renten Unternehmensanleihen </v>
      </c>
    </row>
    <row r="561" spans="1:3" x14ac:dyDescent="0.25">
      <c r="A561" s="8">
        <f>Daten!L666</f>
        <v>5.0000000000000001E-3</v>
      </c>
      <c r="B561" s="6">
        <f>Daten!N666</f>
        <v>37.200000000000003</v>
      </c>
      <c r="C561" t="str">
        <f>Daten!O666</f>
        <v xml:space="preserve">Branchen / Branche: Konsumgüter Aktien </v>
      </c>
    </row>
    <row r="562" spans="1:3" x14ac:dyDescent="0.25">
      <c r="A562" s="8">
        <f>Daten!L667</f>
        <v>5.0000000000000001E-3</v>
      </c>
      <c r="B562" s="6">
        <f>Daten!N667</f>
        <v>236.80279999999999</v>
      </c>
      <c r="C562" t="str">
        <f>Daten!O667</f>
        <v xml:space="preserve">Aktien / Aktien Japan </v>
      </c>
    </row>
    <row r="563" spans="1:3" x14ac:dyDescent="0.25">
      <c r="A563" s="8">
        <f>Daten!L668</f>
        <v>5.0000000000000001E-3</v>
      </c>
      <c r="B563" s="6">
        <f>Daten!N668</f>
        <v>1853.1999999999998</v>
      </c>
      <c r="C563" t="str">
        <f>Daten!O668</f>
        <v xml:space="preserve">Renten / Renten Staatsanleihen </v>
      </c>
    </row>
    <row r="564" spans="1:3" x14ac:dyDescent="0.25">
      <c r="A564" s="8">
        <f>Daten!L669</f>
        <v>5.0000000000000001E-3</v>
      </c>
      <c r="B564" s="6">
        <f>Daten!N669</f>
        <v>67.732199999999992</v>
      </c>
      <c r="C564" t="str">
        <f>Daten!O669</f>
        <v xml:space="preserve">Aktien / Aktien Emerging Markets </v>
      </c>
    </row>
    <row r="565" spans="1:3" x14ac:dyDescent="0.25">
      <c r="A565" s="8">
        <f>Daten!L670</f>
        <v>5.0000000000000001E-3</v>
      </c>
      <c r="B565" s="6">
        <f>Daten!N670</f>
        <v>1853.1999999999998</v>
      </c>
      <c r="C565" t="str">
        <f>Daten!O670</f>
        <v xml:space="preserve">Renten / Renten Staatsanleihen </v>
      </c>
    </row>
    <row r="566" spans="1:3" x14ac:dyDescent="0.25">
      <c r="A566" s="8">
        <f>Daten!L671</f>
        <v>5.0000000000000001E-3</v>
      </c>
      <c r="B566" s="6">
        <f>Daten!N671</f>
        <v>11.5373</v>
      </c>
      <c r="C566" t="str">
        <f>Daten!O671</f>
        <v xml:space="preserve">Renten / Renten Staatsanleihen </v>
      </c>
    </row>
    <row r="567" spans="1:3" x14ac:dyDescent="0.25">
      <c r="A567" s="8">
        <f>Daten!L673</f>
        <v>5.0000000000000001E-3</v>
      </c>
      <c r="B567" s="6">
        <f>Daten!N673</f>
        <v>141.04</v>
      </c>
      <c r="C567" t="str">
        <f>Daten!O673</f>
        <v xml:space="preserve">Renten / Renten Emerging Markets </v>
      </c>
    </row>
    <row r="568" spans="1:3" x14ac:dyDescent="0.25">
      <c r="A568" s="8">
        <f>Daten!L674</f>
        <v>5.0000000000000001E-3</v>
      </c>
      <c r="B568" s="6">
        <f>Daten!N674</f>
        <v>757.86839999999984</v>
      </c>
      <c r="C568" t="str">
        <f>Daten!O674</f>
        <v xml:space="preserve">Aktien / Aktien Hong Kong &amp; China </v>
      </c>
    </row>
    <row r="569" spans="1:3" x14ac:dyDescent="0.25">
      <c r="A569" s="8">
        <f>Daten!L675</f>
        <v>5.0000000000000001E-3</v>
      </c>
      <c r="B569" s="6">
        <f>Daten!N675</f>
        <v>18.870999999999999</v>
      </c>
      <c r="C569" t="str">
        <f>Daten!O675</f>
        <v xml:space="preserve">Renten / Renten Emerging Markets </v>
      </c>
    </row>
    <row r="570" spans="1:3" x14ac:dyDescent="0.25">
      <c r="A570" s="8">
        <f>Daten!L676</f>
        <v>5.0000000000000001E-3</v>
      </c>
      <c r="B570" s="6">
        <f>Daten!N676</f>
        <v>6.5991999999999988</v>
      </c>
      <c r="C570" t="str">
        <f>Daten!O676</f>
        <v xml:space="preserve">Branchen / Branche: Finanzwerte Aktien </v>
      </c>
    </row>
    <row r="571" spans="1:3" x14ac:dyDescent="0.25">
      <c r="A571" s="8">
        <f>Daten!L677</f>
        <v>5.0000000000000001E-3</v>
      </c>
      <c r="B571" s="6">
        <f>Daten!N677</f>
        <v>18.125199999999996</v>
      </c>
      <c r="C571" t="str">
        <f>Daten!O677</f>
        <v xml:space="preserve">Branchen / Branche: Konsumgüter Aktien </v>
      </c>
    </row>
    <row r="572" spans="1:3" x14ac:dyDescent="0.25">
      <c r="A572" s="8">
        <f>Daten!L678</f>
        <v>5.0000000000000001E-3</v>
      </c>
      <c r="B572" s="6">
        <f>Daten!N678</f>
        <v>4.0114999999999998</v>
      </c>
      <c r="C572" t="str">
        <f>Daten!O678</f>
        <v xml:space="preserve">Branchen / Branche: Immobilien/Reits Aktien </v>
      </c>
    </row>
    <row r="573" spans="1:3" x14ac:dyDescent="0.25">
      <c r="A573" s="8">
        <f>Daten!L679</f>
        <v>5.0000000000000001E-3</v>
      </c>
      <c r="B573" s="6">
        <f>Daten!N679</f>
        <v>6.8816999999999995</v>
      </c>
      <c r="C573" t="str">
        <f>Daten!O679</f>
        <v xml:space="preserve">Branchen / Branche: Gesundheit Aktien </v>
      </c>
    </row>
    <row r="574" spans="1:3" x14ac:dyDescent="0.25">
      <c r="A574" s="8">
        <f>Daten!L680</f>
        <v>5.0000000000000001E-3</v>
      </c>
      <c r="B574" s="6">
        <f>Daten!N680</f>
        <v>159.37519999999998</v>
      </c>
      <c r="C574" t="str">
        <f>Daten!O680</f>
        <v xml:space="preserve">Renten / Renten Emerging Markets </v>
      </c>
    </row>
    <row r="575" spans="1:3" x14ac:dyDescent="0.25">
      <c r="A575" s="8">
        <f>Daten!L682</f>
        <v>5.0000000000000001E-3</v>
      </c>
      <c r="B575" s="6">
        <f>Daten!N682</f>
        <v>351.18139999999994</v>
      </c>
      <c r="C575" t="str">
        <f>Daten!O682</f>
        <v xml:space="preserve">Renten / Renten High Yield Unternehmensanleihen </v>
      </c>
    </row>
    <row r="576" spans="1:3" x14ac:dyDescent="0.25">
      <c r="A576" s="8">
        <f>Daten!L683</f>
        <v>5.0000000000000001E-3</v>
      </c>
      <c r="B576" s="6">
        <f>Daten!N683</f>
        <v>482.2</v>
      </c>
      <c r="C576" t="str">
        <f>Daten!O683</f>
        <v xml:space="preserve">Renten / Renten International </v>
      </c>
    </row>
    <row r="577" spans="1:3" x14ac:dyDescent="0.25">
      <c r="A577" s="8">
        <f>Daten!L684</f>
        <v>5.0000000000000001E-3</v>
      </c>
      <c r="B577" s="6">
        <f>Daten!N684</f>
        <v>4.8137999999999996</v>
      </c>
      <c r="C577" t="str">
        <f>Daten!O684</f>
        <v xml:space="preserve">Aktien / Aktien International </v>
      </c>
    </row>
    <row r="578" spans="1:3" x14ac:dyDescent="0.25">
      <c r="A578" s="8">
        <f>Daten!L685</f>
        <v>5.0000000000000001E-3</v>
      </c>
      <c r="B578" s="6">
        <f>Daten!N685</f>
        <v>307.22000000000003</v>
      </c>
      <c r="C578" t="str">
        <f>Daten!O685</f>
        <v xml:space="preserve">Aktien / Aktien International </v>
      </c>
    </row>
    <row r="579" spans="1:3" x14ac:dyDescent="0.25">
      <c r="A579" s="8">
        <f>Daten!L686</f>
        <v>5.0000000000000001E-3</v>
      </c>
      <c r="B579" s="6">
        <f>Daten!N686</f>
        <v>308.96459999999996</v>
      </c>
      <c r="C579" t="str">
        <f>Daten!O686</f>
        <v xml:space="preserve">Renten / Renten Wandel- und Optionsanleihen </v>
      </c>
    </row>
    <row r="580" spans="1:3" x14ac:dyDescent="0.25">
      <c r="A580" s="8">
        <f>Daten!L687</f>
        <v>5.1000000000000004E-3</v>
      </c>
      <c r="B580" s="6">
        <f>Daten!N687</f>
        <v>530.9</v>
      </c>
      <c r="C580" t="str">
        <f>Daten!O687</f>
        <v xml:space="preserve">Aktien / Aktien Europa "Large Caps" </v>
      </c>
    </row>
    <row r="581" spans="1:3" x14ac:dyDescent="0.25">
      <c r="A581" s="8">
        <f>Daten!L688</f>
        <v>5.1000000000000004E-3</v>
      </c>
      <c r="B581" s="6">
        <f>Daten!N688</f>
        <v>1560</v>
      </c>
      <c r="C581" t="str">
        <f>Daten!O688</f>
        <v xml:space="preserve">Aktien / Aktien Deutschland "Mid/Small Caps" </v>
      </c>
    </row>
    <row r="582" spans="1:3" x14ac:dyDescent="0.25">
      <c r="A582" s="8">
        <f>Daten!L689</f>
        <v>5.1999999999999998E-3</v>
      </c>
      <c r="B582" s="6">
        <f>Daten!N689</f>
        <v>227.91300000000001</v>
      </c>
      <c r="C582" t="str">
        <f>Daten!O689</f>
        <v xml:space="preserve">Aktien / Aktien Schweiz </v>
      </c>
    </row>
    <row r="583" spans="1:3" x14ac:dyDescent="0.25">
      <c r="A583" s="8">
        <f>Daten!L690</f>
        <v>5.1999999999999998E-3</v>
      </c>
      <c r="B583" s="6">
        <f>Daten!N690</f>
        <v>184.14</v>
      </c>
      <c r="C583" t="str">
        <f>Daten!O690</f>
        <v xml:space="preserve">Branchen / Branche: Technologie &amp; Telekom Aktien </v>
      </c>
    </row>
    <row r="584" spans="1:3" x14ac:dyDescent="0.25">
      <c r="A584" s="8">
        <f>Daten!L691</f>
        <v>5.1999999999999998E-3</v>
      </c>
      <c r="B584" s="6">
        <f>Daten!N691</f>
        <v>79.930000000000007</v>
      </c>
      <c r="C584" t="str">
        <f>Daten!O691</f>
        <v xml:space="preserve">Branchen / Branche: Technologie &amp; Telekom Aktien </v>
      </c>
    </row>
    <row r="585" spans="1:3" x14ac:dyDescent="0.25">
      <c r="A585" s="8">
        <f>Daten!L692</f>
        <v>5.1999999999999998E-3</v>
      </c>
      <c r="B585" s="6">
        <f>Daten!N692</f>
        <v>1460</v>
      </c>
      <c r="C585" t="str">
        <f>Daten!O692</f>
        <v xml:space="preserve">Branchen / Branche: Finanzwerte Aktien </v>
      </c>
    </row>
    <row r="586" spans="1:3" x14ac:dyDescent="0.25">
      <c r="A586" s="8">
        <f>Daten!L693</f>
        <v>5.1999999999999998E-3</v>
      </c>
      <c r="B586" s="6">
        <f>Daten!N693</f>
        <v>151.43</v>
      </c>
      <c r="C586" t="str">
        <f>Daten!O693</f>
        <v xml:space="preserve">Aktien / Aktien International Large Caps </v>
      </c>
    </row>
    <row r="587" spans="1:3" x14ac:dyDescent="0.25">
      <c r="A587" s="8">
        <f>Daten!L694</f>
        <v>5.1999999999999998E-3</v>
      </c>
      <c r="B587" s="6">
        <f>Daten!N694</f>
        <v>254.18219999999997</v>
      </c>
      <c r="C587" t="str">
        <f>Daten!O694</f>
        <v xml:space="preserve">Aktien / Aktien USA </v>
      </c>
    </row>
    <row r="588" spans="1:3" x14ac:dyDescent="0.25">
      <c r="A588" s="8">
        <f>Daten!L695</f>
        <v>5.1999999999999998E-3</v>
      </c>
      <c r="B588" s="6">
        <f>Daten!N695</f>
        <v>23340.149999999998</v>
      </c>
      <c r="C588" t="str">
        <f>Daten!O695</f>
        <v xml:space="preserve">Aktien / Aktien Japan </v>
      </c>
    </row>
    <row r="589" spans="1:3" x14ac:dyDescent="0.25">
      <c r="A589" s="8">
        <f>Daten!L696</f>
        <v>5.1999999999999998E-3</v>
      </c>
      <c r="B589" s="6">
        <f>Daten!N696</f>
        <v>30.54</v>
      </c>
      <c r="C589" t="str">
        <f>Daten!O696</f>
        <v xml:space="preserve">Aktien / Aktien International </v>
      </c>
    </row>
    <row r="590" spans="1:3" x14ac:dyDescent="0.25">
      <c r="A590" s="8">
        <f>Daten!L698</f>
        <v>5.3E-3</v>
      </c>
      <c r="B590" s="6">
        <f>Daten!N698</f>
        <v>12.927199999999997</v>
      </c>
      <c r="C590" t="str">
        <f>Daten!O698</f>
        <v xml:space="preserve">Aktien / Aktien Emerging Markets </v>
      </c>
    </row>
    <row r="591" spans="1:3" x14ac:dyDescent="0.25">
      <c r="A591" s="8">
        <f>Daten!L700</f>
        <v>5.4999999999999997E-3</v>
      </c>
      <c r="B591" s="6">
        <f>Daten!N700</f>
        <v>484.58</v>
      </c>
      <c r="C591" t="str">
        <f>Daten!O700</f>
        <v xml:space="preserve">Alternative Investments / Commodities </v>
      </c>
    </row>
    <row r="592" spans="1:3" x14ac:dyDescent="0.25">
      <c r="A592" s="8">
        <f>Daten!L701</f>
        <v>5.4999999999999997E-3</v>
      </c>
      <c r="B592" s="6">
        <f>Daten!N701</f>
        <v>1320</v>
      </c>
      <c r="C592" t="str">
        <f>Daten!O701</f>
        <v xml:space="preserve">Aktien / Aktien Emerging Markets </v>
      </c>
    </row>
    <row r="593" spans="1:3" x14ac:dyDescent="0.25">
      <c r="A593" s="8">
        <f>Daten!L702</f>
        <v>5.4999999999999997E-3</v>
      </c>
      <c r="B593" s="6">
        <f>Daten!N702</f>
        <v>340.17</v>
      </c>
      <c r="C593" t="str">
        <f>Daten!O702</f>
        <v xml:space="preserve">Renten / Renten Staatsanleihen </v>
      </c>
    </row>
    <row r="594" spans="1:3" x14ac:dyDescent="0.25">
      <c r="A594" s="8">
        <f>Daten!L703</f>
        <v>5.4999999999999997E-3</v>
      </c>
      <c r="B594" s="6">
        <f>Daten!N703</f>
        <v>1491.6</v>
      </c>
      <c r="C594" t="str">
        <f>Daten!O703</f>
        <v xml:space="preserve">Aktien / Aktien Emerging Markets </v>
      </c>
    </row>
    <row r="595" spans="1:3" x14ac:dyDescent="0.25">
      <c r="A595" s="8">
        <f>Daten!L704</f>
        <v>5.4999999999999997E-3</v>
      </c>
      <c r="B595" s="6">
        <f>Daten!N704</f>
        <v>123.5881</v>
      </c>
      <c r="C595" t="str">
        <f>Daten!O704</f>
        <v xml:space="preserve">Alternative Investments / Commodities </v>
      </c>
    </row>
    <row r="596" spans="1:3" x14ac:dyDescent="0.25">
      <c r="A596" s="8">
        <f>Daten!L705</f>
        <v>5.4999999999999997E-3</v>
      </c>
      <c r="B596" s="6">
        <f>Daten!N705</f>
        <v>261.81270000000001</v>
      </c>
      <c r="C596" t="str">
        <f>Daten!O705</f>
        <v xml:space="preserve">Aktien / Aktien Hong Kong &amp; China </v>
      </c>
    </row>
    <row r="597" spans="1:3" x14ac:dyDescent="0.25">
      <c r="A597" s="8">
        <f>Daten!L706</f>
        <v>5.4999999999999997E-3</v>
      </c>
      <c r="B597" s="6">
        <f>Daten!N706</f>
        <v>251.42400000000001</v>
      </c>
      <c r="C597" t="str">
        <f>Daten!O706</f>
        <v xml:space="preserve">Aktien / Aktien Hong Kong &amp; China </v>
      </c>
    </row>
    <row r="598" spans="1:3" x14ac:dyDescent="0.25">
      <c r="A598" s="8">
        <f>Daten!L707</f>
        <v>5.4999999999999997E-3</v>
      </c>
      <c r="B598" s="6">
        <f>Daten!N707</f>
        <v>109.94899999999998</v>
      </c>
      <c r="C598" t="str">
        <f>Daten!O707</f>
        <v xml:space="preserve">Alternative Investments / Commodities </v>
      </c>
    </row>
    <row r="599" spans="1:3" x14ac:dyDescent="0.25">
      <c r="A599" s="8">
        <f>Daten!L708</f>
        <v>5.4999999999999997E-3</v>
      </c>
      <c r="B599" s="6">
        <f>Daten!N708</f>
        <v>678.63</v>
      </c>
      <c r="C599" t="str">
        <f>Daten!O708</f>
        <v xml:space="preserve">Aktien / Aktien International </v>
      </c>
    </row>
    <row r="600" spans="1:3" x14ac:dyDescent="0.25">
      <c r="A600" s="8">
        <f>Daten!L709</f>
        <v>5.4999999999999997E-3</v>
      </c>
      <c r="B600" s="6">
        <f>Daten!N709</f>
        <v>29.843299999999996</v>
      </c>
      <c r="C600" t="str">
        <f>Daten!O709</f>
        <v xml:space="preserve">Aktien / Aktien Emerging Markets </v>
      </c>
    </row>
    <row r="601" spans="1:3" x14ac:dyDescent="0.25">
      <c r="A601" s="8">
        <f>Daten!L710</f>
        <v>5.4999999999999997E-3</v>
      </c>
      <c r="B601" s="6">
        <f>Daten!N710</f>
        <v>232.4862</v>
      </c>
      <c r="C601" t="str">
        <f>Daten!O710</f>
        <v xml:space="preserve">Aktien / Aktien Asien </v>
      </c>
    </row>
    <row r="602" spans="1:3" x14ac:dyDescent="0.25">
      <c r="A602" s="8">
        <f>Daten!L711</f>
        <v>5.4999999999999997E-3</v>
      </c>
      <c r="B602" s="6">
        <f>Daten!N711</f>
        <v>5.0171999999999999</v>
      </c>
      <c r="C602" t="str">
        <f>Daten!O711</f>
        <v xml:space="preserve">Aktien / Aktien Lateinamerika </v>
      </c>
    </row>
    <row r="603" spans="1:3" x14ac:dyDescent="0.25">
      <c r="A603" s="8">
        <f>Daten!L712</f>
        <v>5.4999999999999997E-3</v>
      </c>
      <c r="B603" s="6">
        <f>Daten!N712</f>
        <v>3.1526999999999998</v>
      </c>
      <c r="C603" t="str">
        <f>Daten!O712</f>
        <v xml:space="preserve">Aktien / Aktien Europa </v>
      </c>
    </row>
    <row r="604" spans="1:3" x14ac:dyDescent="0.25">
      <c r="A604" s="8">
        <f>Daten!L713</f>
        <v>5.4999999999999997E-3</v>
      </c>
      <c r="B604" s="6">
        <f>Daten!N713</f>
        <v>605.88339999999994</v>
      </c>
      <c r="C604" t="str">
        <f>Daten!O713</f>
        <v xml:space="preserve">Renten / Renten Emerging Markets </v>
      </c>
    </row>
    <row r="605" spans="1:3" x14ac:dyDescent="0.25">
      <c r="A605" s="8">
        <f>Daten!L714</f>
        <v>5.4999999999999997E-3</v>
      </c>
      <c r="B605" s="6">
        <f>Daten!N714</f>
        <v>133.13659999999999</v>
      </c>
      <c r="C605" t="str">
        <f>Daten!O714</f>
        <v xml:space="preserve">Branchen / Branche: Rohstoff Aktien </v>
      </c>
    </row>
    <row r="606" spans="1:3" x14ac:dyDescent="0.25">
      <c r="A606" s="8">
        <f>Daten!L715</f>
        <v>5.4999999999999997E-3</v>
      </c>
      <c r="B606" s="6">
        <f>Daten!N715</f>
        <v>313.60889999999995</v>
      </c>
      <c r="C606" t="str">
        <f>Daten!O715</f>
        <v xml:space="preserve">Branchen / Branche: Rohstoff Aktien </v>
      </c>
    </row>
    <row r="607" spans="1:3" x14ac:dyDescent="0.25">
      <c r="A607" s="8">
        <f>Daten!L716</f>
        <v>5.4999999999999997E-3</v>
      </c>
      <c r="B607" s="6">
        <f>Daten!N716</f>
        <v>39.301400000000001</v>
      </c>
      <c r="C607" t="str">
        <f>Daten!O716</f>
        <v xml:space="preserve">Branchen / Branche: Rohstoff Aktien </v>
      </c>
    </row>
    <row r="608" spans="1:3" x14ac:dyDescent="0.25">
      <c r="A608" s="8">
        <f>Daten!L717</f>
        <v>5.4999999999999997E-3</v>
      </c>
      <c r="B608" s="6">
        <f>Daten!N717</f>
        <v>69.901799999999994</v>
      </c>
      <c r="C608" t="str">
        <f>Daten!O717</f>
        <v xml:space="preserve">Aktien / Aktien Emerging Markets </v>
      </c>
    </row>
    <row r="609" spans="1:3" x14ac:dyDescent="0.25">
      <c r="A609" s="8">
        <f>Daten!L718</f>
        <v>5.4999999999999997E-3</v>
      </c>
      <c r="B609" s="6">
        <f>Daten!N718</f>
        <v>39.301400000000001</v>
      </c>
      <c r="C609" t="str">
        <f>Daten!O718</f>
        <v xml:space="preserve">Branchen / Branche: Rohstoff Aktien </v>
      </c>
    </row>
    <row r="610" spans="1:3" x14ac:dyDescent="0.25">
      <c r="A610" s="8">
        <f>Daten!L719</f>
        <v>5.4999999999999997E-3</v>
      </c>
      <c r="B610" s="6">
        <f>Daten!N719</f>
        <v>133.13659999999999</v>
      </c>
      <c r="C610" t="str">
        <f>Daten!O719</f>
        <v xml:space="preserve">Branchen / Branche: Rohstoff Aktien </v>
      </c>
    </row>
    <row r="611" spans="1:3" x14ac:dyDescent="0.25">
      <c r="A611" s="8">
        <f>Daten!L720</f>
        <v>5.4999999999999997E-3</v>
      </c>
      <c r="B611" s="6">
        <f>Daten!N720</f>
        <v>313.60889999999995</v>
      </c>
      <c r="C611" t="str">
        <f>Daten!O720</f>
        <v xml:space="preserve">Branchen / Branche: Rohstoff Aktien </v>
      </c>
    </row>
    <row r="612" spans="1:3" x14ac:dyDescent="0.25">
      <c r="A612" s="8">
        <f>Daten!L721</f>
        <v>5.4999999999999997E-3</v>
      </c>
      <c r="B612" s="6">
        <f>Daten!N721</f>
        <v>919.71829999999989</v>
      </c>
      <c r="C612" t="str">
        <f>Daten!O721</f>
        <v xml:space="preserve">Renten / Renten High Yield Unternehmensanleihen </v>
      </c>
    </row>
    <row r="613" spans="1:3" x14ac:dyDescent="0.25">
      <c r="A613" s="8">
        <f>Daten!L722</f>
        <v>5.4999999999999997E-3</v>
      </c>
      <c r="B613" s="6">
        <f>Daten!N722</f>
        <v>48.443099999999994</v>
      </c>
      <c r="C613" t="str">
        <f>Daten!O722</f>
        <v xml:space="preserve">Renten / Renten Inflationsgeschützt </v>
      </c>
    </row>
    <row r="614" spans="1:3" x14ac:dyDescent="0.25">
      <c r="A614" s="8">
        <f>Daten!L723</f>
        <v>5.4999999999999997E-3</v>
      </c>
      <c r="B614" s="6">
        <f>Daten!N723</f>
        <v>42.307199999999995</v>
      </c>
      <c r="C614" t="str">
        <f>Daten!O723</f>
        <v xml:space="preserve">Aktien / Aktien Dividendenstrategie </v>
      </c>
    </row>
    <row r="615" spans="1:3" x14ac:dyDescent="0.25">
      <c r="A615" s="8">
        <f>Daten!L724</f>
        <v>5.4999999999999997E-3</v>
      </c>
      <c r="B615" s="6">
        <f>Daten!N724</f>
        <v>8.0681999999999992</v>
      </c>
      <c r="C615" t="str">
        <f>Daten!O724</f>
        <v xml:space="preserve">Aktien / Aktien Emerging Markets </v>
      </c>
    </row>
    <row r="616" spans="1:3" x14ac:dyDescent="0.25">
      <c r="A616" s="8">
        <f>Daten!L727</f>
        <v>5.7999999999999996E-3</v>
      </c>
      <c r="B616" s="6">
        <f>Daten!N727</f>
        <v>40.736999999999995</v>
      </c>
      <c r="C616" t="str">
        <f>Daten!O727</f>
        <v xml:space="preserve">Aktien / Aktien Großbritannien "Mid/Small Caps" </v>
      </c>
    </row>
    <row r="617" spans="1:3" x14ac:dyDescent="0.25">
      <c r="A617" s="8">
        <f>Daten!L728</f>
        <v>5.7999999999999996E-3</v>
      </c>
      <c r="B617" s="6">
        <f>Daten!N728</f>
        <v>418.36</v>
      </c>
      <c r="C617" t="str">
        <f>Daten!O728</f>
        <v xml:space="preserve">Aktien / Aktien Euroland </v>
      </c>
    </row>
    <row r="618" spans="1:3" x14ac:dyDescent="0.25">
      <c r="A618" s="8">
        <f>Daten!L729</f>
        <v>5.8999999999999999E-3</v>
      </c>
      <c r="B618" s="6">
        <f>Daten!N729</f>
        <v>2598.9999999999995</v>
      </c>
      <c r="C618" t="str">
        <f>Daten!O729</f>
        <v xml:space="preserve">Aktien / Aktien Japan </v>
      </c>
    </row>
    <row r="619" spans="1:3" x14ac:dyDescent="0.25">
      <c r="A619" s="8">
        <f>Daten!L730</f>
        <v>5.8999999999999999E-3</v>
      </c>
      <c r="B619" s="6">
        <f>Daten!N730</f>
        <v>450.93779999999998</v>
      </c>
      <c r="C619" t="str">
        <f>Daten!O730</f>
        <v xml:space="preserve">Aktien / Aktien Asien </v>
      </c>
    </row>
    <row r="620" spans="1:3" x14ac:dyDescent="0.25">
      <c r="A620" s="8">
        <f>Daten!L731</f>
        <v>5.8999999999999999E-3</v>
      </c>
      <c r="B620" s="6">
        <f>Daten!N731</f>
        <v>450.93779999999998</v>
      </c>
      <c r="C620" t="str">
        <f>Daten!O731</f>
        <v xml:space="preserve">Aktien / Aktien Asien </v>
      </c>
    </row>
    <row r="621" spans="1:3" x14ac:dyDescent="0.25">
      <c r="A621" s="8">
        <f>Daten!L732</f>
        <v>5.8999999999999999E-3</v>
      </c>
      <c r="B621" s="6">
        <f>Daten!N732</f>
        <v>253.58329999999998</v>
      </c>
      <c r="C621" t="str">
        <f>Daten!O732</f>
        <v xml:space="preserve">Branchen / Branche: Immobilien/Reits Aktien </v>
      </c>
    </row>
    <row r="622" spans="1:3" x14ac:dyDescent="0.25">
      <c r="A622" s="8">
        <f>Daten!L733</f>
        <v>5.8999999999999999E-3</v>
      </c>
      <c r="B622" s="6">
        <f>Daten!N733</f>
        <v>253.58329999999998</v>
      </c>
      <c r="C622" t="str">
        <f>Daten!O733</f>
        <v xml:space="preserve">Branchen / Branche: Immobilien/Reits Aktien </v>
      </c>
    </row>
    <row r="623" spans="1:3" x14ac:dyDescent="0.25">
      <c r="A623" s="8">
        <f>Daten!L734</f>
        <v>5.8999999999999999E-3</v>
      </c>
      <c r="B623" s="6">
        <f>Daten!N734</f>
        <v>3152.7</v>
      </c>
      <c r="C623" t="str">
        <f>Daten!O734</f>
        <v xml:space="preserve">Branchen / Branche: Immobilien/Reits Aktien </v>
      </c>
    </row>
    <row r="624" spans="1:3" x14ac:dyDescent="0.25">
      <c r="A624" s="8">
        <f>Daten!L735</f>
        <v>5.8999999999999999E-3</v>
      </c>
      <c r="B624" s="6">
        <f>Daten!N735</f>
        <v>239.88769999999997</v>
      </c>
      <c r="C624" t="str">
        <f>Daten!O735</f>
        <v xml:space="preserve">Aktien / Aktien Japan "Mid/Small Caps" </v>
      </c>
    </row>
    <row r="625" spans="1:3" x14ac:dyDescent="0.25">
      <c r="A625" s="8">
        <f>Daten!L736</f>
        <v>5.8999999999999999E-3</v>
      </c>
      <c r="B625" s="6">
        <f>Daten!N736</f>
        <v>1123.2199999999998</v>
      </c>
      <c r="C625" t="str">
        <f>Daten!O736</f>
        <v xml:space="preserve">Aktien / Aktien Japan </v>
      </c>
    </row>
    <row r="626" spans="1:3" x14ac:dyDescent="0.25">
      <c r="A626" s="8">
        <f>Daten!L758</f>
        <v>6.0000000000000001E-3</v>
      </c>
      <c r="B626" s="6">
        <f>Daten!N758</f>
        <v>8.58</v>
      </c>
      <c r="C626" t="str">
        <f>Daten!O758</f>
        <v xml:space="preserve">Aktien / Aktien Europa </v>
      </c>
    </row>
    <row r="627" spans="1:3" x14ac:dyDescent="0.25">
      <c r="A627" s="8">
        <f>Daten!L759</f>
        <v>6.0000000000000001E-3</v>
      </c>
      <c r="B627" s="6">
        <f>Daten!N759</f>
        <v>33.54</v>
      </c>
      <c r="C627" t="str">
        <f>Daten!O759</f>
        <v xml:space="preserve">Aktien / Aktien USA </v>
      </c>
    </row>
    <row r="628" spans="1:3" x14ac:dyDescent="0.25">
      <c r="A628" s="8">
        <f>Daten!L761</f>
        <v>6.0000000000000001E-3</v>
      </c>
      <c r="B628" s="6">
        <f>Daten!N761</f>
        <v>272.52209999999997</v>
      </c>
      <c r="C628" t="str">
        <f>Daten!O761</f>
        <v xml:space="preserve">Aktien / Aktien Asien </v>
      </c>
    </row>
    <row r="629" spans="1:3" x14ac:dyDescent="0.25">
      <c r="A629" s="8">
        <f>Daten!L762</f>
        <v>6.0000000000000001E-3</v>
      </c>
      <c r="B629" s="6">
        <f>Daten!N762</f>
        <v>64.739999999999995</v>
      </c>
      <c r="C629" t="str">
        <f>Daten!O762</f>
        <v xml:space="preserve">Aktien / Aktien Euroland </v>
      </c>
    </row>
    <row r="630" spans="1:3" x14ac:dyDescent="0.25">
      <c r="A630" s="8">
        <f>Daten!L763</f>
        <v>6.0000000000000001E-3</v>
      </c>
      <c r="B630" s="6">
        <f>Daten!N763</f>
        <v>120.5145</v>
      </c>
      <c r="C630" t="str">
        <f>Daten!O763</f>
        <v xml:space="preserve">Branchen / Branche: Infrastruktur Aktien </v>
      </c>
    </row>
    <row r="631" spans="1:3" x14ac:dyDescent="0.25">
      <c r="A631" s="8">
        <f>Daten!L764</f>
        <v>6.0000000000000001E-3</v>
      </c>
      <c r="B631" s="6">
        <f>Daten!N764</f>
        <v>220.65</v>
      </c>
      <c r="C631" t="str">
        <f>Daten!O764</f>
        <v xml:space="preserve">Aktien / Aktien International </v>
      </c>
    </row>
    <row r="632" spans="1:3" x14ac:dyDescent="0.25">
      <c r="A632" s="8">
        <f>Daten!L765</f>
        <v>6.0000000000000001E-3</v>
      </c>
      <c r="B632" s="6">
        <f>Daten!N765</f>
        <v>97.010499999999979</v>
      </c>
      <c r="C632" t="str">
        <f>Daten!O765</f>
        <v xml:space="preserve">Aktien / Aktien International </v>
      </c>
    </row>
    <row r="633" spans="1:3" x14ac:dyDescent="0.25">
      <c r="A633" s="8">
        <f>Daten!L766</f>
        <v>6.0000000000000001E-3</v>
      </c>
      <c r="B633" s="6">
        <f>Daten!N766</f>
        <v>97.010499999999979</v>
      </c>
      <c r="C633" t="str">
        <f>Daten!O766</f>
        <v xml:space="preserve">Aktien / Aktien International </v>
      </c>
    </row>
    <row r="634" spans="1:3" x14ac:dyDescent="0.25">
      <c r="A634" s="8">
        <f>Daten!L767</f>
        <v>6.0000000000000001E-3</v>
      </c>
      <c r="B634" s="6">
        <f>Daten!N767</f>
        <v>16.803099999999997</v>
      </c>
      <c r="C634" t="str">
        <f>Daten!O767</f>
        <v xml:space="preserve">Aktien / Aktien Osteuropa </v>
      </c>
    </row>
    <row r="635" spans="1:3" x14ac:dyDescent="0.25">
      <c r="A635" s="8">
        <f>Daten!L768</f>
        <v>6.0000000000000001E-3</v>
      </c>
      <c r="B635" s="6">
        <f>Daten!N768</f>
        <v>12.509099999999998</v>
      </c>
      <c r="C635" t="str">
        <f>Daten!O768</f>
        <v xml:space="preserve">Aktien / Aktien Russland </v>
      </c>
    </row>
    <row r="636" spans="1:3" x14ac:dyDescent="0.25">
      <c r="A636" s="8">
        <f>Daten!L769</f>
        <v>6.0000000000000001E-3</v>
      </c>
      <c r="B636" s="6">
        <f>Daten!N769</f>
        <v>21.695999999999998</v>
      </c>
      <c r="C636" t="str">
        <f>Daten!O769</f>
        <v xml:space="preserve">Aktien / Aktien Taiwan </v>
      </c>
    </row>
    <row r="637" spans="1:3" x14ac:dyDescent="0.25">
      <c r="A637" s="8">
        <f>Daten!L770</f>
        <v>6.0000000000000001E-3</v>
      </c>
      <c r="B637" s="6">
        <f>Daten!N770</f>
        <v>103.28</v>
      </c>
      <c r="C637" t="str">
        <f>Daten!O770</f>
        <v xml:space="preserve">Aktien / Aktien Deutschland "Large Caps" </v>
      </c>
    </row>
    <row r="638" spans="1:3" x14ac:dyDescent="0.25">
      <c r="A638" s="8">
        <f>Daten!L771</f>
        <v>6.0000000000000001E-3</v>
      </c>
      <c r="B638" s="6">
        <f>Daten!N771</f>
        <v>62.342099999999995</v>
      </c>
      <c r="C638" t="str">
        <f>Daten!O771</f>
        <v xml:space="preserve">Aktien / Aktien USA </v>
      </c>
    </row>
    <row r="639" spans="1:3" x14ac:dyDescent="0.25">
      <c r="A639" s="8">
        <f>Daten!L772</f>
        <v>6.0000000000000001E-3</v>
      </c>
      <c r="B639" s="6">
        <f>Daten!N772</f>
        <v>84.52</v>
      </c>
      <c r="C639" t="str">
        <f>Daten!O772</f>
        <v xml:space="preserve">Aktien / Aktien Deutschland "Large Caps" </v>
      </c>
    </row>
    <row r="640" spans="1:3" x14ac:dyDescent="0.25">
      <c r="A640" s="8">
        <f>Daten!L773</f>
        <v>6.0000000000000001E-3</v>
      </c>
      <c r="B640" s="6">
        <f>Daten!N773</f>
        <v>469.53759999999994</v>
      </c>
      <c r="C640" t="str">
        <f>Daten!O773</f>
        <v xml:space="preserve">Aktien / Aktien Pazifik ex. Japan </v>
      </c>
    </row>
    <row r="641" spans="1:3" x14ac:dyDescent="0.25">
      <c r="A641" s="8">
        <f>Daten!L774</f>
        <v>6.0000000000000001E-3</v>
      </c>
      <c r="B641" s="6">
        <f>Daten!N774</f>
        <v>9.6049999999999986</v>
      </c>
      <c r="C641" t="str">
        <f>Daten!O774</f>
        <v xml:space="preserve">Aktien / Aktien International </v>
      </c>
    </row>
    <row r="642" spans="1:3" x14ac:dyDescent="0.25">
      <c r="A642" s="8">
        <f>Daten!L777</f>
        <v>6.0000000000000001E-3</v>
      </c>
      <c r="B642" s="6">
        <f>Daten!N777</f>
        <v>7.8873999999999995</v>
      </c>
      <c r="C642" t="str">
        <f>Daten!O777</f>
        <v xml:space="preserve">Aktien / Aktien Brasilien </v>
      </c>
    </row>
    <row r="643" spans="1:3" x14ac:dyDescent="0.25">
      <c r="A643" s="8">
        <f>Daten!L778</f>
        <v>6.0000000000000001E-3</v>
      </c>
      <c r="B643" s="6">
        <f>Daten!N778</f>
        <v>31.865999999999996</v>
      </c>
      <c r="C643" t="str">
        <f>Daten!O778</f>
        <v xml:space="preserve">Aktien / Aktien Emerging Markets </v>
      </c>
    </row>
    <row r="644" spans="1:3" x14ac:dyDescent="0.25">
      <c r="A644" s="8">
        <f>Daten!L779</f>
        <v>6.0000000000000001E-3</v>
      </c>
      <c r="B644" s="6">
        <f>Daten!N779</f>
        <v>44.04</v>
      </c>
      <c r="C644" t="str">
        <f>Daten!O779</f>
        <v xml:space="preserve">Alternative Investments / Hedgefonds </v>
      </c>
    </row>
    <row r="645" spans="1:3" x14ac:dyDescent="0.25">
      <c r="A645" s="8">
        <f>Daten!L780</f>
        <v>6.0000000000000001E-3</v>
      </c>
      <c r="B645" s="6">
        <f>Daten!N780</f>
        <v>9.0851999999999986</v>
      </c>
      <c r="C645" t="str">
        <f>Daten!O780</f>
        <v xml:space="preserve">Aktien / Aktien Türkei </v>
      </c>
    </row>
    <row r="646" spans="1:3" x14ac:dyDescent="0.25">
      <c r="A646" s="8">
        <f>Daten!L781</f>
        <v>6.0000000000000001E-3</v>
      </c>
      <c r="B646" s="6">
        <f>Daten!N781</f>
        <v>186.77769999999998</v>
      </c>
      <c r="C646" t="str">
        <f>Daten!O781</f>
        <v xml:space="preserve">Aktien / Aktien Ethik, Nachhaltigkeit </v>
      </c>
    </row>
    <row r="647" spans="1:3" x14ac:dyDescent="0.25">
      <c r="A647" s="8">
        <f>Daten!L782</f>
        <v>6.0000000000000001E-3</v>
      </c>
      <c r="B647" s="6">
        <f>Daten!N782</f>
        <v>6.5539999999999994</v>
      </c>
      <c r="C647" t="str">
        <f>Daten!O782</f>
        <v xml:space="preserve">Aktien / Aktien Taiwan </v>
      </c>
    </row>
    <row r="648" spans="1:3" x14ac:dyDescent="0.25">
      <c r="A648" s="8">
        <f>Daten!L783</f>
        <v>6.0000000000000001E-3</v>
      </c>
      <c r="B648" s="6">
        <f>Daten!N783</f>
        <v>5.8420999999999994</v>
      </c>
      <c r="C648" t="str">
        <f>Daten!O783</f>
        <v xml:space="preserve">Aktien / Aktien Asien </v>
      </c>
    </row>
    <row r="649" spans="1:3" x14ac:dyDescent="0.25">
      <c r="A649" s="8">
        <f>Daten!L784</f>
        <v>6.0000000000000001E-3</v>
      </c>
      <c r="B649" s="6">
        <f>Daten!N784</f>
        <v>26.182099999999998</v>
      </c>
      <c r="C649" t="str">
        <f>Daten!O784</f>
        <v xml:space="preserve">Aktien / Aktien Asien </v>
      </c>
    </row>
    <row r="650" spans="1:3" x14ac:dyDescent="0.25">
      <c r="A650" s="8">
        <f>Daten!L785</f>
        <v>6.0000000000000001E-3</v>
      </c>
      <c r="B650" s="6">
        <f>Daten!N785</f>
        <v>10.836699999999999</v>
      </c>
      <c r="C650" t="str">
        <f>Daten!O785</f>
        <v xml:space="preserve">Aktien / Aktien BRIC </v>
      </c>
    </row>
    <row r="651" spans="1:3" x14ac:dyDescent="0.25">
      <c r="A651" s="8">
        <f>Daten!L786</f>
        <v>6.0000000000000001E-3</v>
      </c>
      <c r="B651" s="6">
        <f>Daten!N786</f>
        <v>209.45679999999999</v>
      </c>
      <c r="C651" t="str">
        <f>Daten!O786</f>
        <v xml:space="preserve">Aktien / Aktien Hong Kong &amp; China </v>
      </c>
    </row>
    <row r="652" spans="1:3" x14ac:dyDescent="0.25">
      <c r="A652" s="8">
        <f>Daten!L787</f>
        <v>6.0000000000000001E-3</v>
      </c>
      <c r="B652" s="6">
        <f>Daten!N787</f>
        <v>4.3278999999999996</v>
      </c>
      <c r="C652" t="str">
        <f>Daten!O787</f>
        <v xml:space="preserve">Aktien / Aktien Afrika </v>
      </c>
    </row>
    <row r="653" spans="1:3" x14ac:dyDescent="0.25">
      <c r="A653" s="8">
        <f>Daten!L788</f>
        <v>6.0000000000000001E-3</v>
      </c>
      <c r="B653" s="6">
        <f>Daten!N788</f>
        <v>22.181899999999995</v>
      </c>
      <c r="C653" t="str">
        <f>Daten!O788</f>
        <v xml:space="preserve">Aktien / Aktien Lateinamerika </v>
      </c>
    </row>
    <row r="654" spans="1:3" x14ac:dyDescent="0.25">
      <c r="A654" s="8">
        <f>Daten!L789</f>
        <v>6.0000000000000001E-3</v>
      </c>
      <c r="B654" s="6">
        <f>Daten!N789</f>
        <v>26.182099999999998</v>
      </c>
      <c r="C654" t="str">
        <f>Daten!O789</f>
        <v xml:space="preserve">Aktien / Aktien Asien </v>
      </c>
    </row>
    <row r="655" spans="1:3" x14ac:dyDescent="0.25">
      <c r="A655" s="8">
        <f>Daten!L790</f>
        <v>6.0000000000000001E-3</v>
      </c>
      <c r="B655" s="6">
        <f>Daten!N790</f>
        <v>6.5539999999999994</v>
      </c>
      <c r="C655" t="str">
        <f>Daten!O790</f>
        <v xml:space="preserve">Aktien / Aktien Taiwan </v>
      </c>
    </row>
    <row r="656" spans="1:3" x14ac:dyDescent="0.25">
      <c r="A656" s="8">
        <f>Daten!L791</f>
        <v>6.0000000000000001E-3</v>
      </c>
      <c r="B656" s="6">
        <f>Daten!N791</f>
        <v>5.8420999999999994</v>
      </c>
      <c r="C656" t="str">
        <f>Daten!O791</f>
        <v xml:space="preserve">Aktien / Aktien Asien </v>
      </c>
    </row>
    <row r="657" spans="1:3" x14ac:dyDescent="0.25">
      <c r="A657" s="8">
        <f>Daten!L792</f>
        <v>6.0000000000000001E-3</v>
      </c>
      <c r="B657" s="6">
        <f>Daten!N792</f>
        <v>10.723699999999999</v>
      </c>
      <c r="C657" t="str">
        <f>Daten!O792</f>
        <v xml:space="preserve">Aktien / Aktien Lateinamerika </v>
      </c>
    </row>
    <row r="658" spans="1:3" x14ac:dyDescent="0.25">
      <c r="A658" s="8">
        <f>Daten!L793</f>
        <v>6.0000000000000001E-3</v>
      </c>
      <c r="B658" s="6">
        <f>Daten!N793</f>
        <v>8.3845999999999989</v>
      </c>
      <c r="C658" t="str">
        <f>Daten!O793</f>
        <v xml:space="preserve">Aktien / Aktien Korea </v>
      </c>
    </row>
    <row r="659" spans="1:3" x14ac:dyDescent="0.25">
      <c r="A659" s="8">
        <f>Daten!L794</f>
        <v>6.0000000000000001E-3</v>
      </c>
      <c r="B659" s="6">
        <f>Daten!N794</f>
        <v>49.584399999999995</v>
      </c>
      <c r="C659" t="str">
        <f>Daten!O794</f>
        <v xml:space="preserve">Aktien / Aktien Russland </v>
      </c>
    </row>
    <row r="660" spans="1:3" x14ac:dyDescent="0.25">
      <c r="A660" s="8">
        <f>Daten!L795</f>
        <v>6.0000000000000001E-3</v>
      </c>
      <c r="B660" s="6">
        <f>Daten!N795</f>
        <v>329.42889999999994</v>
      </c>
      <c r="C660" t="str">
        <f>Daten!O795</f>
        <v xml:space="preserve">Aktien / Aktien Emerging Markets </v>
      </c>
    </row>
    <row r="661" spans="1:3" x14ac:dyDescent="0.25">
      <c r="A661" s="8">
        <f>Daten!L796</f>
        <v>6.0000000000000001E-3</v>
      </c>
      <c r="B661" s="6">
        <f>Daten!N796</f>
        <v>219.63809999999998</v>
      </c>
      <c r="C661" t="str">
        <f>Daten!O796</f>
        <v xml:space="preserve">Renten / Renten Emerging Markets </v>
      </c>
    </row>
    <row r="662" spans="1:3" x14ac:dyDescent="0.25">
      <c r="A662" s="8">
        <f>Daten!L797</f>
        <v>6.0000000000000001E-3</v>
      </c>
      <c r="B662" s="6">
        <f>Daten!N797</f>
        <v>186.77769999999998</v>
      </c>
      <c r="C662" t="str">
        <f>Daten!O797</f>
        <v xml:space="preserve">Aktien / Aktien Ethik, Nachhaltigkeit </v>
      </c>
    </row>
    <row r="663" spans="1:3" x14ac:dyDescent="0.25">
      <c r="A663" s="8">
        <f>Daten!L798</f>
        <v>6.0000000000000001E-3</v>
      </c>
      <c r="B663" s="6">
        <f>Daten!N798</f>
        <v>1800</v>
      </c>
      <c r="C663" t="str">
        <f>Daten!O798</f>
        <v xml:space="preserve">Aktien / Aktien Japan </v>
      </c>
    </row>
    <row r="664" spans="1:3" x14ac:dyDescent="0.25">
      <c r="A664" s="8">
        <f>Daten!L799</f>
        <v>6.0000000000000001E-3</v>
      </c>
      <c r="B664" s="6">
        <f>Daten!N799</f>
        <v>406.92429999999996</v>
      </c>
      <c r="C664" t="str">
        <f>Daten!O799</f>
        <v xml:space="preserve">Aktien / Aktien International </v>
      </c>
    </row>
    <row r="665" spans="1:3" x14ac:dyDescent="0.25">
      <c r="A665" s="8">
        <f>Daten!L800</f>
        <v>6.0000000000000001E-3</v>
      </c>
      <c r="B665" s="6">
        <f>Daten!N800</f>
        <v>8.3845999999999989</v>
      </c>
      <c r="C665" t="str">
        <f>Daten!O800</f>
        <v xml:space="preserve">Aktien / Aktien Korea </v>
      </c>
    </row>
    <row r="666" spans="1:3" x14ac:dyDescent="0.25">
      <c r="A666" s="8">
        <f>Daten!L801</f>
        <v>6.0000000000000001E-3</v>
      </c>
      <c r="B666" s="6">
        <f>Daten!N801</f>
        <v>49.584399999999995</v>
      </c>
      <c r="C666" t="str">
        <f>Daten!O801</f>
        <v xml:space="preserve">Aktien / Aktien Russland </v>
      </c>
    </row>
    <row r="667" spans="1:3" x14ac:dyDescent="0.25">
      <c r="A667" s="8">
        <f>Daten!L802</f>
        <v>6.0000000000000001E-3</v>
      </c>
      <c r="B667" s="6">
        <f>Daten!N802</f>
        <v>329.42889999999994</v>
      </c>
      <c r="C667" t="str">
        <f>Daten!O802</f>
        <v xml:space="preserve">Aktien / Aktien Emerging Markets </v>
      </c>
    </row>
    <row r="668" spans="1:3" x14ac:dyDescent="0.25">
      <c r="A668" s="8">
        <f>Daten!L803</f>
        <v>6.0000000000000001E-3</v>
      </c>
      <c r="B668" s="6">
        <f>Daten!N803</f>
        <v>35.42</v>
      </c>
      <c r="C668" t="str">
        <f>Daten!O803</f>
        <v xml:space="preserve">Aktien / Aktien International </v>
      </c>
    </row>
    <row r="669" spans="1:3" x14ac:dyDescent="0.25">
      <c r="A669" s="8">
        <f>Daten!L804</f>
        <v>6.0000000000000001E-3</v>
      </c>
      <c r="B669" s="6">
        <f>Daten!N804</f>
        <v>11.38</v>
      </c>
      <c r="C669" t="str">
        <f>Daten!O804</f>
        <v xml:space="preserve">Aktien / Aktien International </v>
      </c>
    </row>
    <row r="670" spans="1:3" x14ac:dyDescent="0.25">
      <c r="A670" s="8">
        <f>Daten!L805</f>
        <v>6.0000000000000001E-3</v>
      </c>
      <c r="B670" s="6">
        <f>Daten!N805</f>
        <v>130.34549999999999</v>
      </c>
      <c r="C670" t="str">
        <f>Daten!O805</f>
        <v xml:space="preserve">Renten / Renten Japan </v>
      </c>
    </row>
    <row r="671" spans="1:3" x14ac:dyDescent="0.25">
      <c r="A671" s="8">
        <f>Daten!L806</f>
        <v>6.0000000000000001E-3</v>
      </c>
      <c r="B671" s="6">
        <f>Daten!N806</f>
        <v>813.91</v>
      </c>
      <c r="C671" t="str">
        <f>Daten!O806</f>
        <v xml:space="preserve">Renten / Renten High Yield Unternehmensanleihen </v>
      </c>
    </row>
    <row r="672" spans="1:3" x14ac:dyDescent="0.25">
      <c r="A672" s="8">
        <f>Daten!L807</f>
        <v>6.1999999999999998E-3</v>
      </c>
      <c r="B672" s="6">
        <f>Daten!N807</f>
        <v>76.9756</v>
      </c>
      <c r="C672" t="str">
        <f>Daten!O807</f>
        <v xml:space="preserve">Aktien / Aktien Hong Kong &amp; China </v>
      </c>
    </row>
    <row r="673" spans="1:3" x14ac:dyDescent="0.25">
      <c r="A673" s="8">
        <f>Daten!L808</f>
        <v>6.4000000000000003E-3</v>
      </c>
      <c r="B673" s="6">
        <f>Daten!N808</f>
        <v>4140</v>
      </c>
      <c r="C673" t="str">
        <f>Daten!O808</f>
        <v xml:space="preserve">Aktien / Aktien Japan </v>
      </c>
    </row>
    <row r="674" spans="1:3" x14ac:dyDescent="0.25">
      <c r="A674" s="8">
        <f>Daten!L809</f>
        <v>6.4000000000000003E-3</v>
      </c>
      <c r="B674" s="6">
        <f>Daten!N809</f>
        <v>4140</v>
      </c>
      <c r="C674" t="str">
        <f>Daten!O809</f>
        <v xml:space="preserve">Aktien / Aktien Japan </v>
      </c>
    </row>
    <row r="675" spans="1:3" x14ac:dyDescent="0.25">
      <c r="A675" s="8">
        <f>Daten!L811</f>
        <v>6.4999999999999997E-3</v>
      </c>
      <c r="B675" s="6">
        <f>Daten!N811</f>
        <v>1200</v>
      </c>
      <c r="C675" t="str">
        <f>Daten!O811</f>
        <v xml:space="preserve">Aktien / Aktien Hong Kong &amp; China </v>
      </c>
    </row>
    <row r="676" spans="1:3" x14ac:dyDescent="0.25">
      <c r="A676" s="8">
        <f>Daten!L812</f>
        <v>6.4999999999999997E-3</v>
      </c>
      <c r="B676" s="6">
        <f>Daten!N812</f>
        <v>438.69</v>
      </c>
      <c r="C676" t="str">
        <f>Daten!O812</f>
        <v xml:space="preserve">Aktien / Aktien Asien ex Japan </v>
      </c>
    </row>
    <row r="677" spans="1:3" x14ac:dyDescent="0.25">
      <c r="A677" s="8">
        <f>Daten!L813</f>
        <v>6.4999999999999997E-3</v>
      </c>
      <c r="B677" s="6">
        <f>Daten!N813</f>
        <v>336.52</v>
      </c>
      <c r="C677" t="str">
        <f>Daten!O813</f>
        <v xml:space="preserve">Aktien / Aktien Russland </v>
      </c>
    </row>
    <row r="678" spans="1:3" x14ac:dyDescent="0.25">
      <c r="A678" s="8">
        <f>Daten!L814</f>
        <v>6.4999999999999997E-3</v>
      </c>
      <c r="B678" s="6">
        <f>Daten!N814</f>
        <v>164.62</v>
      </c>
      <c r="C678" t="str">
        <f>Daten!O814</f>
        <v xml:space="preserve">Aktien / Aktien Türkei </v>
      </c>
    </row>
    <row r="679" spans="1:3" x14ac:dyDescent="0.25">
      <c r="A679" s="8">
        <f>Daten!L815</f>
        <v>6.4999999999999997E-3</v>
      </c>
      <c r="B679" s="6">
        <f>Daten!N815</f>
        <v>230.38</v>
      </c>
      <c r="C679" t="str">
        <f>Daten!O815</f>
        <v xml:space="preserve">Aktien / Aktien Hong Kong &amp; China </v>
      </c>
    </row>
    <row r="680" spans="1:3" x14ac:dyDescent="0.25">
      <c r="A680" s="8">
        <f>Daten!L816</f>
        <v>6.4999999999999997E-3</v>
      </c>
      <c r="B680" s="6">
        <f>Daten!N816</f>
        <v>92.05</v>
      </c>
      <c r="C680" t="str">
        <f>Daten!O816</f>
        <v xml:space="preserve">Aktien / Aktien Korea </v>
      </c>
    </row>
    <row r="681" spans="1:3" x14ac:dyDescent="0.25">
      <c r="A681" s="8">
        <f>Daten!L817</f>
        <v>6.4999999999999997E-3</v>
      </c>
      <c r="B681" s="6">
        <f>Daten!N817</f>
        <v>426.30379999999997</v>
      </c>
      <c r="C681" t="str">
        <f>Daten!O817</f>
        <v xml:space="preserve">Branchen / Branche: Infrastruktur Aktien </v>
      </c>
    </row>
    <row r="682" spans="1:3" x14ac:dyDescent="0.25">
      <c r="A682" s="8">
        <f>Daten!L818</f>
        <v>6.4999999999999997E-3</v>
      </c>
      <c r="B682" s="6">
        <f>Daten!N818</f>
        <v>426.30379999999997</v>
      </c>
      <c r="C682" t="str">
        <f>Daten!O818</f>
        <v xml:space="preserve">Branchen / Branche: Infrastruktur Aktien </v>
      </c>
    </row>
    <row r="683" spans="1:3" x14ac:dyDescent="0.25">
      <c r="A683" s="8">
        <f>Daten!L819</f>
        <v>6.4999999999999997E-3</v>
      </c>
      <c r="B683" s="6">
        <f>Daten!N819</f>
        <v>250.38</v>
      </c>
      <c r="C683" t="str">
        <f>Daten!O819</f>
        <v xml:space="preserve">Aktien / Aktien Brasilien </v>
      </c>
    </row>
    <row r="684" spans="1:3" x14ac:dyDescent="0.25">
      <c r="A684" s="8">
        <f>Daten!L821</f>
        <v>6.4999999999999997E-3</v>
      </c>
      <c r="B684" s="6">
        <f>Daten!N821</f>
        <v>2350.3999999999996</v>
      </c>
      <c r="C684" t="str">
        <f>Daten!O821</f>
        <v xml:space="preserve">Aktien / Aktien Emerging Markets </v>
      </c>
    </row>
    <row r="685" spans="1:3" x14ac:dyDescent="0.25">
      <c r="A685" s="8">
        <f>Daten!L822</f>
        <v>6.4999999999999997E-3</v>
      </c>
      <c r="B685" s="6">
        <f>Daten!N822</f>
        <v>313.78969999999998</v>
      </c>
      <c r="C685" t="str">
        <f>Daten!O822</f>
        <v xml:space="preserve">Aktien / Aktien Korea </v>
      </c>
    </row>
    <row r="686" spans="1:3" x14ac:dyDescent="0.25">
      <c r="A686" s="8">
        <f>Daten!L823</f>
        <v>6.4999999999999997E-3</v>
      </c>
      <c r="B686" s="6">
        <f>Daten!N823</f>
        <v>882.32659999999998</v>
      </c>
      <c r="C686" t="str">
        <f>Daten!O823</f>
        <v xml:space="preserve">Aktien / Aktien Asien </v>
      </c>
    </row>
    <row r="687" spans="1:3" x14ac:dyDescent="0.25">
      <c r="A687" s="8">
        <f>Daten!L824</f>
        <v>6.4999999999999997E-3</v>
      </c>
      <c r="B687" s="6">
        <f>Daten!N824</f>
        <v>112.08469999999998</v>
      </c>
      <c r="C687" t="str">
        <f>Daten!O824</f>
        <v xml:space="preserve">Aktien / Aktien Lateinamerika </v>
      </c>
    </row>
    <row r="688" spans="1:3" x14ac:dyDescent="0.25">
      <c r="A688" s="8">
        <f>Daten!L825</f>
        <v>6.4999999999999997E-3</v>
      </c>
      <c r="B688" s="6">
        <f>Daten!N825</f>
        <v>78.670599999999993</v>
      </c>
      <c r="C688" t="str">
        <f>Daten!O825</f>
        <v xml:space="preserve">Aktien / Aktien Emerging Markets </v>
      </c>
    </row>
    <row r="689" spans="1:3" x14ac:dyDescent="0.25">
      <c r="A689" s="8">
        <f>Daten!L826</f>
        <v>6.4999999999999997E-3</v>
      </c>
      <c r="B689" s="6">
        <f>Daten!N826</f>
        <v>281.66379999999998</v>
      </c>
      <c r="C689" t="str">
        <f>Daten!O826</f>
        <v xml:space="preserve">Aktien / Aktien Taiwan </v>
      </c>
    </row>
    <row r="690" spans="1:3" x14ac:dyDescent="0.25">
      <c r="A690" s="8">
        <f>Daten!L827</f>
        <v>6.4999999999999997E-3</v>
      </c>
      <c r="B690" s="6">
        <f>Daten!N827</f>
        <v>122.28859999999999</v>
      </c>
      <c r="C690" t="str">
        <f>Daten!O827</f>
        <v xml:space="preserve">Aktien / Aktien Brasilien </v>
      </c>
    </row>
    <row r="691" spans="1:3" x14ac:dyDescent="0.25">
      <c r="A691" s="8">
        <f>Daten!L828</f>
        <v>6.4999999999999997E-3</v>
      </c>
      <c r="B691" s="6">
        <f>Daten!N828</f>
        <v>282.92939999999999</v>
      </c>
      <c r="C691" t="str">
        <f>Daten!O828</f>
        <v xml:space="preserve">Aktien / Aktien Brasilien </v>
      </c>
    </row>
    <row r="692" spans="1:3" x14ac:dyDescent="0.25">
      <c r="A692" s="8">
        <f>Daten!L829</f>
        <v>6.4999999999999997E-3</v>
      </c>
      <c r="B692" s="6">
        <f>Daten!N829</f>
        <v>382.13209999999998</v>
      </c>
      <c r="C692" t="str">
        <f>Daten!O829</f>
        <v xml:space="preserve">Branchen / Branche: Ökologie / Umwelttechnologie Aktien </v>
      </c>
    </row>
    <row r="693" spans="1:3" x14ac:dyDescent="0.25">
      <c r="A693" s="8">
        <f>Daten!L830</f>
        <v>6.4999999999999997E-3</v>
      </c>
      <c r="B693" s="6">
        <f>Daten!N830</f>
        <v>382.13209999999998</v>
      </c>
      <c r="C693" t="str">
        <f>Daten!O830</f>
        <v xml:space="preserve">Branchen / Branche: Ökologie / Umwelttechnologie Aktien </v>
      </c>
    </row>
    <row r="694" spans="1:3" x14ac:dyDescent="0.25">
      <c r="A694" s="8">
        <f>Daten!L831</f>
        <v>6.4999999999999997E-3</v>
      </c>
      <c r="B694" s="6">
        <f>Daten!N831</f>
        <v>60.05</v>
      </c>
      <c r="C694" t="str">
        <f>Daten!O831</f>
        <v xml:space="preserve">Aktien / Aktien Afrika </v>
      </c>
    </row>
    <row r="695" spans="1:3" x14ac:dyDescent="0.25">
      <c r="A695" s="8">
        <f>Daten!L832</f>
        <v>6.4999999999999997E-3</v>
      </c>
      <c r="B695" s="6">
        <f>Daten!N832</f>
        <v>69.7</v>
      </c>
      <c r="C695" t="str">
        <f>Daten!O832</f>
        <v xml:space="preserve">Aktien / Aktien Lateinamerika </v>
      </c>
    </row>
    <row r="696" spans="1:3" x14ac:dyDescent="0.25">
      <c r="A696" s="8">
        <f>Daten!L833</f>
        <v>6.4999999999999997E-3</v>
      </c>
      <c r="B696" s="6">
        <f>Daten!N833</f>
        <v>1115.9427999999998</v>
      </c>
      <c r="C696" t="str">
        <f>Daten!O833</f>
        <v xml:space="preserve">Aktien / Aktien Asien ex Japan </v>
      </c>
    </row>
    <row r="697" spans="1:3" x14ac:dyDescent="0.25">
      <c r="A697" s="8">
        <f>Daten!L834</f>
        <v>6.4999999999999997E-3</v>
      </c>
      <c r="B697" s="6">
        <f>Daten!N834</f>
        <v>185.20699999999999</v>
      </c>
      <c r="C697" t="str">
        <f>Daten!O834</f>
        <v xml:space="preserve">Aktien / Aktien Russland </v>
      </c>
    </row>
    <row r="698" spans="1:3" x14ac:dyDescent="0.25">
      <c r="A698" s="8">
        <f>Daten!L836</f>
        <v>6.4999999999999997E-3</v>
      </c>
      <c r="B698" s="6">
        <f>Daten!N836</f>
        <v>81.619900000000001</v>
      </c>
      <c r="C698" t="str">
        <f>Daten!O836</f>
        <v xml:space="preserve">Branchen / Branche: Rohstoff Aktien </v>
      </c>
    </row>
    <row r="699" spans="1:3" x14ac:dyDescent="0.25">
      <c r="A699" s="8">
        <f>Daten!L837</f>
        <v>6.4999999999999997E-3</v>
      </c>
      <c r="B699" s="6">
        <f>Daten!N837</f>
        <v>139.28379999999999</v>
      </c>
      <c r="C699" t="str">
        <f>Daten!O837</f>
        <v xml:space="preserve">Branchen / Branche: Energie Aktien </v>
      </c>
    </row>
    <row r="700" spans="1:3" x14ac:dyDescent="0.25">
      <c r="A700" s="8">
        <f>Daten!L838</f>
        <v>6.4999999999999997E-3</v>
      </c>
      <c r="B700" s="6">
        <f>Daten!N838</f>
        <v>81.619900000000001</v>
      </c>
      <c r="C700" t="str">
        <f>Daten!O838</f>
        <v xml:space="preserve">Branchen / Branche: Rohstoff Aktien </v>
      </c>
    </row>
    <row r="701" spans="1:3" x14ac:dyDescent="0.25">
      <c r="A701" s="8">
        <f>Daten!L843</f>
        <v>6.4999999999999997E-3</v>
      </c>
      <c r="B701" s="6">
        <f>Daten!N843</f>
        <v>34.57</v>
      </c>
      <c r="C701" t="str">
        <f>Daten!O843</f>
        <v xml:space="preserve">Aktien / Aktien Taiwan </v>
      </c>
    </row>
    <row r="702" spans="1:3" x14ac:dyDescent="0.25">
      <c r="A702" s="8">
        <f>Daten!L844</f>
        <v>6.4999999999999997E-3</v>
      </c>
      <c r="B702" s="6">
        <f>Daten!N844</f>
        <v>1355.9999999999998</v>
      </c>
      <c r="C702" t="str">
        <f>Daten!O844</f>
        <v xml:space="preserve">Aktien / Aktien Hong Kong &amp; China </v>
      </c>
    </row>
    <row r="703" spans="1:3" x14ac:dyDescent="0.25">
      <c r="A703" s="8">
        <f>Daten!L845</f>
        <v>6.4999999999999997E-3</v>
      </c>
      <c r="B703" s="6">
        <f>Daten!N845</f>
        <v>21.27</v>
      </c>
      <c r="C703" t="str">
        <f>Daten!O845</f>
        <v xml:space="preserve">Branchen / Branche: Rohstoff Aktien </v>
      </c>
    </row>
    <row r="704" spans="1:3" x14ac:dyDescent="0.25">
      <c r="A704" s="8">
        <f>Daten!L846</f>
        <v>6.4999999999999997E-3</v>
      </c>
      <c r="B704" s="6">
        <f>Daten!N846</f>
        <v>51.5</v>
      </c>
      <c r="C704" t="str">
        <f>Daten!O846</f>
        <v xml:space="preserve">Branchen / Branche: Edelmetalle Aktien </v>
      </c>
    </row>
    <row r="705" spans="1:3" x14ac:dyDescent="0.25">
      <c r="A705" s="8">
        <f>Daten!L849</f>
        <v>6.4999999999999997E-3</v>
      </c>
      <c r="B705" s="6">
        <f>Daten!N849</f>
        <v>100.08409999999998</v>
      </c>
      <c r="C705" t="str">
        <f>Daten!O849</f>
        <v xml:space="preserve">Aktien / Aktien Lateinamerika </v>
      </c>
    </row>
    <row r="706" spans="1:3" x14ac:dyDescent="0.25">
      <c r="A706" s="8">
        <f>Daten!L850</f>
        <v>6.4999999999999997E-3</v>
      </c>
      <c r="B706" s="6">
        <f>Daten!N850</f>
        <v>105.05609999999999</v>
      </c>
      <c r="C706" t="str">
        <f>Daten!O850</f>
        <v xml:space="preserve">Aktien / Aktien Asien </v>
      </c>
    </row>
    <row r="707" spans="1:3" x14ac:dyDescent="0.25">
      <c r="A707" s="8">
        <f>Daten!L851</f>
        <v>6.4999999999999997E-3</v>
      </c>
      <c r="B707" s="6">
        <f>Daten!N851</f>
        <v>7.1754999999999987</v>
      </c>
      <c r="C707" t="str">
        <f>Daten!O851</f>
        <v xml:space="preserve">Branchen / Branche: Rohstoff Aktien </v>
      </c>
    </row>
    <row r="708" spans="1:3" x14ac:dyDescent="0.25">
      <c r="A708" s="8">
        <f>Daten!L852</f>
        <v>6.4999999999999997E-3</v>
      </c>
      <c r="B708" s="6">
        <f>Daten!N852</f>
        <v>210.94839999999999</v>
      </c>
      <c r="C708" t="str">
        <f>Daten!O852</f>
        <v xml:space="preserve">Branchen / Branche: Edelmetalle Aktien </v>
      </c>
    </row>
    <row r="709" spans="1:3" x14ac:dyDescent="0.25">
      <c r="A709" s="8">
        <f>Daten!L853</f>
        <v>6.4999999999999997E-3</v>
      </c>
      <c r="B709" s="6">
        <f>Daten!N853</f>
        <v>14.317099999999998</v>
      </c>
      <c r="C709" t="str">
        <f>Daten!O853</f>
        <v xml:space="preserve">Aktien / Aktien Afrika </v>
      </c>
    </row>
    <row r="710" spans="1:3" x14ac:dyDescent="0.25">
      <c r="A710" s="8">
        <f>Daten!L854</f>
        <v>6.4999999999999997E-3</v>
      </c>
      <c r="B710" s="6">
        <f>Daten!N854</f>
        <v>275.94599999999997</v>
      </c>
      <c r="C710" t="str">
        <f>Daten!O854</f>
        <v xml:space="preserve">Aktien / Aktien Hong Kong &amp; China </v>
      </c>
    </row>
    <row r="711" spans="1:3" x14ac:dyDescent="0.25">
      <c r="A711" s="8">
        <f>Daten!L855</f>
        <v>6.4999999999999997E-3</v>
      </c>
      <c r="B711" s="6">
        <f>Daten!N855</f>
        <v>97.179999999999993</v>
      </c>
      <c r="C711" t="str">
        <f>Daten!O855</f>
        <v xml:space="preserve">Aktien / Aktien Brasilien </v>
      </c>
    </row>
    <row r="712" spans="1:3" x14ac:dyDescent="0.25">
      <c r="A712" s="8">
        <f>Daten!L856</f>
        <v>6.4999999999999997E-3</v>
      </c>
      <c r="B712" s="6">
        <f>Daten!N856</f>
        <v>11.514699999999998</v>
      </c>
      <c r="C712" t="str">
        <f>Daten!O856</f>
        <v xml:space="preserve">Aktien / Aktien Lateinamerika </v>
      </c>
    </row>
    <row r="713" spans="1:3" x14ac:dyDescent="0.25">
      <c r="A713" s="8">
        <f>Daten!L857</f>
        <v>6.4999999999999997E-3</v>
      </c>
      <c r="B713" s="6">
        <f>Daten!N857</f>
        <v>242.65619999999998</v>
      </c>
      <c r="C713" t="str">
        <f>Daten!O857</f>
        <v xml:space="preserve">Aktien / Aktien Asien ex Japan </v>
      </c>
    </row>
    <row r="714" spans="1:3" x14ac:dyDescent="0.25">
      <c r="A714" s="8">
        <f>Daten!L858</f>
        <v>6.4999999999999997E-3</v>
      </c>
      <c r="B714" s="6">
        <f>Daten!N858</f>
        <v>24.6114</v>
      </c>
      <c r="C714" t="str">
        <f>Daten!O858</f>
        <v xml:space="preserve">Aktien / Aktien Lateinamerika </v>
      </c>
    </row>
    <row r="715" spans="1:3" x14ac:dyDescent="0.25">
      <c r="A715" s="8">
        <f>Daten!L859</f>
        <v>6.4999999999999997E-3</v>
      </c>
      <c r="B715" s="6">
        <f>Daten!N859</f>
        <v>338.49149999999997</v>
      </c>
      <c r="C715" t="str">
        <f>Daten!O859</f>
        <v xml:space="preserve">Aktien / Aktien Russland </v>
      </c>
    </row>
    <row r="716" spans="1:3" x14ac:dyDescent="0.25">
      <c r="A716" s="8">
        <f>Daten!L860</f>
        <v>6.4999999999999997E-3</v>
      </c>
      <c r="B716" s="6">
        <f>Daten!N860</f>
        <v>67.325399999999988</v>
      </c>
      <c r="C716" t="str">
        <f>Daten!O860</f>
        <v xml:space="preserve">Aktien / Aktien Korea </v>
      </c>
    </row>
    <row r="717" spans="1:3" x14ac:dyDescent="0.25">
      <c r="A717" s="8">
        <f>Daten!L861</f>
        <v>6.4999999999999997E-3</v>
      </c>
      <c r="B717" s="6">
        <f>Daten!N861</f>
        <v>92.942499999999995</v>
      </c>
      <c r="C717" t="str">
        <f>Daten!O861</f>
        <v xml:space="preserve">Aktien / Aktien Lateinamerika </v>
      </c>
    </row>
    <row r="718" spans="1:3" x14ac:dyDescent="0.25">
      <c r="A718" s="8">
        <f>Daten!L862</f>
        <v>6.4999999999999997E-3</v>
      </c>
      <c r="B718" s="6">
        <f>Daten!N862</f>
        <v>32.634399999999992</v>
      </c>
      <c r="C718" t="str">
        <f>Daten!O862</f>
        <v xml:space="preserve">Branchen / Branche: Edelmetalle Aktien </v>
      </c>
    </row>
    <row r="719" spans="1:3" x14ac:dyDescent="0.25">
      <c r="A719" s="8">
        <f>Daten!L863</f>
        <v>6.4999999999999997E-3</v>
      </c>
      <c r="B719" s="6">
        <f>Daten!N863</f>
        <v>11.672899999999998</v>
      </c>
      <c r="C719" t="str">
        <f>Daten!O863</f>
        <v xml:space="preserve">Aktien / Aktien BRIC </v>
      </c>
    </row>
    <row r="720" spans="1:3" x14ac:dyDescent="0.25">
      <c r="A720" s="8">
        <f>Daten!L864</f>
        <v>6.4999999999999997E-3</v>
      </c>
      <c r="B720" s="6">
        <f>Daten!N864</f>
        <v>94.660099999999986</v>
      </c>
      <c r="C720" t="str">
        <f>Daten!O864</f>
        <v xml:space="preserve">Aktien / Aktien Asien </v>
      </c>
    </row>
    <row r="721" spans="1:3" x14ac:dyDescent="0.25">
      <c r="A721" s="8">
        <f>Daten!L865</f>
        <v>6.4999999999999997E-3</v>
      </c>
      <c r="B721" s="6">
        <f>Daten!N865</f>
        <v>7.0624999999999991</v>
      </c>
      <c r="C721" t="str">
        <f>Daten!O865</f>
        <v xml:space="preserve">Aktien / Aktien Dividendenstrategie </v>
      </c>
    </row>
    <row r="722" spans="1:3" x14ac:dyDescent="0.25">
      <c r="A722" s="8">
        <f>Daten!L866</f>
        <v>6.4999999999999997E-3</v>
      </c>
      <c r="B722" s="6">
        <f>Daten!N866</f>
        <v>5.5822000000000003</v>
      </c>
      <c r="C722" t="str">
        <f>Daten!O866</f>
        <v xml:space="preserve">Branchen / Branche: Konsumgüter Aktien </v>
      </c>
    </row>
    <row r="723" spans="1:3" x14ac:dyDescent="0.25">
      <c r="A723" s="8">
        <f>Daten!L867</f>
        <v>6.4999999999999997E-3</v>
      </c>
      <c r="B723" s="6">
        <f>Daten!N867</f>
        <v>15.526199999999999</v>
      </c>
      <c r="C723" t="str">
        <f>Daten!O867</f>
        <v xml:space="preserve">Branchen / Branche: Konsumgüter Aktien </v>
      </c>
    </row>
    <row r="724" spans="1:3" x14ac:dyDescent="0.25">
      <c r="A724" s="8">
        <f>Daten!L868</f>
        <v>6.4999999999999997E-3</v>
      </c>
      <c r="B724" s="6">
        <f>Daten!N868</f>
        <v>3.9775999999999998</v>
      </c>
      <c r="C724" t="str">
        <f>Daten!O868</f>
        <v xml:space="preserve">Branchen / Branche: Energie Aktien </v>
      </c>
    </row>
    <row r="725" spans="1:3" x14ac:dyDescent="0.25">
      <c r="A725" s="8">
        <f>Daten!L869</f>
        <v>6.4999999999999997E-3</v>
      </c>
      <c r="B725" s="6">
        <f>Daten!N869</f>
        <v>4.3165999999999993</v>
      </c>
      <c r="C725" t="str">
        <f>Daten!O869</f>
        <v xml:space="preserve">Branchen / Branche: Finanzwerte Aktien </v>
      </c>
    </row>
    <row r="726" spans="1:3" x14ac:dyDescent="0.25">
      <c r="A726" s="8">
        <f>Daten!L870</f>
        <v>6.4999999999999997E-3</v>
      </c>
      <c r="B726" s="6">
        <f>Daten!N870</f>
        <v>37.267399999999995</v>
      </c>
      <c r="C726" t="str">
        <f>Daten!O870</f>
        <v xml:space="preserve">Branchen / Branche: Gesundheit Aktien </v>
      </c>
    </row>
    <row r="727" spans="1:3" x14ac:dyDescent="0.25">
      <c r="A727" s="8">
        <f>Daten!L871</f>
        <v>6.4999999999999997E-3</v>
      </c>
      <c r="B727" s="6">
        <f>Daten!N871</f>
        <v>3.6385999999999998</v>
      </c>
      <c r="C727" t="str">
        <f>Daten!O871</f>
        <v xml:space="preserve">Branchen / Branche: Industrie Aktien </v>
      </c>
    </row>
    <row r="728" spans="1:3" x14ac:dyDescent="0.25">
      <c r="A728" s="8">
        <f>Daten!L872</f>
        <v>6.4999999999999997E-3</v>
      </c>
      <c r="B728" s="6">
        <f>Daten!N872</f>
        <v>130.00649999999999</v>
      </c>
      <c r="C728" t="str">
        <f>Daten!O872</f>
        <v xml:space="preserve">Branchen / Branche: Internet Aktien </v>
      </c>
    </row>
    <row r="729" spans="1:3" x14ac:dyDescent="0.25">
      <c r="A729" s="8">
        <f>Daten!L873</f>
        <v>6.4999999999999997E-3</v>
      </c>
      <c r="B729" s="6">
        <f>Daten!N873</f>
        <v>5.4352999999999989</v>
      </c>
      <c r="C729" t="str">
        <f>Daten!O873</f>
        <v xml:space="preserve">Branchen / Branche: Rohstoff Aktien </v>
      </c>
    </row>
    <row r="730" spans="1:3" x14ac:dyDescent="0.25">
      <c r="A730" s="8">
        <f>Daten!L874</f>
        <v>6.4999999999999997E-3</v>
      </c>
      <c r="B730" s="6">
        <f>Daten!N874</f>
        <v>4.9945999999999993</v>
      </c>
      <c r="C730" t="str">
        <f>Daten!O874</f>
        <v xml:space="preserve">Branchen / Branche: Technologie &amp; Telekom Aktien </v>
      </c>
    </row>
    <row r="731" spans="1:3" x14ac:dyDescent="0.25">
      <c r="A731" s="8">
        <f>Daten!L875</f>
        <v>6.4999999999999997E-3</v>
      </c>
      <c r="B731" s="6">
        <f>Daten!N875</f>
        <v>5.2092999999999998</v>
      </c>
      <c r="C731" t="str">
        <f>Daten!O875</f>
        <v xml:space="preserve">Branchen / Branche: Versorger Aktien </v>
      </c>
    </row>
    <row r="732" spans="1:3" x14ac:dyDescent="0.25">
      <c r="A732" s="8">
        <f>Daten!L876</f>
        <v>6.4999999999999997E-3</v>
      </c>
      <c r="B732" s="6">
        <f>Daten!N876</f>
        <v>27.83</v>
      </c>
      <c r="C732" t="str">
        <f>Daten!O876</f>
        <v xml:space="preserve">Aktien / Aktien Afrika </v>
      </c>
    </row>
    <row r="733" spans="1:3" x14ac:dyDescent="0.25">
      <c r="A733" s="8">
        <f>Daten!L877</f>
        <v>6.4999999999999997E-3</v>
      </c>
      <c r="B733" s="6">
        <f>Daten!N877</f>
        <v>7.11</v>
      </c>
      <c r="C733" t="str">
        <f>Daten!O877</f>
        <v xml:space="preserve">Aktien / Aktien Sonstige Länder </v>
      </c>
    </row>
    <row r="734" spans="1:3" x14ac:dyDescent="0.25">
      <c r="A734" s="8">
        <f>Daten!L878</f>
        <v>6.4999999999999997E-3</v>
      </c>
      <c r="B734" s="6">
        <f>Daten!N878</f>
        <v>5.9776999999999996</v>
      </c>
      <c r="C734" t="str">
        <f>Daten!O878</f>
        <v xml:space="preserve">Aktien / Aktien Osteuropa </v>
      </c>
    </row>
    <row r="735" spans="1:3" x14ac:dyDescent="0.25">
      <c r="A735" s="8">
        <f>Daten!L881</f>
        <v>6.4999999999999997E-3</v>
      </c>
      <c r="B735" s="6">
        <f>Daten!N881</f>
        <v>273.14359999999999</v>
      </c>
      <c r="C735" t="str">
        <f>Daten!O881</f>
        <v xml:space="preserve">Aktien / Aktien Emerging Markets </v>
      </c>
    </row>
    <row r="736" spans="1:3" x14ac:dyDescent="0.25">
      <c r="A736" s="8">
        <f>Daten!L882</f>
        <v>6.4999999999999997E-3</v>
      </c>
      <c r="B736" s="6">
        <f>Daten!N882</f>
        <v>116.95499999999998</v>
      </c>
      <c r="C736" t="str">
        <f>Daten!O882</f>
        <v xml:space="preserve">Branchen / Branche: Medien Aktien </v>
      </c>
    </row>
    <row r="737" spans="1:3" x14ac:dyDescent="0.25">
      <c r="A737" s="8">
        <f>Daten!L883</f>
        <v>6.4999999999999997E-3</v>
      </c>
      <c r="B737" s="6">
        <f>Daten!N883</f>
        <v>273.14359999999999</v>
      </c>
      <c r="C737" t="str">
        <f>Daten!O883</f>
        <v xml:space="preserve">Aktien / Aktien Emerging Markets </v>
      </c>
    </row>
    <row r="738" spans="1:3" x14ac:dyDescent="0.25">
      <c r="A738" s="8">
        <f>Daten!L885</f>
        <v>6.4999999999999997E-3</v>
      </c>
      <c r="B738" s="6">
        <f>Daten!N885</f>
        <v>6.7122000000000002</v>
      </c>
      <c r="C738" t="str">
        <f>Daten!O885</f>
        <v xml:space="preserve">Aktien / Aktien Türkei </v>
      </c>
    </row>
    <row r="739" spans="1:3" x14ac:dyDescent="0.25">
      <c r="A739" s="8">
        <f>Daten!L886</f>
        <v>6.4999999999999997E-3</v>
      </c>
      <c r="B739" s="6">
        <f>Daten!N886</f>
        <v>19.752399999999998</v>
      </c>
      <c r="C739" t="str">
        <f>Daten!O886</f>
        <v xml:space="preserve">Aktien / Aktien Arabische Länder (Naher Osten) </v>
      </c>
    </row>
    <row r="740" spans="1:3" x14ac:dyDescent="0.25">
      <c r="A740" s="8">
        <f>Daten!L887</f>
        <v>6.8999999999999999E-3</v>
      </c>
      <c r="B740" s="6">
        <f>Daten!N887</f>
        <v>239.5487</v>
      </c>
      <c r="C740" t="str">
        <f>Daten!O887</f>
        <v xml:space="preserve">Branchen / Branche: Industrie Aktien </v>
      </c>
    </row>
    <row r="741" spans="1:3" x14ac:dyDescent="0.25">
      <c r="A741" s="8">
        <f>Daten!L892</f>
        <v>7.0000000000000001E-3</v>
      </c>
      <c r="B741" s="6">
        <f>Daten!N892</f>
        <v>32.03</v>
      </c>
      <c r="C741" t="str">
        <f>Daten!O892</f>
        <v xml:space="preserve">Branchen / Branche: Finanzwerte Aktien </v>
      </c>
    </row>
    <row r="742" spans="1:3" x14ac:dyDescent="0.25">
      <c r="A742" s="8">
        <f>Daten!L894</f>
        <v>7.0000000000000001E-3</v>
      </c>
      <c r="B742" s="6">
        <f>Daten!N894</f>
        <v>180.91</v>
      </c>
      <c r="C742" t="str">
        <f>Daten!O894</f>
        <v xml:space="preserve">Branchen / Branche: Finanzwerte Aktien </v>
      </c>
    </row>
    <row r="743" spans="1:3" x14ac:dyDescent="0.25">
      <c r="A743" s="8">
        <f>Daten!L895</f>
        <v>7.0000000000000001E-3</v>
      </c>
      <c r="B743" s="6">
        <f>Daten!N895</f>
        <v>69.879199999999997</v>
      </c>
      <c r="C743" t="str">
        <f>Daten!O895</f>
        <v xml:space="preserve">Aktien / Aktien USA </v>
      </c>
    </row>
    <row r="744" spans="1:3" x14ac:dyDescent="0.25">
      <c r="A744" s="8">
        <f>Daten!L896</f>
        <v>7.0000000000000001E-3</v>
      </c>
      <c r="B744" s="6">
        <f>Daten!N896</f>
        <v>60.84</v>
      </c>
      <c r="C744" t="str">
        <f>Daten!O896</f>
        <v xml:space="preserve">Aktien / Aktien Deutschland "Mid/Small Caps" </v>
      </c>
    </row>
    <row r="745" spans="1:3" x14ac:dyDescent="0.25">
      <c r="A745" s="8">
        <f>Daten!L897</f>
        <v>7.0000000000000001E-3</v>
      </c>
      <c r="B745" s="6">
        <f>Daten!N897</f>
        <v>36.74</v>
      </c>
      <c r="C745" t="str">
        <f>Daten!O897</f>
        <v xml:space="preserve">Aktien / Aktien Asien ex Japan </v>
      </c>
    </row>
    <row r="746" spans="1:3" x14ac:dyDescent="0.25">
      <c r="A746" s="8">
        <f>Daten!L899</f>
        <v>7.1999999999999998E-3</v>
      </c>
      <c r="B746" s="6">
        <f>Daten!N899</f>
        <v>266.3</v>
      </c>
      <c r="C746" t="str">
        <f>Daten!O899</f>
        <v xml:space="preserve">Sonstige ETFs / Gemischte Fonds International </v>
      </c>
    </row>
    <row r="747" spans="1:3" x14ac:dyDescent="0.25">
      <c r="A747" s="8">
        <f>Daten!L900</f>
        <v>7.4000000000000003E-3</v>
      </c>
      <c r="B747" s="6">
        <f>Daten!N900</f>
        <v>1063.6125</v>
      </c>
      <c r="C747" t="str">
        <f>Daten!O900</f>
        <v xml:space="preserve">Aktien / Aktien Hong Kong &amp; China </v>
      </c>
    </row>
    <row r="748" spans="1:3" x14ac:dyDescent="0.25">
      <c r="A748" s="8">
        <f>Daten!L901</f>
        <v>7.4000000000000003E-3</v>
      </c>
      <c r="B748" s="6">
        <f>Daten!N901</f>
        <v>1063.6125</v>
      </c>
      <c r="C748" t="str">
        <f>Daten!O901</f>
        <v xml:space="preserve">Aktien / Aktien Hong Kong &amp; China </v>
      </c>
    </row>
    <row r="749" spans="1:3" x14ac:dyDescent="0.25">
      <c r="A749" s="8">
        <f>Daten!L902</f>
        <v>7.4000000000000003E-3</v>
      </c>
      <c r="B749" s="6">
        <f>Daten!N902</f>
        <v>270.92879999999997</v>
      </c>
      <c r="C749" t="str">
        <f>Daten!O902</f>
        <v xml:space="preserve">Aktien / Aktien Brasilien </v>
      </c>
    </row>
    <row r="750" spans="1:3" x14ac:dyDescent="0.25">
      <c r="A750" s="8">
        <f>Daten!L903</f>
        <v>7.4000000000000003E-3</v>
      </c>
      <c r="B750" s="6">
        <f>Daten!N903</f>
        <v>215.01639999999998</v>
      </c>
      <c r="C750" t="str">
        <f>Daten!O903</f>
        <v xml:space="preserve">Aktien / Aktien Osteuropa </v>
      </c>
    </row>
    <row r="751" spans="1:3" x14ac:dyDescent="0.25">
      <c r="A751" s="8">
        <f>Daten!L904</f>
        <v>7.4000000000000003E-3</v>
      </c>
      <c r="B751" s="6">
        <f>Daten!N904</f>
        <v>2632.8999999999996</v>
      </c>
      <c r="C751" t="str">
        <f>Daten!O904</f>
        <v xml:space="preserve">Aktien / Aktien Asien ex Japan </v>
      </c>
    </row>
    <row r="752" spans="1:3" x14ac:dyDescent="0.25">
      <c r="A752" s="8">
        <f>Daten!L905</f>
        <v>7.4000000000000003E-3</v>
      </c>
      <c r="B752" s="6">
        <f>Daten!N905</f>
        <v>215.01639999999998</v>
      </c>
      <c r="C752" t="str">
        <f>Daten!O905</f>
        <v xml:space="preserve">Aktien / Aktien Osteuropa </v>
      </c>
    </row>
    <row r="753" spans="1:3" x14ac:dyDescent="0.25">
      <c r="A753" s="8">
        <f>Daten!L906</f>
        <v>7.4000000000000003E-3</v>
      </c>
      <c r="B753" s="6">
        <f>Daten!N906</f>
        <v>774.36639999999989</v>
      </c>
      <c r="C753" t="str">
        <f>Daten!O906</f>
        <v xml:space="preserve">Aktien / Aktien Taiwan </v>
      </c>
    </row>
    <row r="754" spans="1:3" x14ac:dyDescent="0.25">
      <c r="A754" s="8">
        <f>Daten!L907</f>
        <v>7.4000000000000003E-3</v>
      </c>
      <c r="B754" s="6">
        <f>Daten!N907</f>
        <v>495.67449999999991</v>
      </c>
      <c r="C754" t="str">
        <f>Daten!O907</f>
        <v xml:space="preserve">Aktien / Aktien Korea </v>
      </c>
    </row>
    <row r="755" spans="1:3" x14ac:dyDescent="0.25">
      <c r="A755" s="8">
        <f>Daten!L908</f>
        <v>7.4000000000000003E-3</v>
      </c>
      <c r="B755" s="6">
        <f>Daten!N908</f>
        <v>270.92879999999997</v>
      </c>
      <c r="C755" t="str">
        <f>Daten!O908</f>
        <v xml:space="preserve">Aktien / Aktien Brasilien </v>
      </c>
    </row>
    <row r="756" spans="1:3" x14ac:dyDescent="0.25">
      <c r="A756" s="8">
        <f>Daten!L909</f>
        <v>7.4000000000000003E-3</v>
      </c>
      <c r="B756" s="6">
        <f>Daten!N909</f>
        <v>220.96019999999996</v>
      </c>
      <c r="C756" t="str">
        <f>Daten!O909</f>
        <v xml:space="preserve">Aktien / Aktien Türkei </v>
      </c>
    </row>
    <row r="757" spans="1:3" x14ac:dyDescent="0.25">
      <c r="A757" s="8">
        <f>Daten!L910</f>
        <v>7.4000000000000003E-3</v>
      </c>
      <c r="B757" s="6">
        <f>Daten!N910</f>
        <v>220.96019999999996</v>
      </c>
      <c r="C757" t="str">
        <f>Daten!O910</f>
        <v xml:space="preserve">Aktien / Aktien Türkei </v>
      </c>
    </row>
    <row r="758" spans="1:3" x14ac:dyDescent="0.25">
      <c r="A758" s="8">
        <f>Daten!L911</f>
        <v>7.4000000000000003E-3</v>
      </c>
      <c r="B758" s="6">
        <f>Daten!N911</f>
        <v>393.95189999999997</v>
      </c>
      <c r="C758" t="str">
        <f>Daten!O911</f>
        <v xml:space="preserve">Aktien / Aktien BRIC </v>
      </c>
    </row>
    <row r="759" spans="1:3" x14ac:dyDescent="0.25">
      <c r="A759" s="8">
        <f>Daten!L912</f>
        <v>7.4000000000000003E-3</v>
      </c>
      <c r="B759" s="6">
        <f>Daten!N912</f>
        <v>175.89579999999998</v>
      </c>
      <c r="C759" t="str">
        <f>Daten!O912</f>
        <v xml:space="preserve">Aktien / Aktien Lateinamerika </v>
      </c>
    </row>
    <row r="760" spans="1:3" x14ac:dyDescent="0.25">
      <c r="A760" s="8">
        <f>Daten!L913</f>
        <v>7.4000000000000003E-3</v>
      </c>
      <c r="B760" s="6">
        <f>Daten!N913</f>
        <v>175.89579999999998</v>
      </c>
      <c r="C760" t="str">
        <f>Daten!O913</f>
        <v xml:space="preserve">Aktien / Aktien Lateinamerika </v>
      </c>
    </row>
    <row r="761" spans="1:3" x14ac:dyDescent="0.25">
      <c r="A761" s="8">
        <f>Daten!L914</f>
        <v>7.4000000000000003E-3</v>
      </c>
      <c r="B761" s="6">
        <f>Daten!N914</f>
        <v>102.42319999999999</v>
      </c>
      <c r="C761" t="str">
        <f>Daten!O914</f>
        <v xml:space="preserve">Branchen / Branche: Infrastruktur Aktien </v>
      </c>
    </row>
    <row r="762" spans="1:3" x14ac:dyDescent="0.25">
      <c r="A762" s="8">
        <f>Daten!L915</f>
        <v>7.4000000000000003E-3</v>
      </c>
      <c r="B762" s="6">
        <f>Daten!N915</f>
        <v>71.461199999999991</v>
      </c>
      <c r="C762" t="str">
        <f>Daten!O915</f>
        <v xml:space="preserve">Aktien / Aktien Asien ex Japan </v>
      </c>
    </row>
    <row r="763" spans="1:3" x14ac:dyDescent="0.25">
      <c r="A763" s="8">
        <f>Daten!L916</f>
        <v>7.4000000000000003E-3</v>
      </c>
      <c r="B763" s="6">
        <f>Daten!N916</f>
        <v>71.461199999999991</v>
      </c>
      <c r="C763" t="str">
        <f>Daten!O916</f>
        <v xml:space="preserve">Aktien / Aktien Asien ex Japan </v>
      </c>
    </row>
    <row r="764" spans="1:3" x14ac:dyDescent="0.25">
      <c r="A764" s="8">
        <f>Daten!L917</f>
        <v>7.4000000000000003E-3</v>
      </c>
      <c r="B764" s="6">
        <f>Daten!N917</f>
        <v>102.42319999999999</v>
      </c>
      <c r="C764" t="str">
        <f>Daten!O917</f>
        <v xml:space="preserve">Branchen / Branche: Infrastruktur Aktien </v>
      </c>
    </row>
    <row r="765" spans="1:3" x14ac:dyDescent="0.25">
      <c r="A765" s="8">
        <f>Daten!L918</f>
        <v>7.4000000000000003E-3</v>
      </c>
      <c r="B765" s="6">
        <f>Daten!N918</f>
        <v>367.84889999999996</v>
      </c>
      <c r="C765" t="str">
        <f>Daten!O918</f>
        <v xml:space="preserve">Aktien / Aktien Emerging Markets </v>
      </c>
    </row>
    <row r="766" spans="1:3" x14ac:dyDescent="0.25">
      <c r="A766" s="8">
        <f>Daten!L919</f>
        <v>7.4000000000000003E-3</v>
      </c>
      <c r="B766" s="6">
        <f>Daten!N919</f>
        <v>367.84889999999996</v>
      </c>
      <c r="C766" t="str">
        <f>Daten!O919</f>
        <v xml:space="preserve">Aktien / Aktien Emerging Markets </v>
      </c>
    </row>
    <row r="767" spans="1:3" x14ac:dyDescent="0.25">
      <c r="A767" s="8">
        <f>Daten!L920</f>
        <v>7.4000000000000003E-3</v>
      </c>
      <c r="B767" s="6">
        <f>Daten!N920</f>
        <v>24.215899999999998</v>
      </c>
      <c r="C767" t="str">
        <f>Daten!O920</f>
        <v xml:space="preserve">Aktien / Aktien Afrika </v>
      </c>
    </row>
    <row r="768" spans="1:3" x14ac:dyDescent="0.25">
      <c r="A768" s="8">
        <f>Daten!L921</f>
        <v>7.4000000000000003E-3</v>
      </c>
      <c r="B768" s="6">
        <f>Daten!N921</f>
        <v>24.215899999999998</v>
      </c>
      <c r="C768" t="str">
        <f>Daten!O921</f>
        <v xml:space="preserve">Aktien / Aktien Afrika </v>
      </c>
    </row>
    <row r="769" spans="1:3" x14ac:dyDescent="0.25">
      <c r="A769" s="8">
        <f>Daten!L922</f>
        <v>7.4000000000000003E-3</v>
      </c>
      <c r="B769" s="6">
        <f>Daten!N922</f>
        <v>51.188999999999993</v>
      </c>
      <c r="C769" t="str">
        <f>Daten!O922</f>
        <v xml:space="preserve">Aktien / Aktien Osteuropa </v>
      </c>
    </row>
    <row r="770" spans="1:3" x14ac:dyDescent="0.25">
      <c r="A770" s="8">
        <f>Daten!L923</f>
        <v>7.4999999999999997E-3</v>
      </c>
      <c r="B770" s="6">
        <f>Daten!N923</f>
        <v>433.33240000000001</v>
      </c>
      <c r="C770" t="str">
        <f>Daten!O923</f>
        <v xml:space="preserve">Branchen / Branche: Finanzwerte Aktien </v>
      </c>
    </row>
    <row r="771" spans="1:3" x14ac:dyDescent="0.25">
      <c r="A771" s="8">
        <f>Daten!L924</f>
        <v>7.4999999999999997E-3</v>
      </c>
      <c r="B771" s="6">
        <f>Daten!N924</f>
        <v>433.33240000000001</v>
      </c>
      <c r="C771" t="str">
        <f>Daten!O924</f>
        <v xml:space="preserve">Branchen / Branche: Finanzwerte Aktien </v>
      </c>
    </row>
    <row r="772" spans="1:3" x14ac:dyDescent="0.25">
      <c r="A772" s="8">
        <f>Daten!L930</f>
        <v>7.4999999999999997E-3</v>
      </c>
      <c r="B772" s="6">
        <f>Daten!N930</f>
        <v>7.220699999999999</v>
      </c>
      <c r="C772" t="str">
        <f>Daten!O930</f>
        <v xml:space="preserve">Aktien / Aktien Asien </v>
      </c>
    </row>
    <row r="773" spans="1:3" x14ac:dyDescent="0.25">
      <c r="A773" s="8">
        <f>Daten!L931</f>
        <v>7.4999999999999997E-3</v>
      </c>
      <c r="B773" s="6">
        <f>Daten!N931</f>
        <v>339.57629999999995</v>
      </c>
      <c r="C773" t="str">
        <f>Daten!O931</f>
        <v xml:space="preserve">Aktien / Aktien Emerging Markets </v>
      </c>
    </row>
    <row r="774" spans="1:3" x14ac:dyDescent="0.25">
      <c r="A774" s="8">
        <f>Daten!L932</f>
        <v>7.4999999999999997E-3</v>
      </c>
      <c r="B774" s="6">
        <f>Daten!N932</f>
        <v>150.85499999999999</v>
      </c>
      <c r="C774" t="str">
        <f>Daten!O932</f>
        <v xml:space="preserve">Aktien / Aktien Indien </v>
      </c>
    </row>
    <row r="775" spans="1:3" x14ac:dyDescent="0.25">
      <c r="A775" s="8">
        <f>Daten!L933</f>
        <v>7.4999999999999997E-3</v>
      </c>
      <c r="B775" s="6">
        <f>Daten!N933</f>
        <v>11.84</v>
      </c>
      <c r="C775" t="str">
        <f>Daten!O933</f>
        <v xml:space="preserve">Sonstige ETFs / Gemischte Fonds International </v>
      </c>
    </row>
    <row r="776" spans="1:3" x14ac:dyDescent="0.25">
      <c r="A776" s="8">
        <f>Daten!L934</f>
        <v>7.4999999999999997E-3</v>
      </c>
      <c r="B776" s="6">
        <f>Daten!N934</f>
        <v>5.52</v>
      </c>
      <c r="C776" t="str">
        <f>Daten!O934</f>
        <v xml:space="preserve">Sonstige ETFs / Gemischte Fonds International </v>
      </c>
    </row>
    <row r="777" spans="1:3" x14ac:dyDescent="0.25">
      <c r="A777" s="8">
        <f>Daten!L935</f>
        <v>7.4999999999999997E-3</v>
      </c>
      <c r="B777" s="6">
        <f>Daten!N935</f>
        <v>12.723799999999999</v>
      </c>
      <c r="C777" t="str">
        <f>Daten!O935</f>
        <v xml:space="preserve">Aktien / Aktien Emerging Markets </v>
      </c>
    </row>
    <row r="778" spans="1:3" x14ac:dyDescent="0.25">
      <c r="A778" s="8">
        <f>Daten!L937</f>
        <v>7.4999999999999997E-3</v>
      </c>
      <c r="B778" s="6">
        <f>Daten!N937</f>
        <v>85.416699999999992</v>
      </c>
      <c r="C778" t="str">
        <f>Daten!O937</f>
        <v xml:space="preserve">Sonstige ETFs / Gemischte Fonds International </v>
      </c>
    </row>
    <row r="779" spans="1:3" x14ac:dyDescent="0.25">
      <c r="A779" s="8">
        <f>Daten!L938</f>
        <v>7.4999999999999997E-3</v>
      </c>
      <c r="B779" s="6">
        <f>Daten!N938</f>
        <v>3.64</v>
      </c>
      <c r="C779" t="str">
        <f>Daten!O938</f>
        <v xml:space="preserve">Sonstige ETFs / Gemischte Fonds International </v>
      </c>
    </row>
    <row r="780" spans="1:3" x14ac:dyDescent="0.25">
      <c r="A780" s="8">
        <f>Daten!L939</f>
        <v>7.4999999999999997E-3</v>
      </c>
      <c r="B780" s="6">
        <f>Daten!N939</f>
        <v>5141.4999999999991</v>
      </c>
      <c r="C780" t="str">
        <f>Daten!O939</f>
        <v xml:space="preserve">Aktien / Aktien Emerging Markets </v>
      </c>
    </row>
    <row r="781" spans="1:3" x14ac:dyDescent="0.25">
      <c r="A781" s="8">
        <f>Daten!L941</f>
        <v>7.9000000000000008E-3</v>
      </c>
      <c r="B781" s="6">
        <f>Daten!N941</f>
        <v>91.292699999999996</v>
      </c>
      <c r="C781" t="str">
        <f>Daten!O941</f>
        <v xml:space="preserve">Aktien / Aktien Lateinamerika </v>
      </c>
    </row>
    <row r="782" spans="1:3" x14ac:dyDescent="0.25">
      <c r="A782" s="8">
        <f>Daten!L942</f>
        <v>8.0000000000000002E-3</v>
      </c>
      <c r="B782" s="6">
        <f>Daten!N942</f>
        <v>13.944199999999999</v>
      </c>
      <c r="C782" t="str">
        <f>Daten!O942</f>
        <v xml:space="preserve">Aktien / Aktien Arabische Länder (Naher Osten) </v>
      </c>
    </row>
    <row r="783" spans="1:3" x14ac:dyDescent="0.25">
      <c r="A783" s="8">
        <f>Daten!L943</f>
        <v>8.0000000000000002E-3</v>
      </c>
      <c r="B783" s="6">
        <f>Daten!N943</f>
        <v>13.42</v>
      </c>
      <c r="C783" t="str">
        <f>Daten!O943</f>
        <v xml:space="preserve">Aktien / Aktien Euroland </v>
      </c>
    </row>
    <row r="784" spans="1:3" x14ac:dyDescent="0.25">
      <c r="A784" s="8">
        <f>Daten!L944</f>
        <v>8.5000000000000006E-3</v>
      </c>
      <c r="B784" s="6">
        <f>Daten!N944</f>
        <v>1720</v>
      </c>
      <c r="C784" t="str">
        <f>Daten!O944</f>
        <v xml:space="preserve">Aktien / Aktien Indien </v>
      </c>
    </row>
    <row r="785" spans="1:3" x14ac:dyDescent="0.25">
      <c r="A785" s="8">
        <f>Daten!L945</f>
        <v>8.5000000000000006E-3</v>
      </c>
      <c r="B785" s="6">
        <f>Daten!N945</f>
        <v>1943.6</v>
      </c>
      <c r="C785" t="str">
        <f>Daten!O945</f>
        <v xml:space="preserve">Aktien / Aktien Indien </v>
      </c>
    </row>
    <row r="786" spans="1:3" x14ac:dyDescent="0.25">
      <c r="A786" s="8">
        <f>Daten!L947</f>
        <v>8.5000000000000006E-3</v>
      </c>
      <c r="B786" s="6">
        <f>Daten!N947</f>
        <v>331.02219999999994</v>
      </c>
      <c r="C786" t="str">
        <f>Daten!O947</f>
        <v xml:space="preserve">Aktien / Aktien Indien </v>
      </c>
    </row>
    <row r="787" spans="1:3" x14ac:dyDescent="0.25">
      <c r="A787" s="8">
        <f>Daten!L948</f>
        <v>8.5000000000000006E-3</v>
      </c>
      <c r="B787" s="6">
        <f>Daten!N948</f>
        <v>307.98</v>
      </c>
      <c r="C787" t="str">
        <f>Daten!O948</f>
        <v xml:space="preserve">Aktien / Aktien Asien </v>
      </c>
    </row>
    <row r="788" spans="1:3" x14ac:dyDescent="0.25">
      <c r="A788" s="8">
        <f>Daten!L949</f>
        <v>8.5000000000000006E-3</v>
      </c>
      <c r="B788" s="6">
        <f>Daten!N949</f>
        <v>23.029399999999995</v>
      </c>
      <c r="C788" t="str">
        <f>Daten!O949</f>
        <v xml:space="preserve">Aktien / Aktien Ethik, Nachhaltigkeit </v>
      </c>
    </row>
    <row r="789" spans="1:3" x14ac:dyDescent="0.25">
      <c r="A789" s="8">
        <f>Daten!L950</f>
        <v>8.5000000000000006E-3</v>
      </c>
      <c r="B789" s="6">
        <f>Daten!N950</f>
        <v>23.029399999999995</v>
      </c>
      <c r="C789" t="str">
        <f>Daten!O950</f>
        <v xml:space="preserve">Aktien / Aktien Ethik, Nachhaltigkeit </v>
      </c>
    </row>
    <row r="790" spans="1:3" x14ac:dyDescent="0.25">
      <c r="A790" s="8">
        <f>Daten!L951</f>
        <v>8.5000000000000006E-3</v>
      </c>
      <c r="B790" s="6">
        <f>Daten!N951</f>
        <v>66.739999999999995</v>
      </c>
      <c r="C790" t="str">
        <f>Daten!O951</f>
        <v xml:space="preserve">Aktien / Aktien Afrika </v>
      </c>
    </row>
    <row r="791" spans="1:3" x14ac:dyDescent="0.25">
      <c r="A791" s="8">
        <f>Daten!L952</f>
        <v>8.5000000000000006E-3</v>
      </c>
      <c r="B791" s="6">
        <f>Daten!N952</f>
        <v>28.114399999999996</v>
      </c>
      <c r="C791" t="str">
        <f>Daten!O952</f>
        <v xml:space="preserve">Aktien / Aktien Sonstige Länder </v>
      </c>
    </row>
    <row r="792" spans="1:3" x14ac:dyDescent="0.25">
      <c r="A792" s="8">
        <f>Daten!L953</f>
        <v>8.5000000000000006E-3</v>
      </c>
      <c r="B792" s="6">
        <f>Daten!N953</f>
        <v>23.097200000000001</v>
      </c>
      <c r="C792" t="str">
        <f>Daten!O953</f>
        <v xml:space="preserve">Aktien / Aktien Sonstige Länder </v>
      </c>
    </row>
    <row r="793" spans="1:3" x14ac:dyDescent="0.25">
      <c r="A793" s="8">
        <f>Daten!L955</f>
        <v>8.8000000000000005E-3</v>
      </c>
      <c r="B793" s="6">
        <f>Daten!N955</f>
        <v>43.889200000000002</v>
      </c>
      <c r="C793" t="str">
        <f>Daten!O955</f>
        <v xml:space="preserve">Aktien / Aktien Hong Kong &amp; China </v>
      </c>
    </row>
    <row r="794" spans="1:3" x14ac:dyDescent="0.25">
      <c r="A794" s="8">
        <f>Daten!L956</f>
        <v>8.9999999999999993E-3</v>
      </c>
      <c r="B794" s="6">
        <f>Daten!N956</f>
        <v>446.45</v>
      </c>
      <c r="C794" t="str">
        <f>Daten!O956</f>
        <v xml:space="preserve">Sonstige ETFs / Gemischte Fonds International </v>
      </c>
    </row>
    <row r="795" spans="1:3" x14ac:dyDescent="0.25">
      <c r="A795" s="8">
        <f>Daten!L957</f>
        <v>8.9999999999999993E-3</v>
      </c>
      <c r="B795" s="6">
        <f>Daten!N957</f>
        <v>2.63</v>
      </c>
      <c r="C795" t="str">
        <f>Daten!O957</f>
        <v xml:space="preserve">Aktien / Aktien International </v>
      </c>
    </row>
    <row r="796" spans="1:3" x14ac:dyDescent="0.25">
      <c r="A796" s="8">
        <f>Daten!L958</f>
        <v>8.9999999999999993E-3</v>
      </c>
      <c r="B796" s="6">
        <f>Daten!N958</f>
        <v>2.7797999999999998</v>
      </c>
      <c r="C796" t="str">
        <f>Daten!O958</f>
        <v xml:space="preserve">Aktien / Aktien International </v>
      </c>
    </row>
    <row r="797" spans="1:3" x14ac:dyDescent="0.25">
      <c r="A797" s="8">
        <f>Daten!L960</f>
        <v>9.4999999999999998E-3</v>
      </c>
      <c r="B797" s="6">
        <f>Daten!N960</f>
        <v>79.608499999999992</v>
      </c>
      <c r="C797" t="str">
        <f>Daten!O960</f>
        <v xml:space="preserve">Aktien / Aktien International </v>
      </c>
    </row>
    <row r="798" spans="1:3" x14ac:dyDescent="0.25">
      <c r="A798" s="8">
        <f>Daten!L961</f>
        <v>9.4999999999999998E-3</v>
      </c>
      <c r="B798" s="6">
        <f>Daten!N961</f>
        <v>7.16</v>
      </c>
      <c r="C798" t="str">
        <f>Daten!O961</f>
        <v xml:space="preserve">Branchen / Branche: Rohstoff Aktien </v>
      </c>
    </row>
    <row r="799" spans="1:3" x14ac:dyDescent="0.25">
      <c r="A799" s="8">
        <f>Daten!L962</f>
        <v>9.4999999999999998E-3</v>
      </c>
      <c r="B799" s="6">
        <f>Daten!N962</f>
        <v>83.26</v>
      </c>
      <c r="C799" t="str">
        <f>Daten!O962</f>
        <v xml:space="preserve">Alternative Investments / Commodities </v>
      </c>
    </row>
    <row r="800" spans="1:3" x14ac:dyDescent="0.25">
      <c r="A800" s="8">
        <f>Daten!L963</f>
        <v>9.4999999999999998E-3</v>
      </c>
      <c r="B800" s="6">
        <f>Daten!N963</f>
        <v>16.893499999999996</v>
      </c>
      <c r="C800" t="str">
        <f>Daten!O963</f>
        <v xml:space="preserve">Aktien / Aktien Emerging Markets </v>
      </c>
    </row>
    <row r="801" spans="1:3" x14ac:dyDescent="0.25">
      <c r="A801" s="8">
        <f>Daten!L964</f>
        <v>9.4999999999999998E-3</v>
      </c>
      <c r="B801" s="6">
        <f>Daten!N964</f>
        <v>19.232599999999998</v>
      </c>
      <c r="C801" t="str">
        <f>Daten!O964</f>
        <v xml:space="preserve">Aktien / Aktien International </v>
      </c>
    </row>
    <row r="802" spans="1:3" x14ac:dyDescent="0.25">
      <c r="A802" s="8">
        <f>Daten!L965</f>
        <v>1.0999999999999999E-2</v>
      </c>
      <c r="B802" s="6">
        <f>Daten!N965</f>
        <v>689.52599999999995</v>
      </c>
      <c r="C802" t="str">
        <f>Daten!O965</f>
        <v xml:space="preserve">Aktien / Aktien Hong Kong &amp; China </v>
      </c>
    </row>
    <row r="803" spans="1:3" x14ac:dyDescent="0.25">
      <c r="A803" s="8">
        <f>Daten!L966</f>
        <v>1.4800000000000001E-2</v>
      </c>
      <c r="B803" s="6">
        <f>Daten!N966</f>
        <v>68.523199999999989</v>
      </c>
      <c r="C803" t="str">
        <f>Daten!O966</f>
        <v xml:space="preserve">Alternative Investments / Commodities </v>
      </c>
    </row>
    <row r="804" spans="1:3" x14ac:dyDescent="0.25">
      <c r="A804" s="8">
        <f>Daten!L967</f>
        <v>1.4800000000000001E-2</v>
      </c>
      <c r="B804" s="6">
        <f>Daten!N967</f>
        <v>44.15</v>
      </c>
      <c r="C804" t="str">
        <f>Daten!O967</f>
        <v xml:space="preserve">Alternative Investments / Commodities </v>
      </c>
    </row>
  </sheetData>
  <autoFilter ref="A1:C804"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8"/>
  <sheetViews>
    <sheetView topLeftCell="A4" workbookViewId="0">
      <selection activeCell="B26" sqref="B26:B27"/>
    </sheetView>
  </sheetViews>
  <sheetFormatPr baseColWidth="10" defaultRowHeight="15" x14ac:dyDescent="0.25"/>
  <cols>
    <col min="1" max="1" width="22.42578125" customWidth="1"/>
    <col min="2" max="2" width="23.7109375" customWidth="1"/>
    <col min="3" max="9" width="7.140625" customWidth="1"/>
    <col min="10" max="10" width="15.5703125" bestFit="1" customWidth="1"/>
  </cols>
  <sheetData>
    <row r="3" spans="1:10" x14ac:dyDescent="0.25">
      <c r="A3" s="10" t="s">
        <v>3139</v>
      </c>
      <c r="B3" s="10" t="s">
        <v>3140</v>
      </c>
    </row>
    <row r="4" spans="1:10" x14ac:dyDescent="0.25">
      <c r="A4" s="10" t="s">
        <v>3142</v>
      </c>
      <c r="B4" t="s">
        <v>663</v>
      </c>
      <c r="C4" t="s">
        <v>795</v>
      </c>
      <c r="D4" t="s">
        <v>786</v>
      </c>
      <c r="E4" t="s">
        <v>12</v>
      </c>
      <c r="F4" t="s">
        <v>39</v>
      </c>
      <c r="G4" t="s">
        <v>2323</v>
      </c>
      <c r="H4" t="s">
        <v>101</v>
      </c>
      <c r="I4" t="s">
        <v>32</v>
      </c>
      <c r="J4" t="s">
        <v>3141</v>
      </c>
    </row>
    <row r="5" spans="1:10" x14ac:dyDescent="0.25">
      <c r="A5" s="11" t="s">
        <v>14</v>
      </c>
      <c r="B5" s="12"/>
      <c r="C5" s="12"/>
      <c r="D5" s="12">
        <v>4.8500000000000001E-3</v>
      </c>
      <c r="E5" s="12">
        <v>4.2723404255319173E-3</v>
      </c>
      <c r="F5" s="12">
        <v>3.1250000000000002E-3</v>
      </c>
      <c r="G5" s="12"/>
      <c r="H5" s="12"/>
      <c r="I5" s="12">
        <v>5.1381443298969117E-3</v>
      </c>
      <c r="J5" s="12">
        <v>4.765584415584413E-3</v>
      </c>
    </row>
    <row r="6" spans="1:10" x14ac:dyDescent="0.25">
      <c r="A6" s="11" t="s">
        <v>40</v>
      </c>
      <c r="B6" s="12">
        <v>5.0000000000000001E-3</v>
      </c>
      <c r="C6" s="12">
        <v>3.3E-3</v>
      </c>
      <c r="D6" s="12">
        <v>3.0499999999999998E-3</v>
      </c>
      <c r="E6" s="12">
        <v>2.9892682926829246E-3</v>
      </c>
      <c r="F6" s="12">
        <v>2.7222222222222222E-3</v>
      </c>
      <c r="G6" s="12">
        <v>6.4999999999999997E-3</v>
      </c>
      <c r="H6" s="12">
        <v>4.2750000000000002E-3</v>
      </c>
      <c r="I6" s="12">
        <v>4.6398843930635794E-3</v>
      </c>
      <c r="J6" s="12">
        <v>3.712165450121653E-3</v>
      </c>
    </row>
    <row r="7" spans="1:10" x14ac:dyDescent="0.25">
      <c r="A7" s="11" t="s">
        <v>13</v>
      </c>
      <c r="B7" s="12">
        <v>2E-3</v>
      </c>
      <c r="C7" s="12">
        <v>2.4000000000000002E-3</v>
      </c>
      <c r="D7" s="12">
        <v>3.3333333333333335E-3</v>
      </c>
      <c r="E7" s="12">
        <v>3.3977941176470557E-3</v>
      </c>
      <c r="F7" s="12">
        <v>3.2500000000000003E-3</v>
      </c>
      <c r="G7" s="12">
        <v>5.4999999999999997E-3</v>
      </c>
      <c r="H7" s="12">
        <v>4.0999999999999995E-3</v>
      </c>
      <c r="I7" s="12">
        <v>5.2026315789473693E-3</v>
      </c>
      <c r="J7" s="12">
        <v>3.9162094763092129E-3</v>
      </c>
    </row>
    <row r="8" spans="1:10" x14ac:dyDescent="0.25">
      <c r="A8" s="11" t="s">
        <v>3141</v>
      </c>
      <c r="B8" s="12">
        <v>3.5000000000000001E-3</v>
      </c>
      <c r="C8" s="12">
        <v>2.6999999999999997E-3</v>
      </c>
      <c r="D8" s="12">
        <v>3.5444444444444442E-3</v>
      </c>
      <c r="E8" s="12">
        <v>3.3164122137404398E-3</v>
      </c>
      <c r="F8" s="12">
        <v>2.9000000000000011E-3</v>
      </c>
      <c r="G8" s="12">
        <v>5.8333333333333336E-3</v>
      </c>
      <c r="H8" s="12">
        <v>4.2272727272727262E-3</v>
      </c>
      <c r="I8" s="12">
        <v>4.9328124999999876E-3</v>
      </c>
      <c r="J8" s="12">
        <v>3.9648033126293922E-3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2"/>
  <sheetViews>
    <sheetView topLeftCell="A954" workbookViewId="0">
      <selection activeCell="N5" sqref="N5"/>
    </sheetView>
  </sheetViews>
  <sheetFormatPr baseColWidth="10" defaultRowHeight="15" x14ac:dyDescent="0.25"/>
  <cols>
    <col min="1" max="1" width="37.85546875" customWidth="1"/>
    <col min="10" max="10" width="23.85546875" customWidth="1"/>
    <col min="11" max="11" width="21.140625" customWidth="1"/>
    <col min="12" max="12" width="9.5703125" customWidth="1"/>
    <col min="13" max="14" width="28.28515625" customWidth="1"/>
    <col min="15" max="16" width="34.140625" customWidth="1"/>
    <col min="17" max="17" width="17" bestFit="1" customWidth="1"/>
    <col min="19" max="19" width="12.5703125" bestFit="1" customWidth="1"/>
    <col min="20" max="20" width="15.28515625" bestFit="1" customWidth="1"/>
  </cols>
  <sheetData>
    <row r="1" spans="1:22" x14ac:dyDescent="0.25">
      <c r="A1" t="str">
        <f>Rohdaten!A1</f>
        <v>Name</v>
      </c>
      <c r="B1" t="str">
        <f>Rohdaten!B1</f>
        <v>Währung</v>
      </c>
      <c r="C1" t="s">
        <v>3155</v>
      </c>
      <c r="D1" t="s">
        <v>3156</v>
      </c>
      <c r="E1" t="s">
        <v>3157</v>
      </c>
      <c r="F1" t="s">
        <v>3154</v>
      </c>
      <c r="G1" t="s">
        <v>3158</v>
      </c>
      <c r="H1" t="s">
        <v>3159</v>
      </c>
      <c r="I1" t="s">
        <v>3147</v>
      </c>
      <c r="J1" t="str">
        <f>Rohdaten!C1</f>
        <v>Abbildungsart</v>
      </c>
      <c r="K1" t="str">
        <f>Rohdaten!D1</f>
        <v>Besondere
Strategie</v>
      </c>
      <c r="L1" t="str">
        <f>Rohdaten!E1</f>
        <v>TER</v>
      </c>
      <c r="M1" t="s">
        <v>3136</v>
      </c>
      <c r="N1" t="s">
        <v>3153</v>
      </c>
      <c r="O1" t="str">
        <f>Rohdaten!G1</f>
        <v>Fondskategorie</v>
      </c>
      <c r="P1" t="s">
        <v>3137</v>
      </c>
      <c r="Q1" t="str">
        <f>Rohdaten!H1</f>
        <v>Fondsgesellschaft</v>
      </c>
      <c r="R1" t="str">
        <f>Rohdaten!I1</f>
        <v>Land</v>
      </c>
      <c r="S1" t="s">
        <v>3138</v>
      </c>
      <c r="T1" t="str">
        <f>Rohdaten!K1</f>
        <v>Vergleichsindex</v>
      </c>
      <c r="U1" t="str">
        <f>Rohdaten!L1</f>
        <v>T/A</v>
      </c>
      <c r="V1" t="str">
        <f>Rohdaten!M1</f>
        <v>WKN</v>
      </c>
    </row>
    <row r="2" spans="1:22" x14ac:dyDescent="0.25">
      <c r="A2" t="str">
        <f>Rohdaten!A2</f>
        <v xml:space="preserve">LYXOR UCITS ETF EURO CASH EUR </v>
      </c>
      <c r="B2" t="str">
        <f>LEFT(Rohdaten!B2, 3)</f>
        <v>EUR</v>
      </c>
      <c r="C2">
        <v>1.43</v>
      </c>
      <c r="D2">
        <v>1.36</v>
      </c>
      <c r="E2">
        <v>1.05</v>
      </c>
      <c r="F2">
        <v>0.74</v>
      </c>
      <c r="G2">
        <v>8.73</v>
      </c>
      <c r="H2">
        <v>135</v>
      </c>
      <c r="I2">
        <v>1.1299999999999999</v>
      </c>
      <c r="J2" t="str">
        <f>LEFT(Rohdaten!C2, LEN(Rohdaten!C2) - 1)</f>
        <v>Swap-basiert</v>
      </c>
      <c r="K2" t="str">
        <f>Rohdaten!D2</f>
        <v xml:space="preserve">-- </v>
      </c>
      <c r="L2" s="9">
        <f>Rohdaten!E2</f>
        <v>0</v>
      </c>
      <c r="M2" s="7">
        <f>IFERROR(IF(SEARCH("Mio.", Rohdaten!F2),LEFT(Rohdaten!F2, LEN(Rohdaten!F2) - 5) * 1),
IFERROR(IF(SEARCH("Mrd.",  Rohdaten!F2), LEFT(Rohdaten!F2, LEN(Rohdaten!F2) - 5) * 1000), ""))</f>
        <v>496.89</v>
      </c>
      <c r="N2" s="7">
        <f>IFERROR(IF(B2="AUD",M2*C2,IF(B2="CAD",M2*D2,IF(B2="CHF",M2*E2,IF(B2="GBP",M2*F2,IF(B2="HKD",M2*G2,IF(B2="JPY",M2*H2,IF(B2="USD",M2*I2,M2))))))), "")</f>
        <v>496.89</v>
      </c>
      <c r="O2" t="str">
        <f>Rohdaten!G2</f>
        <v xml:space="preserve">Geldmarkt / Geldmarkt-Fonds EUR </v>
      </c>
      <c r="P2" t="str">
        <f>LEFT(O2, SEARCH("/", O2) - 2)</f>
        <v>Geldmarkt</v>
      </c>
      <c r="Q2" t="str">
        <f>Rohdaten!H2</f>
        <v xml:space="preserve">Lyxor In.. </v>
      </c>
      <c r="R2" t="str">
        <f>Rohdaten!I2</f>
        <v xml:space="preserve">Frankreich </v>
      </c>
      <c r="S2">
        <f>LEFT(Rohdaten!J2, SEARCH("Jahre", Rohdaten!J2) - 2) * 1</f>
        <v>7.64</v>
      </c>
      <c r="T2" t="str">
        <f>Rohdaten!K2</f>
        <v xml:space="preserve">-- </v>
      </c>
      <c r="U2" t="str">
        <f>LEFT(Rohdaten!L2, 1)</f>
        <v>T</v>
      </c>
      <c r="V2" t="str">
        <f>Rohdaten!M2</f>
        <v xml:space="preserve">LYX0B6 </v>
      </c>
    </row>
    <row r="3" spans="1:22" x14ac:dyDescent="0.25">
      <c r="A3" t="str">
        <f>Rohdaten!A3</f>
        <v xml:space="preserve">UBS ETFS PLC - MSCI EMU SF UCITS .. </v>
      </c>
      <c r="B3" t="str">
        <f>LEFT(Rohdaten!B3, 3)</f>
        <v>EUR</v>
      </c>
      <c r="C3">
        <v>1.43</v>
      </c>
      <c r="D3">
        <v>1.36</v>
      </c>
      <c r="E3">
        <v>1.05</v>
      </c>
      <c r="F3">
        <v>0.74</v>
      </c>
      <c r="G3">
        <v>8.73</v>
      </c>
      <c r="H3">
        <v>135</v>
      </c>
      <c r="I3">
        <v>1.1299999999999999</v>
      </c>
      <c r="J3" t="str">
        <f>LEFT(Rohdaten!C3, LEN(Rohdaten!C3) - 1)</f>
        <v>Swap-basiert</v>
      </c>
      <c r="K3" t="str">
        <f>Rohdaten!D3</f>
        <v xml:space="preserve">keine </v>
      </c>
      <c r="L3" s="9">
        <f>Rohdaten!E3</f>
        <v>2.0000000000000001E-4</v>
      </c>
      <c r="M3" s="7">
        <f>IFERROR(IF(SEARCH("Mio.", Rohdaten!F3),LEFT(Rohdaten!F3, LEN(Rohdaten!F3) - 5) * 1),
IFERROR(IF(SEARCH("Mrd.",  Rohdaten!F3), LEFT(Rohdaten!F3, LEN(Rohdaten!F3) - 5) * 1000), ""))</f>
        <v>206.55</v>
      </c>
      <c r="N3" s="7">
        <f t="shared" ref="N3:N66" si="0">IFERROR(IF(B3="AUD",M3*C3,IF(B3="CAD",M3*D3,IF(B3="CHF",M3*E3,IF(B3="GBP",M3*F3,IF(B3="HKD",M3*G3,IF(B3="JPY",M3*H3,IF(B3="USD",M3*I3,M3))))))), "")</f>
        <v>206.55</v>
      </c>
      <c r="O3" t="str">
        <f>Rohdaten!G3</f>
        <v xml:space="preserve">Aktien / Aktien Europa </v>
      </c>
      <c r="P3" t="str">
        <f t="shared" ref="P3:P66" si="1">LEFT(O3, SEARCH("/", O3) - 2)</f>
        <v>Aktien</v>
      </c>
      <c r="Q3" t="str">
        <f>Rohdaten!H3</f>
        <v xml:space="preserve">UBS ETF .. </v>
      </c>
      <c r="R3" t="str">
        <f>Rohdaten!I3</f>
        <v xml:space="preserve">Irland </v>
      </c>
      <c r="S3">
        <f>LEFT(Rohdaten!J3, SEARCH("Jahre", Rohdaten!J3) - 2) * 1</f>
        <v>4.1100000000000003</v>
      </c>
      <c r="T3" t="str">
        <f>Rohdaten!K3</f>
        <v xml:space="preserve">MSCI EMU.. </v>
      </c>
      <c r="U3" t="str">
        <f>LEFT(Rohdaten!L3, 1)</f>
        <v>T</v>
      </c>
      <c r="V3" t="str">
        <f>Rohdaten!M3</f>
        <v xml:space="preserve">A1JJCE </v>
      </c>
    </row>
    <row r="4" spans="1:22" x14ac:dyDescent="0.25">
      <c r="A4" t="str">
        <f>Rohdaten!A4</f>
        <v xml:space="preserve">SOURCE S&amp;P 500 UCITS ETF </v>
      </c>
      <c r="B4" t="str">
        <f>LEFT(Rohdaten!B4, 3)</f>
        <v>USD</v>
      </c>
      <c r="C4">
        <v>1.43</v>
      </c>
      <c r="D4">
        <v>1.36</v>
      </c>
      <c r="E4">
        <v>1.05</v>
      </c>
      <c r="F4">
        <v>0.74</v>
      </c>
      <c r="G4">
        <v>8.73</v>
      </c>
      <c r="H4">
        <v>135</v>
      </c>
      <c r="I4">
        <v>1.1299999999999999</v>
      </c>
      <c r="J4" t="str">
        <f>LEFT(Rohdaten!C4, LEN(Rohdaten!C4) - 1)</f>
        <v>Swap-basiert</v>
      </c>
      <c r="K4" t="str">
        <f>Rohdaten!D4</f>
        <v xml:space="preserve">keine </v>
      </c>
      <c r="L4" s="9">
        <f>Rohdaten!E4</f>
        <v>5.0000000000000001E-4</v>
      </c>
      <c r="M4" s="7" t="str">
        <f>IFERROR(IF(SEARCH("Mio.", Rohdaten!F4),LEFT(Rohdaten!F4, LEN(Rohdaten!F4) - 5) * 1),
IFERROR(IF(SEARCH("Mrd.",  Rohdaten!F4), LEFT(Rohdaten!F4, LEN(Rohdaten!F4) - 5) * 1000), ""))</f>
        <v/>
      </c>
      <c r="N4" s="7" t="str">
        <f t="shared" si="0"/>
        <v/>
      </c>
      <c r="O4" t="str">
        <f>Rohdaten!G4</f>
        <v xml:space="preserve">Aktien / Aktien USA </v>
      </c>
      <c r="P4" t="str">
        <f t="shared" si="1"/>
        <v>Aktien</v>
      </c>
      <c r="Q4" t="str">
        <f>Rohdaten!H4</f>
        <v xml:space="preserve">Source M.. </v>
      </c>
      <c r="R4" t="str">
        <f>Rohdaten!I4</f>
        <v xml:space="preserve">Irland </v>
      </c>
      <c r="S4">
        <f>LEFT(Rohdaten!J4, SEARCH("Jahre", Rohdaten!J4) - 2) * 1</f>
        <v>4.95</v>
      </c>
      <c r="T4" t="str">
        <f>Rohdaten!K4</f>
        <v xml:space="preserve">-- </v>
      </c>
      <c r="U4" t="str">
        <f>LEFT(Rohdaten!L4, 1)</f>
        <v>T</v>
      </c>
      <c r="V4" t="str">
        <f>Rohdaten!M4</f>
        <v xml:space="preserve">A1JM6F </v>
      </c>
    </row>
    <row r="5" spans="1:22" x14ac:dyDescent="0.25">
      <c r="A5" t="str">
        <f>Rohdaten!A5</f>
        <v xml:space="preserve">ISHARAES FTSE 100 UCITS ETF (ACC) </v>
      </c>
      <c r="B5" t="str">
        <f>LEFT(Rohdaten!B5, 3)</f>
        <v>GBP</v>
      </c>
      <c r="C5">
        <v>1.43</v>
      </c>
      <c r="D5">
        <v>1.36</v>
      </c>
      <c r="E5">
        <v>1.05</v>
      </c>
      <c r="F5">
        <v>0.74</v>
      </c>
      <c r="G5">
        <v>8.73</v>
      </c>
      <c r="H5">
        <v>135</v>
      </c>
      <c r="I5">
        <v>1.1299999999999999</v>
      </c>
      <c r="J5" t="str">
        <f>LEFT(Rohdaten!C5, LEN(Rohdaten!C5) - 1)</f>
        <v>replizierend</v>
      </c>
      <c r="K5" t="str">
        <f>Rohdaten!D5</f>
        <v xml:space="preserve">keine </v>
      </c>
      <c r="L5" s="9">
        <f>Rohdaten!E5</f>
        <v>6.9999999999999999E-4</v>
      </c>
      <c r="M5" s="7">
        <f>IFERROR(IF(SEARCH("Mio.", Rohdaten!F5),LEFT(Rohdaten!F5, LEN(Rohdaten!F5) - 5) * 1),
IFERROR(IF(SEARCH("Mrd.",  Rohdaten!F5), LEFT(Rohdaten!F5, LEN(Rohdaten!F5) - 5) * 1000), ""))</f>
        <v>311.89</v>
      </c>
      <c r="N5" s="7">
        <f t="shared" si="0"/>
        <v>230.79859999999999</v>
      </c>
      <c r="O5" t="str">
        <f>Rohdaten!G5</f>
        <v xml:space="preserve">Aktien / Aktien Großbritannien </v>
      </c>
      <c r="P5" t="str">
        <f t="shared" si="1"/>
        <v>Aktien</v>
      </c>
      <c r="Q5" t="str">
        <f>Rohdaten!H5</f>
        <v xml:space="preserve">Credit S.. </v>
      </c>
      <c r="R5" t="str">
        <f>Rohdaten!I5</f>
        <v xml:space="preserve">Irland </v>
      </c>
      <c r="S5">
        <f>LEFT(Rohdaten!J5, SEARCH("Jahre", Rohdaten!J5) - 2) * 1</f>
        <v>5.26</v>
      </c>
      <c r="T5" t="str">
        <f>Rohdaten!K5</f>
        <v xml:space="preserve">FTSE 100 </v>
      </c>
      <c r="U5" t="str">
        <f>LEFT(Rohdaten!L5, 1)</f>
        <v>A</v>
      </c>
      <c r="V5" t="str">
        <f>Rohdaten!M5</f>
        <v xml:space="preserve">A0YEDM </v>
      </c>
    </row>
    <row r="6" spans="1:22" x14ac:dyDescent="0.25">
      <c r="A6" t="str">
        <f>Rohdaten!A6</f>
        <v xml:space="preserve">VANGUARD - S&amp;P 500 UCITS ETF USD </v>
      </c>
      <c r="B6" t="str">
        <f>LEFT(Rohdaten!B6, 3)</f>
        <v>USD</v>
      </c>
      <c r="C6">
        <v>1.43</v>
      </c>
      <c r="D6">
        <v>1.36</v>
      </c>
      <c r="E6">
        <v>1.05</v>
      </c>
      <c r="F6">
        <v>0.74</v>
      </c>
      <c r="G6">
        <v>8.73</v>
      </c>
      <c r="H6">
        <v>135</v>
      </c>
      <c r="I6">
        <v>1.1299999999999999</v>
      </c>
      <c r="J6" t="str">
        <f>LEFT(Rohdaten!C6, LEN(Rohdaten!C6) - 1)</f>
        <v>--</v>
      </c>
      <c r="K6" t="str">
        <f>Rohdaten!D6</f>
        <v xml:space="preserve">-- </v>
      </c>
      <c r="L6" s="9">
        <f>Rohdaten!E6</f>
        <v>6.9999999999999999E-4</v>
      </c>
      <c r="M6" s="7" t="str">
        <f>IFERROR(IF(SEARCH("Mio.", Rohdaten!F6),LEFT(Rohdaten!F6, LEN(Rohdaten!F6) - 5) * 1),
IFERROR(IF(SEARCH("Mrd.",  Rohdaten!F6), LEFT(Rohdaten!F6, LEN(Rohdaten!F6) - 5) * 1000), ""))</f>
        <v/>
      </c>
      <c r="N6" s="7" t="str">
        <f t="shared" si="0"/>
        <v/>
      </c>
      <c r="O6" t="str">
        <f>Rohdaten!G6</f>
        <v xml:space="preserve">Aktien / Aktien USA </v>
      </c>
      <c r="P6" t="str">
        <f t="shared" si="1"/>
        <v>Aktien</v>
      </c>
      <c r="Q6" t="str">
        <f>Rohdaten!H6</f>
        <v xml:space="preserve">The Vang.. </v>
      </c>
      <c r="R6" t="str">
        <f>Rohdaten!I6</f>
        <v xml:space="preserve">Irland </v>
      </c>
      <c r="S6">
        <f>LEFT(Rohdaten!J6, SEARCH("Jahre", Rohdaten!J6) - 2) * 1</f>
        <v>2.94</v>
      </c>
      <c r="T6" t="str">
        <f>Rohdaten!K6</f>
        <v xml:space="preserve">-- </v>
      </c>
      <c r="U6" t="str">
        <f>LEFT(Rohdaten!L6, 1)</f>
        <v>A</v>
      </c>
      <c r="V6" t="str">
        <f>Rohdaten!M6</f>
        <v xml:space="preserve">A1JX53 </v>
      </c>
    </row>
    <row r="7" spans="1:22" x14ac:dyDescent="0.25">
      <c r="A7" t="str">
        <f>Rohdaten!A7</f>
        <v xml:space="preserve">COMSTAGE COMMERZBANK EONIA INDEX .. </v>
      </c>
      <c r="B7" t="str">
        <f>LEFT(Rohdaten!B7, 3)</f>
        <v>EUR</v>
      </c>
      <c r="C7">
        <v>1.43</v>
      </c>
      <c r="D7">
        <v>1.36</v>
      </c>
      <c r="E7">
        <v>1.05</v>
      </c>
      <c r="F7">
        <v>0.74</v>
      </c>
      <c r="G7">
        <v>8.73</v>
      </c>
      <c r="H7">
        <v>135</v>
      </c>
      <c r="I7">
        <v>1.1299999999999999</v>
      </c>
      <c r="J7" t="str">
        <f>LEFT(Rohdaten!C7, LEN(Rohdaten!C7) - 1)</f>
        <v>Swap-basiert</v>
      </c>
      <c r="K7" t="str">
        <f>Rohdaten!D7</f>
        <v xml:space="preserve">-- </v>
      </c>
      <c r="L7" s="9">
        <f>Rohdaten!E7</f>
        <v>8.0000000000000004E-4</v>
      </c>
      <c r="M7" s="7">
        <f>IFERROR(IF(SEARCH("Mio.", Rohdaten!F7),LEFT(Rohdaten!F7, LEN(Rohdaten!F7) - 5) * 1),
IFERROR(IF(SEARCH("Mrd.",  Rohdaten!F7), LEFT(Rohdaten!F7, LEN(Rohdaten!F7) - 5) * 1000), ""))</f>
        <v>63.67</v>
      </c>
      <c r="N7" s="7">
        <f t="shared" si="0"/>
        <v>63.67</v>
      </c>
      <c r="O7" t="str">
        <f>Rohdaten!G7</f>
        <v xml:space="preserve">Geldmarkt / Geldmarkt-Fonds EUR </v>
      </c>
      <c r="P7" t="str">
        <f t="shared" si="1"/>
        <v>Geldmarkt</v>
      </c>
      <c r="Q7" t="str">
        <f>Rohdaten!H7</f>
        <v xml:space="preserve">Commerz .. </v>
      </c>
      <c r="R7" t="str">
        <f>Rohdaten!I7</f>
        <v xml:space="preserve">Luxemburg </v>
      </c>
      <c r="S7">
        <f>LEFT(Rohdaten!J7, SEARCH("Jahre", Rohdaten!J7) - 2) * 1</f>
        <v>6.66</v>
      </c>
      <c r="T7" t="str">
        <f>Rohdaten!K7</f>
        <v xml:space="preserve">CBK EONI.. </v>
      </c>
      <c r="U7" t="str">
        <f>LEFT(Rohdaten!L7, 1)</f>
        <v>T</v>
      </c>
      <c r="V7" t="str">
        <f>Rohdaten!M7</f>
        <v xml:space="preserve">ETF100 </v>
      </c>
    </row>
    <row r="8" spans="1:22" x14ac:dyDescent="0.25">
      <c r="A8" t="str">
        <f>Rohdaten!A8</f>
        <v xml:space="preserve">DB X-TRACKERS EURO STOXX 50® UCIT.. </v>
      </c>
      <c r="B8" t="str">
        <f>LEFT(Rohdaten!B8, 3)</f>
        <v>EUR</v>
      </c>
      <c r="C8">
        <v>1.43</v>
      </c>
      <c r="D8">
        <v>1.36</v>
      </c>
      <c r="E8">
        <v>1.05</v>
      </c>
      <c r="F8">
        <v>0.74</v>
      </c>
      <c r="G8">
        <v>8.73</v>
      </c>
      <c r="H8">
        <v>135</v>
      </c>
      <c r="I8">
        <v>1.1299999999999999</v>
      </c>
      <c r="J8" t="str">
        <f>LEFT(Rohdaten!C8, LEN(Rohdaten!C8) - 1)</f>
        <v>replizierend</v>
      </c>
      <c r="K8" t="str">
        <f>Rohdaten!D8</f>
        <v xml:space="preserve">keine </v>
      </c>
      <c r="L8" s="9">
        <f>Rohdaten!E8</f>
        <v>8.9999999999999998E-4</v>
      </c>
      <c r="M8" s="7">
        <f>IFERROR(IF(SEARCH("Mio.", Rohdaten!F8),LEFT(Rohdaten!F8, LEN(Rohdaten!F8) - 5) * 1),
IFERROR(IF(SEARCH("Mrd.",  Rohdaten!F8), LEFT(Rohdaten!F8, LEN(Rohdaten!F8) - 5) * 1000), ""))</f>
        <v>4120</v>
      </c>
      <c r="N8" s="7">
        <f t="shared" si="0"/>
        <v>4120</v>
      </c>
      <c r="O8" t="str">
        <f>Rohdaten!G8</f>
        <v xml:space="preserve">Aktien / Aktien Euroland </v>
      </c>
      <c r="P8" t="str">
        <f t="shared" si="1"/>
        <v>Aktien</v>
      </c>
      <c r="Q8" t="str">
        <f>Rohdaten!H8</f>
        <v xml:space="preserve">db x-tra.. </v>
      </c>
      <c r="R8" t="str">
        <f>Rohdaten!I8</f>
        <v xml:space="preserve">Luxemburg </v>
      </c>
      <c r="S8">
        <f>LEFT(Rohdaten!J8, SEARCH("Jahre", Rohdaten!J8) - 2) * 1</f>
        <v>8.33</v>
      </c>
      <c r="T8" t="str">
        <f>Rohdaten!K8</f>
        <v xml:space="preserve">EURO STO.. </v>
      </c>
      <c r="U8" t="str">
        <f>LEFT(Rohdaten!L8, 1)</f>
        <v>A</v>
      </c>
      <c r="V8" t="str">
        <f>Rohdaten!M8</f>
        <v xml:space="preserve">DBX1EU </v>
      </c>
    </row>
    <row r="9" spans="1:22" x14ac:dyDescent="0.25">
      <c r="A9" t="str">
        <f>Rohdaten!A9</f>
        <v xml:space="preserve">DB X-TRACKERS DAX® UCITS ETF (DR).. </v>
      </c>
      <c r="B9" t="str">
        <f>LEFT(Rohdaten!B9, 3)</f>
        <v>EUR</v>
      </c>
      <c r="C9">
        <v>1.43</v>
      </c>
      <c r="D9">
        <v>1.36</v>
      </c>
      <c r="E9">
        <v>1.05</v>
      </c>
      <c r="F9">
        <v>0.74</v>
      </c>
      <c r="G9">
        <v>8.73</v>
      </c>
      <c r="H9">
        <v>135</v>
      </c>
      <c r="I9">
        <v>1.1299999999999999</v>
      </c>
      <c r="J9" t="str">
        <f>LEFT(Rohdaten!C9, LEN(Rohdaten!C9) - 1)</f>
        <v>replizierend</v>
      </c>
      <c r="K9" t="str">
        <f>Rohdaten!D9</f>
        <v xml:space="preserve">keine </v>
      </c>
      <c r="L9" s="9">
        <f>Rohdaten!E9</f>
        <v>8.9999999999999998E-4</v>
      </c>
      <c r="M9" s="7">
        <f>IFERROR(IF(SEARCH("Mio.", Rohdaten!F9),LEFT(Rohdaten!F9, LEN(Rohdaten!F9) - 5) * 1),
IFERROR(IF(SEARCH("Mrd.",  Rohdaten!F9), LEFT(Rohdaten!F9, LEN(Rohdaten!F9) - 5) * 1000), ""))</f>
        <v>4110</v>
      </c>
      <c r="N9" s="7">
        <f t="shared" si="0"/>
        <v>4110</v>
      </c>
      <c r="O9" t="str">
        <f>Rohdaten!G9</f>
        <v xml:space="preserve">Aktien / Aktien Deutschland "Large Caps" </v>
      </c>
      <c r="P9" t="str">
        <f t="shared" si="1"/>
        <v>Aktien</v>
      </c>
      <c r="Q9" t="str">
        <f>Rohdaten!H9</f>
        <v xml:space="preserve">db x-tra.. </v>
      </c>
      <c r="R9" t="str">
        <f>Rohdaten!I9</f>
        <v xml:space="preserve">Luxemburg </v>
      </c>
      <c r="S9">
        <f>LEFT(Rohdaten!J9, SEARCH("Jahre", Rohdaten!J9) - 2) * 1</f>
        <v>8.31</v>
      </c>
      <c r="T9" t="str">
        <f>Rohdaten!K9</f>
        <v xml:space="preserve">DAX PERF.. </v>
      </c>
      <c r="U9" t="str">
        <f>LEFT(Rohdaten!L9, 1)</f>
        <v>T</v>
      </c>
      <c r="V9" t="str">
        <f>Rohdaten!M9</f>
        <v xml:space="preserve">DBX1DA </v>
      </c>
    </row>
    <row r="10" spans="1:22" x14ac:dyDescent="0.25">
      <c r="A10" t="str">
        <f>Rohdaten!A10</f>
        <v xml:space="preserve">DB X-TRACKERS EURO STOXX 50® UCIT.. </v>
      </c>
      <c r="B10" t="str">
        <f>LEFT(Rohdaten!B10, 3)</f>
        <v>EUR</v>
      </c>
      <c r="C10">
        <v>1.43</v>
      </c>
      <c r="D10">
        <v>1.36</v>
      </c>
      <c r="E10">
        <v>1.05</v>
      </c>
      <c r="F10">
        <v>0.74</v>
      </c>
      <c r="G10">
        <v>8.73</v>
      </c>
      <c r="H10">
        <v>135</v>
      </c>
      <c r="I10">
        <v>1.1299999999999999</v>
      </c>
      <c r="J10" t="str">
        <f>LEFT(Rohdaten!C10, LEN(Rohdaten!C10) - 1)</f>
        <v>replizierend</v>
      </c>
      <c r="K10" t="str">
        <f>Rohdaten!D10</f>
        <v xml:space="preserve">keine </v>
      </c>
      <c r="L10" s="9">
        <f>Rohdaten!E10</f>
        <v>8.9999999999999998E-4</v>
      </c>
      <c r="M10" s="7">
        <f>IFERROR(IF(SEARCH("Mio.", Rohdaten!F10),LEFT(Rohdaten!F10, LEN(Rohdaten!F10) - 5) * 1),
IFERROR(IF(SEARCH("Mrd.",  Rohdaten!F10), LEFT(Rohdaten!F10, LEN(Rohdaten!F10) - 5) * 1000), ""))</f>
        <v>4120</v>
      </c>
      <c r="N10" s="7">
        <f t="shared" si="0"/>
        <v>4120</v>
      </c>
      <c r="O10" t="str">
        <f>Rohdaten!G10</f>
        <v xml:space="preserve">Aktien / Aktien Euroland </v>
      </c>
      <c r="P10" t="str">
        <f t="shared" si="1"/>
        <v>Aktien</v>
      </c>
      <c r="Q10" t="str">
        <f>Rohdaten!H10</f>
        <v xml:space="preserve">db x-tra.. </v>
      </c>
      <c r="R10" t="str">
        <f>Rohdaten!I10</f>
        <v xml:space="preserve">Luxemburg </v>
      </c>
      <c r="S10">
        <f>LEFT(Rohdaten!J10, SEARCH("Jahre", Rohdaten!J10) - 2) * 1</f>
        <v>6.67</v>
      </c>
      <c r="T10" t="str">
        <f>Rohdaten!K10</f>
        <v xml:space="preserve">EURO STO.. </v>
      </c>
      <c r="U10" t="str">
        <f>LEFT(Rohdaten!L10, 1)</f>
        <v>T</v>
      </c>
      <c r="V10" t="str">
        <f>Rohdaten!M10</f>
        <v xml:space="preserve">DBX1ET </v>
      </c>
    </row>
    <row r="11" spans="1:22" x14ac:dyDescent="0.25">
      <c r="A11" t="str">
        <f>Rohdaten!A11</f>
        <v xml:space="preserve">DEKA IBOXX EUR LIQUID GERMANY COV.. </v>
      </c>
      <c r="B11" t="str">
        <f>LEFT(Rohdaten!B11, 3)</f>
        <v>EUR</v>
      </c>
      <c r="C11">
        <v>1.43</v>
      </c>
      <c r="D11">
        <v>1.36</v>
      </c>
      <c r="E11">
        <v>1.05</v>
      </c>
      <c r="F11">
        <v>0.74</v>
      </c>
      <c r="G11">
        <v>8.73</v>
      </c>
      <c r="H11">
        <v>135</v>
      </c>
      <c r="I11">
        <v>1.1299999999999999</v>
      </c>
      <c r="J11" t="str">
        <f>LEFT(Rohdaten!C11, LEN(Rohdaten!C11) - 1)</f>
        <v>replizierend</v>
      </c>
      <c r="K11" t="str">
        <f>Rohdaten!D11</f>
        <v xml:space="preserve">keine </v>
      </c>
      <c r="L11" s="9">
        <f>Rohdaten!E11</f>
        <v>8.9999999999999998E-4</v>
      </c>
      <c r="M11" s="7" t="str">
        <f>IFERROR(IF(SEARCH("Mio.", Rohdaten!F11),LEFT(Rohdaten!F11, LEN(Rohdaten!F11) - 5) * 1),
IFERROR(IF(SEARCH("Mrd.",  Rohdaten!F11), LEFT(Rohdaten!F11, LEN(Rohdaten!F11) - 5) * 1000), ""))</f>
        <v/>
      </c>
      <c r="N11" s="7" t="str">
        <f t="shared" si="0"/>
        <v/>
      </c>
      <c r="O11" t="str">
        <f>Rohdaten!G11</f>
        <v xml:space="preserve">Renten / Renten Deutschland </v>
      </c>
      <c r="P11" t="str">
        <f t="shared" si="1"/>
        <v>Renten</v>
      </c>
      <c r="Q11" t="str">
        <f>Rohdaten!H11</f>
        <v xml:space="preserve">Deka Inv.. </v>
      </c>
      <c r="R11" t="str">
        <f>Rohdaten!I11</f>
        <v xml:space="preserve">Deutschl.. </v>
      </c>
      <c r="S11">
        <f>LEFT(Rohdaten!J11, SEARCH("Jahre", Rohdaten!J11) - 2) * 1</f>
        <v>5.38</v>
      </c>
      <c r="T11" t="str">
        <f>Rohdaten!K11</f>
        <v xml:space="preserve">IBOXX EU.. </v>
      </c>
      <c r="U11" t="str">
        <f>LEFT(Rohdaten!L11, 1)</f>
        <v>A</v>
      </c>
      <c r="V11" t="str">
        <f>Rohdaten!M11</f>
        <v xml:space="preserve">ETFL35 </v>
      </c>
    </row>
    <row r="12" spans="1:22" x14ac:dyDescent="0.25">
      <c r="A12" t="str">
        <f>Rohdaten!A12</f>
        <v xml:space="preserve">HSBC S&amp;P 500 UCITS ETF </v>
      </c>
      <c r="B12" t="str">
        <f>LEFT(Rohdaten!B12, 3)</f>
        <v>USD</v>
      </c>
      <c r="C12">
        <v>1.43</v>
      </c>
      <c r="D12">
        <v>1.36</v>
      </c>
      <c r="E12">
        <v>1.05</v>
      </c>
      <c r="F12">
        <v>0.74</v>
      </c>
      <c r="G12">
        <v>8.73</v>
      </c>
      <c r="H12">
        <v>135</v>
      </c>
      <c r="I12">
        <v>1.1299999999999999</v>
      </c>
      <c r="J12" t="str">
        <f>LEFT(Rohdaten!C12, LEN(Rohdaten!C12) - 1)</f>
        <v>replizierend</v>
      </c>
      <c r="K12" t="str">
        <f>Rohdaten!D12</f>
        <v xml:space="preserve">-- </v>
      </c>
      <c r="L12" s="9">
        <f>Rohdaten!E12</f>
        <v>8.9999999999999998E-4</v>
      </c>
      <c r="M12" s="7">
        <f>IFERROR(IF(SEARCH("Mio.", Rohdaten!F12),LEFT(Rohdaten!F12, LEN(Rohdaten!F12) - 5) * 1),
IFERROR(IF(SEARCH("Mrd.",  Rohdaten!F12), LEFT(Rohdaten!F12, LEN(Rohdaten!F12) - 5) * 1000), ""))</f>
        <v>1800</v>
      </c>
      <c r="N12" s="7">
        <f t="shared" si="0"/>
        <v>2033.9999999999998</v>
      </c>
      <c r="O12" t="str">
        <f>Rohdaten!G12</f>
        <v xml:space="preserve">Aktien / Aktien USA </v>
      </c>
      <c r="P12" t="str">
        <f t="shared" si="1"/>
        <v>Aktien</v>
      </c>
      <c r="Q12" t="str">
        <f>Rohdaten!H12</f>
        <v xml:space="preserve">HSBC ETF.. </v>
      </c>
      <c r="R12" t="str">
        <f>Rohdaten!I12</f>
        <v xml:space="preserve">Irland </v>
      </c>
      <c r="S12">
        <f>LEFT(Rohdaten!J12, SEARCH("Jahre", Rohdaten!J12) - 2) * 1</f>
        <v>4.97</v>
      </c>
      <c r="T12" t="str">
        <f>Rohdaten!K12</f>
        <v xml:space="preserve">S&amp;P 500 </v>
      </c>
      <c r="U12" t="str">
        <f>LEFT(Rohdaten!L12, 1)</f>
        <v>A</v>
      </c>
      <c r="V12" t="str">
        <f>Rohdaten!M12</f>
        <v xml:space="preserve">A1C22M </v>
      </c>
    </row>
    <row r="13" spans="1:22" x14ac:dyDescent="0.25">
      <c r="A13" t="str">
        <f>Rohdaten!A13</f>
        <v xml:space="preserve">SPDR S&amp;P 500 UCITS ETF </v>
      </c>
      <c r="B13" t="str">
        <f>LEFT(Rohdaten!B13, 3)</f>
        <v>USD</v>
      </c>
      <c r="C13">
        <v>1.43</v>
      </c>
      <c r="D13">
        <v>1.36</v>
      </c>
      <c r="E13">
        <v>1.05</v>
      </c>
      <c r="F13">
        <v>0.74</v>
      </c>
      <c r="G13">
        <v>8.73</v>
      </c>
      <c r="H13">
        <v>135</v>
      </c>
      <c r="I13">
        <v>1.1299999999999999</v>
      </c>
      <c r="J13" t="str">
        <f>LEFT(Rohdaten!C13, LEN(Rohdaten!C13) - 1)</f>
        <v>replizierend</v>
      </c>
      <c r="K13" t="str">
        <f>Rohdaten!D13</f>
        <v xml:space="preserve">keine </v>
      </c>
      <c r="L13" s="9">
        <f>Rohdaten!E13</f>
        <v>8.9999999999999998E-4</v>
      </c>
      <c r="M13" s="7">
        <f>IFERROR(IF(SEARCH("Mio.", Rohdaten!F13),LEFT(Rohdaten!F13, LEN(Rohdaten!F13) - 5) * 1),
IFERROR(IF(SEARCH("Mrd.",  Rohdaten!F13), LEFT(Rohdaten!F13, LEN(Rohdaten!F13) - 5) * 1000), ""))</f>
        <v>148.72</v>
      </c>
      <c r="N13" s="7">
        <f t="shared" si="0"/>
        <v>168.05359999999999</v>
      </c>
      <c r="O13" t="str">
        <f>Rohdaten!G13</f>
        <v xml:space="preserve">Aktien / Aktien USA </v>
      </c>
      <c r="P13" t="str">
        <f t="shared" si="1"/>
        <v>Aktien</v>
      </c>
      <c r="Q13" t="str">
        <f>Rohdaten!H13</f>
        <v xml:space="preserve">SPDR Eur.. </v>
      </c>
      <c r="R13" t="str">
        <f>Rohdaten!I13</f>
        <v xml:space="preserve">Irland </v>
      </c>
      <c r="S13">
        <f>LEFT(Rohdaten!J13, SEARCH("Jahre", Rohdaten!J13) - 2) * 1</f>
        <v>3.12</v>
      </c>
      <c r="T13" t="str">
        <f>Rohdaten!K13</f>
        <v xml:space="preserve">S&amp;P 500 </v>
      </c>
      <c r="U13" t="str">
        <f>LEFT(Rohdaten!L13, 1)</f>
        <v>A</v>
      </c>
      <c r="V13" t="str">
        <f>Rohdaten!M13</f>
        <v xml:space="preserve">A1JULM </v>
      </c>
    </row>
    <row r="14" spans="1:22" x14ac:dyDescent="0.25">
      <c r="A14" t="str">
        <f>Rohdaten!A14</f>
        <v xml:space="preserve">DB X-TRACKERS FTSE 100 UCITS ETF .. </v>
      </c>
      <c r="B14" t="str">
        <f>LEFT(Rohdaten!B14, 3)</f>
        <v>GBP</v>
      </c>
      <c r="C14">
        <v>1.43</v>
      </c>
      <c r="D14">
        <v>1.36</v>
      </c>
      <c r="E14">
        <v>1.05</v>
      </c>
      <c r="F14">
        <v>0.74</v>
      </c>
      <c r="G14">
        <v>8.73</v>
      </c>
      <c r="H14">
        <v>135</v>
      </c>
      <c r="I14">
        <v>1.1299999999999999</v>
      </c>
      <c r="J14" t="str">
        <f>LEFT(Rohdaten!C14, LEN(Rohdaten!C14) - 1)</f>
        <v>replizierend</v>
      </c>
      <c r="K14" t="str">
        <f>Rohdaten!D14</f>
        <v xml:space="preserve">keine </v>
      </c>
      <c r="L14" s="9">
        <f>Rohdaten!E14</f>
        <v>8.9999999999999998E-4</v>
      </c>
      <c r="M14" s="7">
        <f>IFERROR(IF(SEARCH("Mio.", Rohdaten!F14),LEFT(Rohdaten!F14, LEN(Rohdaten!F14) - 5) * 1),
IFERROR(IF(SEARCH("Mrd.",  Rohdaten!F14), LEFT(Rohdaten!F14, LEN(Rohdaten!F14) - 5) * 1000), ""))</f>
        <v>65.64</v>
      </c>
      <c r="N14" s="7">
        <f t="shared" si="0"/>
        <v>48.573599999999999</v>
      </c>
      <c r="O14" t="str">
        <f>Rohdaten!G14</f>
        <v xml:space="preserve">Aktien / Aktien Großbritannien </v>
      </c>
      <c r="P14" t="str">
        <f t="shared" si="1"/>
        <v>Aktien</v>
      </c>
      <c r="Q14" t="str">
        <f>Rohdaten!H14</f>
        <v xml:space="preserve">db x-tra.. </v>
      </c>
      <c r="R14" t="str">
        <f>Rohdaten!I14</f>
        <v xml:space="preserve">Luxemburg </v>
      </c>
      <c r="S14">
        <f>LEFT(Rohdaten!J14, SEARCH("Jahre", Rohdaten!J14) - 2) * 1</f>
        <v>2.42</v>
      </c>
      <c r="T14" t="str">
        <f>Rohdaten!K14</f>
        <v xml:space="preserve">-- </v>
      </c>
      <c r="U14" t="str">
        <f>LEFT(Rohdaten!L14, 1)</f>
        <v>T</v>
      </c>
      <c r="V14" t="str">
        <f>Rohdaten!M14</f>
        <v xml:space="preserve">DBX0NF </v>
      </c>
    </row>
    <row r="15" spans="1:22" x14ac:dyDescent="0.25">
      <c r="A15" t="str">
        <f>Rohdaten!A15</f>
        <v xml:space="preserve">DB X-TRACKERS DAX UCITS ETF (DR) .. </v>
      </c>
      <c r="B15" t="str">
        <f>LEFT(Rohdaten!B15, 3)</f>
        <v>EUR</v>
      </c>
      <c r="C15">
        <v>1.43</v>
      </c>
      <c r="D15">
        <v>1.36</v>
      </c>
      <c r="E15">
        <v>1.05</v>
      </c>
      <c r="F15">
        <v>0.74</v>
      </c>
      <c r="G15">
        <v>8.73</v>
      </c>
      <c r="H15">
        <v>135</v>
      </c>
      <c r="I15">
        <v>1.1299999999999999</v>
      </c>
      <c r="J15" t="str">
        <f>LEFT(Rohdaten!C15, LEN(Rohdaten!C15) - 1)</f>
        <v>replizierend</v>
      </c>
      <c r="K15" t="str">
        <f>Rohdaten!D15</f>
        <v xml:space="preserve">keine </v>
      </c>
      <c r="L15" s="9">
        <f>Rohdaten!E15</f>
        <v>8.9999999999999998E-4</v>
      </c>
      <c r="M15" s="7">
        <f>IFERROR(IF(SEARCH("Mio.", Rohdaten!F15),LEFT(Rohdaten!F15, LEN(Rohdaten!F15) - 5) * 1),
IFERROR(IF(SEARCH("Mrd.",  Rohdaten!F15), LEFT(Rohdaten!F15, LEN(Rohdaten!F15) - 5) * 1000), ""))</f>
        <v>445.28</v>
      </c>
      <c r="N15" s="7">
        <f t="shared" si="0"/>
        <v>445.28</v>
      </c>
      <c r="O15" t="str">
        <f>Rohdaten!G15</f>
        <v xml:space="preserve">Aktien / Aktien Deutschland "Large Caps" </v>
      </c>
      <c r="P15" t="str">
        <f t="shared" si="1"/>
        <v>Aktien</v>
      </c>
      <c r="Q15" t="str">
        <f>Rohdaten!H15</f>
        <v xml:space="preserve">db x-tra.. </v>
      </c>
      <c r="R15" t="str">
        <f>Rohdaten!I15</f>
        <v xml:space="preserve">Luxemburg </v>
      </c>
      <c r="S15">
        <f>LEFT(Rohdaten!J15, SEARCH("Jahre", Rohdaten!J15) - 2) * 1</f>
        <v>2.42</v>
      </c>
      <c r="T15" t="str">
        <f>Rohdaten!K15</f>
        <v xml:space="preserve">DAX KURS.. </v>
      </c>
      <c r="U15" t="str">
        <f>LEFT(Rohdaten!L15, 1)</f>
        <v>A</v>
      </c>
      <c r="V15" t="str">
        <f>Rohdaten!M15</f>
        <v xml:space="preserve">DBX0NH </v>
      </c>
    </row>
    <row r="16" spans="1:22" x14ac:dyDescent="0.25">
      <c r="A16" t="str">
        <f>Rohdaten!A16</f>
        <v xml:space="preserve">DB X-TRACKERS NIKKEI 225 UCITS ET.. </v>
      </c>
      <c r="B16" t="str">
        <f>LEFT(Rohdaten!B16, 3)</f>
        <v>JPY</v>
      </c>
      <c r="C16">
        <v>1.43</v>
      </c>
      <c r="D16">
        <v>1.36</v>
      </c>
      <c r="E16">
        <v>1.05</v>
      </c>
      <c r="F16">
        <v>0.74</v>
      </c>
      <c r="G16">
        <v>8.73</v>
      </c>
      <c r="H16">
        <v>135</v>
      </c>
      <c r="I16">
        <v>1.1299999999999999</v>
      </c>
      <c r="J16" t="str">
        <f>LEFT(Rohdaten!C16, LEN(Rohdaten!C16) - 1)</f>
        <v>replizierend</v>
      </c>
      <c r="K16" t="str">
        <f>Rohdaten!D16</f>
        <v xml:space="preserve">keine </v>
      </c>
      <c r="L16" s="9">
        <f>Rohdaten!E16</f>
        <v>8.9999999999999998E-4</v>
      </c>
      <c r="M16" s="7">
        <f>IFERROR(IF(SEARCH("Mio.", Rohdaten!F16),LEFT(Rohdaten!F16, LEN(Rohdaten!F16) - 5) * 1),
IFERROR(IF(SEARCH("Mrd.",  Rohdaten!F16), LEFT(Rohdaten!F16, LEN(Rohdaten!F16) - 5) * 1000), ""))</f>
        <v>63.09</v>
      </c>
      <c r="N16" s="7">
        <f t="shared" si="0"/>
        <v>8517.15</v>
      </c>
      <c r="O16" t="str">
        <f>Rohdaten!G16</f>
        <v xml:space="preserve">Aktien / Aktien Japan </v>
      </c>
      <c r="P16" t="str">
        <f t="shared" si="1"/>
        <v>Aktien</v>
      </c>
      <c r="Q16" t="str">
        <f>Rohdaten!H16</f>
        <v xml:space="preserve">db x-tra.. </v>
      </c>
      <c r="R16" t="str">
        <f>Rohdaten!I16</f>
        <v xml:space="preserve">Luxemburg </v>
      </c>
      <c r="S16">
        <f>LEFT(Rohdaten!J16, SEARCH("Jahre", Rohdaten!J16) - 2) * 1</f>
        <v>2.2599999999999998</v>
      </c>
      <c r="T16" t="str">
        <f>Rohdaten!K16</f>
        <v xml:space="preserve">-- </v>
      </c>
      <c r="U16" t="str">
        <f>LEFT(Rohdaten!L16, 1)</f>
        <v>A</v>
      </c>
      <c r="V16" t="str">
        <f>Rohdaten!M16</f>
        <v xml:space="preserve">DBX0NJ </v>
      </c>
    </row>
    <row r="17" spans="1:22" x14ac:dyDescent="0.25">
      <c r="A17" t="str">
        <f>Rohdaten!A17</f>
        <v xml:space="preserve">ISHARES PFANDBRIEFE UCITS ETF (DE) </v>
      </c>
      <c r="B17" t="str">
        <f>LEFT(Rohdaten!B17, 3)</f>
        <v>EUR</v>
      </c>
      <c r="C17">
        <v>1.43</v>
      </c>
      <c r="D17">
        <v>1.36</v>
      </c>
      <c r="E17">
        <v>1.05</v>
      </c>
      <c r="F17">
        <v>0.74</v>
      </c>
      <c r="G17">
        <v>8.73</v>
      </c>
      <c r="H17">
        <v>135</v>
      </c>
      <c r="I17">
        <v>1.1299999999999999</v>
      </c>
      <c r="J17" t="str">
        <f>LEFT(Rohdaten!C17, LEN(Rohdaten!C17) - 1)</f>
        <v>replizierend</v>
      </c>
      <c r="K17" t="str">
        <f>Rohdaten!D17</f>
        <v xml:space="preserve">keine </v>
      </c>
      <c r="L17" s="9">
        <f>Rohdaten!E17</f>
        <v>1E-3</v>
      </c>
      <c r="M17" s="7">
        <f>IFERROR(IF(SEARCH("Mio.", Rohdaten!F17),LEFT(Rohdaten!F17, LEN(Rohdaten!F17) - 5) * 1),
IFERROR(IF(SEARCH("Mrd.",  Rohdaten!F17), LEFT(Rohdaten!F17, LEN(Rohdaten!F17) - 5) * 1000), ""))</f>
        <v>1010</v>
      </c>
      <c r="N17" s="7">
        <f t="shared" si="0"/>
        <v>1010</v>
      </c>
      <c r="O17" t="str">
        <f>Rohdaten!G17</f>
        <v xml:space="preserve">Renten / Renten Deutschland </v>
      </c>
      <c r="P17" t="str">
        <f t="shared" si="1"/>
        <v>Renten</v>
      </c>
      <c r="Q17" t="str">
        <f>Rohdaten!H17</f>
        <v xml:space="preserve">BlackRoc.. </v>
      </c>
      <c r="R17" t="str">
        <f>Rohdaten!I17</f>
        <v xml:space="preserve">Deutschl.. </v>
      </c>
      <c r="S17">
        <f>LEFT(Rohdaten!J17, SEARCH("Jahre", Rohdaten!J17) - 2) * 1</f>
        <v>10.42</v>
      </c>
      <c r="T17" t="str">
        <f>Rohdaten!K17</f>
        <v xml:space="preserve">EB.REXX .. </v>
      </c>
      <c r="U17" t="str">
        <f>LEFT(Rohdaten!L17, 1)</f>
        <v>A</v>
      </c>
      <c r="V17">
        <f>Rohdaten!M17</f>
        <v>263526</v>
      </c>
    </row>
    <row r="18" spans="1:22" x14ac:dyDescent="0.25">
      <c r="A18" t="str">
        <f>Rohdaten!A18</f>
        <v xml:space="preserve">DB X-TRACKERS II EONIA TOTAL RETU.. </v>
      </c>
      <c r="B18" t="str">
        <f>LEFT(Rohdaten!B18, 3)</f>
        <v>USD</v>
      </c>
      <c r="C18">
        <v>1.43</v>
      </c>
      <c r="D18">
        <v>1.36</v>
      </c>
      <c r="E18">
        <v>1.05</v>
      </c>
      <c r="F18">
        <v>0.74</v>
      </c>
      <c r="G18">
        <v>8.73</v>
      </c>
      <c r="H18">
        <v>135</v>
      </c>
      <c r="I18">
        <v>1.1299999999999999</v>
      </c>
      <c r="J18" t="str">
        <f>LEFT(Rohdaten!C18, LEN(Rohdaten!C18) - 1)</f>
        <v>Swap-basiert</v>
      </c>
      <c r="K18" t="str">
        <f>Rohdaten!D18</f>
        <v xml:space="preserve">-- </v>
      </c>
      <c r="L18" s="9">
        <f>Rohdaten!E18</f>
        <v>1E-3</v>
      </c>
      <c r="M18" s="7">
        <f>IFERROR(IF(SEARCH("Mio.", Rohdaten!F18),LEFT(Rohdaten!F18, LEN(Rohdaten!F18) - 5) * 1),
IFERROR(IF(SEARCH("Mrd.",  Rohdaten!F18), LEFT(Rohdaten!F18, LEN(Rohdaten!F18) - 5) * 1000), ""))</f>
        <v>2.88</v>
      </c>
      <c r="N18" s="7">
        <f t="shared" si="0"/>
        <v>3.2543999999999995</v>
      </c>
      <c r="O18" t="str">
        <f>Rohdaten!G18</f>
        <v xml:space="preserve">Geldmarkt / Geldmarkt-Fonds EUR </v>
      </c>
      <c r="P18" t="str">
        <f t="shared" si="1"/>
        <v>Geldmarkt</v>
      </c>
      <c r="Q18" t="str">
        <f>Rohdaten!H18</f>
        <v xml:space="preserve">db x-tra.. </v>
      </c>
      <c r="R18" t="str">
        <f>Rohdaten!I18</f>
        <v xml:space="preserve">Luxemburg </v>
      </c>
      <c r="S18">
        <f>LEFT(Rohdaten!J18, SEARCH("Jahre", Rohdaten!J18) - 2) * 1</f>
        <v>6.58</v>
      </c>
      <c r="T18" t="str">
        <f>Rohdaten!K18</f>
        <v xml:space="preserve">EONIA TO.. </v>
      </c>
      <c r="U18" t="str">
        <f>LEFT(Rohdaten!L18, 1)</f>
        <v>T</v>
      </c>
      <c r="V18" t="str">
        <f>Rohdaten!M18</f>
        <v xml:space="preserve">DBX0BR </v>
      </c>
    </row>
    <row r="19" spans="1:22" x14ac:dyDescent="0.25">
      <c r="A19" t="str">
        <f>Rohdaten!A19</f>
        <v xml:space="preserve">COMSTAGE EURO STOXX 50® TR UCITS .. </v>
      </c>
      <c r="B19" t="str">
        <f>LEFT(Rohdaten!B19, 3)</f>
        <v>EUR</v>
      </c>
      <c r="C19">
        <v>1.43</v>
      </c>
      <c r="D19">
        <v>1.36</v>
      </c>
      <c r="E19">
        <v>1.05</v>
      </c>
      <c r="F19">
        <v>0.74</v>
      </c>
      <c r="G19">
        <v>8.73</v>
      </c>
      <c r="H19">
        <v>135</v>
      </c>
      <c r="I19">
        <v>1.1299999999999999</v>
      </c>
      <c r="J19" t="str">
        <f>LEFT(Rohdaten!C19, LEN(Rohdaten!C19) - 1)</f>
        <v>Swap-basiert</v>
      </c>
      <c r="K19" t="str">
        <f>Rohdaten!D19</f>
        <v xml:space="preserve">keine </v>
      </c>
      <c r="L19" s="9">
        <f>Rohdaten!E19</f>
        <v>1E-3</v>
      </c>
      <c r="M19" s="7">
        <f>IFERROR(IF(SEARCH("Mio.", Rohdaten!F19),LEFT(Rohdaten!F19, LEN(Rohdaten!F19) - 5) * 1),
IFERROR(IF(SEARCH("Mrd.",  Rohdaten!F19), LEFT(Rohdaten!F19, LEN(Rohdaten!F19) - 5) * 1000), ""))</f>
        <v>323.58999999999997</v>
      </c>
      <c r="N19" s="7">
        <f t="shared" si="0"/>
        <v>323.58999999999997</v>
      </c>
      <c r="O19" t="str">
        <f>Rohdaten!G19</f>
        <v xml:space="preserve">Aktien / Aktien Euroland </v>
      </c>
      <c r="P19" t="str">
        <f t="shared" si="1"/>
        <v>Aktien</v>
      </c>
      <c r="Q19" t="str">
        <f>Rohdaten!H19</f>
        <v xml:space="preserve">Commerz .. </v>
      </c>
      <c r="R19" t="str">
        <f>Rohdaten!I19</f>
        <v xml:space="preserve">Luxemburg </v>
      </c>
      <c r="S19">
        <f>LEFT(Rohdaten!J19, SEARCH("Jahre", Rohdaten!J19) - 2) * 1</f>
        <v>6.67</v>
      </c>
      <c r="T19" t="str">
        <f>Rohdaten!K19</f>
        <v xml:space="preserve">EURO STO.. </v>
      </c>
      <c r="U19" t="str">
        <f>LEFT(Rohdaten!L19, 1)</f>
        <v>T</v>
      </c>
      <c r="V19" t="str">
        <f>Rohdaten!M19</f>
        <v xml:space="preserve">ETF050 </v>
      </c>
    </row>
    <row r="20" spans="1:22" x14ac:dyDescent="0.25">
      <c r="A20" t="str">
        <f>Rohdaten!A20</f>
        <v xml:space="preserve">COMSTAGE COMMERZBANK FED FUNDS EF.. </v>
      </c>
      <c r="B20" t="str">
        <f>LEFT(Rohdaten!B20, 3)</f>
        <v>USD</v>
      </c>
      <c r="C20">
        <v>1.43</v>
      </c>
      <c r="D20">
        <v>1.36</v>
      </c>
      <c r="E20">
        <v>1.05</v>
      </c>
      <c r="F20">
        <v>0.74</v>
      </c>
      <c r="G20">
        <v>8.73</v>
      </c>
      <c r="H20">
        <v>135</v>
      </c>
      <c r="I20">
        <v>1.1299999999999999</v>
      </c>
      <c r="J20" t="str">
        <f>LEFT(Rohdaten!C20, LEN(Rohdaten!C20) - 1)</f>
        <v>Swap-basiert</v>
      </c>
      <c r="K20" t="str">
        <f>Rohdaten!D20</f>
        <v xml:space="preserve">-- </v>
      </c>
      <c r="L20" s="9">
        <f>Rohdaten!E20</f>
        <v>1E-3</v>
      </c>
      <c r="M20" s="7">
        <f>IFERROR(IF(SEARCH("Mio.", Rohdaten!F20),LEFT(Rohdaten!F20, LEN(Rohdaten!F20) - 5) * 1),
IFERROR(IF(SEARCH("Mrd.",  Rohdaten!F20), LEFT(Rohdaten!F20, LEN(Rohdaten!F20) - 5) * 1000), ""))</f>
        <v>87.06</v>
      </c>
      <c r="N20" s="7">
        <f t="shared" si="0"/>
        <v>98.377799999999993</v>
      </c>
      <c r="O20" t="str">
        <f>Rohdaten!G20</f>
        <v xml:space="preserve">Geldmarkt / Geldmarkt-Fonds USD </v>
      </c>
      <c r="P20" t="str">
        <f t="shared" si="1"/>
        <v>Geldmarkt</v>
      </c>
      <c r="Q20" t="str">
        <f>Rohdaten!H20</f>
        <v xml:space="preserve">Commerz .. </v>
      </c>
      <c r="R20" t="str">
        <f>Rohdaten!I20</f>
        <v xml:space="preserve">Luxemburg </v>
      </c>
      <c r="S20">
        <f>LEFT(Rohdaten!J20, SEARCH("Jahre", Rohdaten!J20) - 2) * 1</f>
        <v>6.66</v>
      </c>
      <c r="T20" t="str">
        <f>Rohdaten!K20</f>
        <v xml:space="preserve">-- </v>
      </c>
      <c r="U20" t="str">
        <f>LEFT(Rohdaten!L20, 1)</f>
        <v>T</v>
      </c>
      <c r="V20" t="str">
        <f>Rohdaten!M20</f>
        <v xml:space="preserve">ETF101 </v>
      </c>
    </row>
    <row r="21" spans="1:22" x14ac:dyDescent="0.25">
      <c r="A21" t="str">
        <f>Rohdaten!A21</f>
        <v xml:space="preserve">COMSTAGE DAX TR UCITS ETF </v>
      </c>
      <c r="B21" t="str">
        <f>LEFT(Rohdaten!B21, 3)</f>
        <v>EUR</v>
      </c>
      <c r="C21">
        <v>1.43</v>
      </c>
      <c r="D21">
        <v>1.36</v>
      </c>
      <c r="E21">
        <v>1.05</v>
      </c>
      <c r="F21">
        <v>0.74</v>
      </c>
      <c r="G21">
        <v>8.73</v>
      </c>
      <c r="H21">
        <v>135</v>
      </c>
      <c r="I21">
        <v>1.1299999999999999</v>
      </c>
      <c r="J21" t="str">
        <f>LEFT(Rohdaten!C21, LEN(Rohdaten!C21) - 1)</f>
        <v>Swap-basiert</v>
      </c>
      <c r="K21" t="str">
        <f>Rohdaten!D21</f>
        <v xml:space="preserve">keine </v>
      </c>
      <c r="L21" s="9">
        <f>Rohdaten!E21</f>
        <v>1.1999999999999999E-3</v>
      </c>
      <c r="M21" s="7">
        <f>IFERROR(IF(SEARCH("Mio.", Rohdaten!F21),LEFT(Rohdaten!F21, LEN(Rohdaten!F21) - 5) * 1),
IFERROR(IF(SEARCH("Mrd.",  Rohdaten!F21), LEFT(Rohdaten!F21, LEN(Rohdaten!F21) - 5) * 1000), ""))</f>
        <v>503.82</v>
      </c>
      <c r="N21" s="7">
        <f t="shared" si="0"/>
        <v>503.82</v>
      </c>
      <c r="O21" t="str">
        <f>Rohdaten!G21</f>
        <v xml:space="preserve">Aktien / Aktien Deutschland "Large Caps" </v>
      </c>
      <c r="P21" t="str">
        <f t="shared" si="1"/>
        <v>Aktien</v>
      </c>
      <c r="Q21" t="str">
        <f>Rohdaten!H21</f>
        <v xml:space="preserve">Commerz .. </v>
      </c>
      <c r="R21" t="str">
        <f>Rohdaten!I21</f>
        <v xml:space="preserve">Luxemburg </v>
      </c>
      <c r="S21">
        <f>LEFT(Rohdaten!J21, SEARCH("Jahre", Rohdaten!J21) - 2) * 1</f>
        <v>6.7</v>
      </c>
      <c r="T21" t="str">
        <f>Rohdaten!K21</f>
        <v xml:space="preserve">DAX PERF.. </v>
      </c>
      <c r="U21" t="str">
        <f>LEFT(Rohdaten!L21, 1)</f>
        <v>T</v>
      </c>
      <c r="V21" t="str">
        <f>Rohdaten!M21</f>
        <v xml:space="preserve">ETF001 </v>
      </c>
    </row>
    <row r="22" spans="1:22" x14ac:dyDescent="0.25">
      <c r="A22" t="str">
        <f>Rohdaten!A22</f>
        <v xml:space="preserve">DEKA DEUTSCHE BOERSE EUROGOV GERM.. </v>
      </c>
      <c r="B22" t="str">
        <f>LEFT(Rohdaten!B22, 3)</f>
        <v>EUR</v>
      </c>
      <c r="C22">
        <v>1.43</v>
      </c>
      <c r="D22">
        <v>1.36</v>
      </c>
      <c r="E22">
        <v>1.05</v>
      </c>
      <c r="F22">
        <v>0.74</v>
      </c>
      <c r="G22">
        <v>8.73</v>
      </c>
      <c r="H22">
        <v>135</v>
      </c>
      <c r="I22">
        <v>1.1299999999999999</v>
      </c>
      <c r="J22" t="str">
        <f>LEFT(Rohdaten!C22, LEN(Rohdaten!C22) - 1)</f>
        <v>replizierend</v>
      </c>
      <c r="K22" t="str">
        <f>Rohdaten!D22</f>
        <v xml:space="preserve">-- </v>
      </c>
      <c r="L22" s="9">
        <f>Rohdaten!E22</f>
        <v>1.1999999999999999E-3</v>
      </c>
      <c r="M22" s="7" t="str">
        <f>IFERROR(IF(SEARCH("Mio.", Rohdaten!F22),LEFT(Rohdaten!F22, LEN(Rohdaten!F22) - 5) * 1),
IFERROR(IF(SEARCH("Mrd.",  Rohdaten!F22), LEFT(Rohdaten!F22, LEN(Rohdaten!F22) - 5) * 1000), ""))</f>
        <v/>
      </c>
      <c r="N22" s="7" t="str">
        <f t="shared" si="0"/>
        <v/>
      </c>
      <c r="O22" t="str">
        <f>Rohdaten!G22</f>
        <v xml:space="preserve">Renten / Renten Deutschland </v>
      </c>
      <c r="P22" t="str">
        <f t="shared" si="1"/>
        <v>Renten</v>
      </c>
      <c r="Q22" t="str">
        <f>Rohdaten!H22</f>
        <v xml:space="preserve">Deka Inv.. </v>
      </c>
      <c r="R22" t="str">
        <f>Rohdaten!I22</f>
        <v xml:space="preserve">Deutschl.. </v>
      </c>
      <c r="S22">
        <f>LEFT(Rohdaten!J22, SEARCH("Jahre", Rohdaten!J22) - 2) * 1</f>
        <v>6.13</v>
      </c>
      <c r="T22" t="str">
        <f>Rohdaten!K22</f>
        <v xml:space="preserve">DT. BOER.. </v>
      </c>
      <c r="U22" t="str">
        <f>LEFT(Rohdaten!L22, 1)</f>
        <v>A</v>
      </c>
      <c r="V22" t="str">
        <f>Rohdaten!M22</f>
        <v xml:space="preserve">ETFL22 </v>
      </c>
    </row>
    <row r="23" spans="1:22" x14ac:dyDescent="0.25">
      <c r="A23" t="str">
        <f>Rohdaten!A23</f>
        <v xml:space="preserve">COMSTAGE IBOXX € SOVEREIGNS GERMA.. </v>
      </c>
      <c r="B23" t="str">
        <f>LEFT(Rohdaten!B23, 3)</f>
        <v>EUR</v>
      </c>
      <c r="C23">
        <v>1.43</v>
      </c>
      <c r="D23">
        <v>1.36</v>
      </c>
      <c r="E23">
        <v>1.05</v>
      </c>
      <c r="F23">
        <v>0.74</v>
      </c>
      <c r="G23">
        <v>8.73</v>
      </c>
      <c r="H23">
        <v>135</v>
      </c>
      <c r="I23">
        <v>1.1299999999999999</v>
      </c>
      <c r="J23" t="str">
        <f>LEFT(Rohdaten!C23, LEN(Rohdaten!C23) - 1)</f>
        <v>Swap-basiert</v>
      </c>
      <c r="K23" t="str">
        <f>Rohdaten!D23</f>
        <v xml:space="preserve">-- </v>
      </c>
      <c r="L23" s="9">
        <f>Rohdaten!E23</f>
        <v>1.1999999999999999E-3</v>
      </c>
      <c r="M23" s="7">
        <f>IFERROR(IF(SEARCH("Mio.", Rohdaten!F23),LEFT(Rohdaten!F23, LEN(Rohdaten!F23) - 5) * 1),
IFERROR(IF(SEARCH("Mrd.",  Rohdaten!F23), LEFT(Rohdaten!F23, LEN(Rohdaten!F23) - 5) * 1000), ""))</f>
        <v>8.11</v>
      </c>
      <c r="N23" s="7">
        <f t="shared" si="0"/>
        <v>8.11</v>
      </c>
      <c r="O23" t="str">
        <f>Rohdaten!G23</f>
        <v xml:space="preserve">Renten / Renten Deutschland </v>
      </c>
      <c r="P23" t="str">
        <f t="shared" si="1"/>
        <v>Renten</v>
      </c>
      <c r="Q23" t="str">
        <f>Rohdaten!H23</f>
        <v xml:space="preserve">Commerz .. </v>
      </c>
      <c r="R23" t="str">
        <f>Rohdaten!I23</f>
        <v xml:space="preserve">Luxemburg </v>
      </c>
      <c r="S23">
        <f>LEFT(Rohdaten!J23, SEARCH("Jahre", Rohdaten!J23) - 2) * 1</f>
        <v>5.57</v>
      </c>
      <c r="T23" t="str">
        <f>Rohdaten!K23</f>
        <v xml:space="preserve">IBOXX EU.. </v>
      </c>
      <c r="U23" t="str">
        <f>LEFT(Rohdaten!L23, 1)</f>
        <v>T</v>
      </c>
      <c r="V23" t="str">
        <f>Rohdaten!M23</f>
        <v xml:space="preserve">ETF521 </v>
      </c>
    </row>
    <row r="24" spans="1:22" x14ac:dyDescent="0.25">
      <c r="A24" t="str">
        <f>Rohdaten!A24</f>
        <v xml:space="preserve">COMSTAGE IBOXX € SOVEREIGNS GERMA.. </v>
      </c>
      <c r="B24" t="str">
        <f>LEFT(Rohdaten!B24, 3)</f>
        <v>EUR</v>
      </c>
      <c r="C24">
        <v>1.43</v>
      </c>
      <c r="D24">
        <v>1.36</v>
      </c>
      <c r="E24">
        <v>1.05</v>
      </c>
      <c r="F24">
        <v>0.74</v>
      </c>
      <c r="G24">
        <v>8.73</v>
      </c>
      <c r="H24">
        <v>135</v>
      </c>
      <c r="I24">
        <v>1.1299999999999999</v>
      </c>
      <c r="J24" t="str">
        <f>LEFT(Rohdaten!C24, LEN(Rohdaten!C24) - 1)</f>
        <v>Swap-basiert</v>
      </c>
      <c r="K24" t="str">
        <f>Rohdaten!D24</f>
        <v xml:space="preserve">-- </v>
      </c>
      <c r="L24" s="9">
        <f>Rohdaten!E24</f>
        <v>1.1999999999999999E-3</v>
      </c>
      <c r="M24" s="7">
        <f>IFERROR(IF(SEARCH("Mio.", Rohdaten!F24),LEFT(Rohdaten!F24, LEN(Rohdaten!F24) - 5) * 1),
IFERROR(IF(SEARCH("Mrd.",  Rohdaten!F24), LEFT(Rohdaten!F24, LEN(Rohdaten!F24) - 5) * 1000), ""))</f>
        <v>45.12</v>
      </c>
      <c r="N24" s="7">
        <f t="shared" si="0"/>
        <v>45.12</v>
      </c>
      <c r="O24" t="str">
        <f>Rohdaten!G24</f>
        <v xml:space="preserve">Renten / Renten Deutschland </v>
      </c>
      <c r="P24" t="str">
        <f t="shared" si="1"/>
        <v>Renten</v>
      </c>
      <c r="Q24" t="str">
        <f>Rohdaten!H24</f>
        <v xml:space="preserve">Commerz .. </v>
      </c>
      <c r="R24" t="str">
        <f>Rohdaten!I24</f>
        <v xml:space="preserve">Luxemburg </v>
      </c>
      <c r="S24">
        <f>LEFT(Rohdaten!J24, SEARCH("Jahre", Rohdaten!J24) - 2) * 1</f>
        <v>5.57</v>
      </c>
      <c r="T24" t="str">
        <f>Rohdaten!K24</f>
        <v xml:space="preserve">IBOXX EU.. </v>
      </c>
      <c r="U24" t="str">
        <f>LEFT(Rohdaten!L24, 1)</f>
        <v>T</v>
      </c>
      <c r="V24" t="str">
        <f>Rohdaten!M24</f>
        <v xml:space="preserve">ETF522 </v>
      </c>
    </row>
    <row r="25" spans="1:22" x14ac:dyDescent="0.25">
      <c r="A25" t="str">
        <f>Rohdaten!A25</f>
        <v xml:space="preserve">COMSTAGE IBOXX € SOVEREIGNS GERMA.. </v>
      </c>
      <c r="B25" t="str">
        <f>LEFT(Rohdaten!B25, 3)</f>
        <v>EUR</v>
      </c>
      <c r="C25">
        <v>1.43</v>
      </c>
      <c r="D25">
        <v>1.36</v>
      </c>
      <c r="E25">
        <v>1.05</v>
      </c>
      <c r="F25">
        <v>0.74</v>
      </c>
      <c r="G25">
        <v>8.73</v>
      </c>
      <c r="H25">
        <v>135</v>
      </c>
      <c r="I25">
        <v>1.1299999999999999</v>
      </c>
      <c r="J25" t="str">
        <f>LEFT(Rohdaten!C25, LEN(Rohdaten!C25) - 1)</f>
        <v>Swap-basiert</v>
      </c>
      <c r="K25" t="str">
        <f>Rohdaten!D25</f>
        <v xml:space="preserve">-- </v>
      </c>
      <c r="L25" s="9">
        <f>Rohdaten!E25</f>
        <v>1.1999999999999999E-3</v>
      </c>
      <c r="M25" s="7">
        <f>IFERROR(IF(SEARCH("Mio.", Rohdaten!F25),LEFT(Rohdaten!F25, LEN(Rohdaten!F25) - 5) * 1),
IFERROR(IF(SEARCH("Mrd.",  Rohdaten!F25), LEFT(Rohdaten!F25, LEN(Rohdaten!F25) - 5) * 1000), ""))</f>
        <v>159.97</v>
      </c>
      <c r="N25" s="7">
        <f t="shared" si="0"/>
        <v>159.97</v>
      </c>
      <c r="O25" t="str">
        <f>Rohdaten!G25</f>
        <v xml:space="preserve">Renten / Renten Deutschland </v>
      </c>
      <c r="P25" t="str">
        <f t="shared" si="1"/>
        <v>Renten</v>
      </c>
      <c r="Q25" t="str">
        <f>Rohdaten!H25</f>
        <v xml:space="preserve">Commerz .. </v>
      </c>
      <c r="R25" t="str">
        <f>Rohdaten!I25</f>
        <v xml:space="preserve">Luxemburg </v>
      </c>
      <c r="S25">
        <f>LEFT(Rohdaten!J25, SEARCH("Jahre", Rohdaten!J25) - 2) * 1</f>
        <v>5.57</v>
      </c>
      <c r="T25" t="str">
        <f>Rohdaten!K25</f>
        <v xml:space="preserve">IBOXX EU.. </v>
      </c>
      <c r="U25" t="str">
        <f>LEFT(Rohdaten!L25, 1)</f>
        <v>T</v>
      </c>
      <c r="V25" t="str">
        <f>Rohdaten!M25</f>
        <v xml:space="preserve">ETF523 </v>
      </c>
    </row>
    <row r="26" spans="1:22" x14ac:dyDescent="0.25">
      <c r="A26" t="str">
        <f>Rohdaten!A26</f>
        <v xml:space="preserve">COMSTAGE IBOXX EUR LIQUID SOVEREI.. </v>
      </c>
      <c r="B26" t="str">
        <f>LEFT(Rohdaten!B26, 3)</f>
        <v>EUR</v>
      </c>
      <c r="C26">
        <v>1.43</v>
      </c>
      <c r="D26">
        <v>1.36</v>
      </c>
      <c r="E26">
        <v>1.05</v>
      </c>
      <c r="F26">
        <v>0.74</v>
      </c>
      <c r="G26">
        <v>8.73</v>
      </c>
      <c r="H26">
        <v>135</v>
      </c>
      <c r="I26">
        <v>1.1299999999999999</v>
      </c>
      <c r="J26" t="str">
        <f>LEFT(Rohdaten!C26, LEN(Rohdaten!C26) - 1)</f>
        <v>Swap-basiert</v>
      </c>
      <c r="K26" t="str">
        <f>Rohdaten!D26</f>
        <v xml:space="preserve">-- </v>
      </c>
      <c r="L26" s="9">
        <f>Rohdaten!E26</f>
        <v>1.1999999999999999E-3</v>
      </c>
      <c r="M26" s="7">
        <f>IFERROR(IF(SEARCH("Mio.", Rohdaten!F26),LEFT(Rohdaten!F26, LEN(Rohdaten!F26) - 5) * 1),
IFERROR(IF(SEARCH("Mrd.",  Rohdaten!F26), LEFT(Rohdaten!F26, LEN(Rohdaten!F26) - 5) * 1000), ""))</f>
        <v>76.459999999999994</v>
      </c>
      <c r="N26" s="7">
        <f t="shared" si="0"/>
        <v>76.459999999999994</v>
      </c>
      <c r="O26" t="str">
        <f>Rohdaten!G26</f>
        <v xml:space="preserve">Renten / Renten EUR </v>
      </c>
      <c r="P26" t="str">
        <f t="shared" si="1"/>
        <v>Renten</v>
      </c>
      <c r="Q26" t="str">
        <f>Rohdaten!H26</f>
        <v xml:space="preserve">Commerz .. </v>
      </c>
      <c r="R26" t="str">
        <f>Rohdaten!I26</f>
        <v xml:space="preserve">Luxemburg </v>
      </c>
      <c r="S26">
        <f>LEFT(Rohdaten!J26, SEARCH("Jahre", Rohdaten!J26) - 2) * 1</f>
        <v>5.57</v>
      </c>
      <c r="T26" t="str">
        <f>Rohdaten!K26</f>
        <v xml:space="preserve">IBOXX EU.. </v>
      </c>
      <c r="U26" t="str">
        <f>LEFT(Rohdaten!L26, 1)</f>
        <v>T</v>
      </c>
      <c r="V26" t="str">
        <f>Rohdaten!M26</f>
        <v xml:space="preserve">ETF500 </v>
      </c>
    </row>
    <row r="27" spans="1:22" x14ac:dyDescent="0.25">
      <c r="A27" t="str">
        <f>Rohdaten!A27</f>
        <v xml:space="preserve">COMSTAGE IBOXX € LIQUID SOVEREIGN.. </v>
      </c>
      <c r="B27" t="str">
        <f>LEFT(Rohdaten!B27, 3)</f>
        <v>EUR</v>
      </c>
      <c r="C27">
        <v>1.43</v>
      </c>
      <c r="D27">
        <v>1.36</v>
      </c>
      <c r="E27">
        <v>1.05</v>
      </c>
      <c r="F27">
        <v>0.74</v>
      </c>
      <c r="G27">
        <v>8.73</v>
      </c>
      <c r="H27">
        <v>135</v>
      </c>
      <c r="I27">
        <v>1.1299999999999999</v>
      </c>
      <c r="J27" t="str">
        <f>LEFT(Rohdaten!C27, LEN(Rohdaten!C27) - 1)</f>
        <v>Swap-basiert</v>
      </c>
      <c r="K27" t="str">
        <f>Rohdaten!D27</f>
        <v xml:space="preserve">-- </v>
      </c>
      <c r="L27" s="9">
        <f>Rohdaten!E27</f>
        <v>1.1999999999999999E-3</v>
      </c>
      <c r="M27" s="7">
        <f>IFERROR(IF(SEARCH("Mio.", Rohdaten!F27),LEFT(Rohdaten!F27, LEN(Rohdaten!F27) - 5) * 1),
IFERROR(IF(SEARCH("Mrd.",  Rohdaten!F27), LEFT(Rohdaten!F27, LEN(Rohdaten!F27) - 5) * 1000), ""))</f>
        <v>44.56</v>
      </c>
      <c r="N27" s="7">
        <f t="shared" si="0"/>
        <v>44.56</v>
      </c>
      <c r="O27" t="str">
        <f>Rohdaten!G27</f>
        <v xml:space="preserve">Renten / Renten EUR </v>
      </c>
      <c r="P27" t="str">
        <f t="shared" si="1"/>
        <v>Renten</v>
      </c>
      <c r="Q27" t="str">
        <f>Rohdaten!H27</f>
        <v xml:space="preserve">Commerz .. </v>
      </c>
      <c r="R27" t="str">
        <f>Rohdaten!I27</f>
        <v xml:space="preserve">Luxemburg </v>
      </c>
      <c r="S27">
        <f>LEFT(Rohdaten!J27, SEARCH("Jahre", Rohdaten!J27) - 2) * 1</f>
        <v>5.3</v>
      </c>
      <c r="T27" t="str">
        <f>Rohdaten!K27</f>
        <v xml:space="preserve">-- </v>
      </c>
      <c r="U27" t="str">
        <f>LEFT(Rohdaten!L27, 1)</f>
        <v>T</v>
      </c>
      <c r="V27" t="str">
        <f>Rohdaten!M27</f>
        <v xml:space="preserve">ETF501 </v>
      </c>
    </row>
    <row r="28" spans="1:22" x14ac:dyDescent="0.25">
      <c r="A28" t="str">
        <f>Rohdaten!A28</f>
        <v xml:space="preserve">COMSTAGE IBOXX € LIQUID SOVEREIGN.. </v>
      </c>
      <c r="B28" t="str">
        <f>LEFT(Rohdaten!B28, 3)</f>
        <v>EUR</v>
      </c>
      <c r="C28">
        <v>1.43</v>
      </c>
      <c r="D28">
        <v>1.36</v>
      </c>
      <c r="E28">
        <v>1.05</v>
      </c>
      <c r="F28">
        <v>0.74</v>
      </c>
      <c r="G28">
        <v>8.73</v>
      </c>
      <c r="H28">
        <v>135</v>
      </c>
      <c r="I28">
        <v>1.1299999999999999</v>
      </c>
      <c r="J28" t="str">
        <f>LEFT(Rohdaten!C28, LEN(Rohdaten!C28) - 1)</f>
        <v>Swap-basiert</v>
      </c>
      <c r="K28" t="str">
        <f>Rohdaten!D28</f>
        <v xml:space="preserve">-- </v>
      </c>
      <c r="L28" s="9">
        <f>Rohdaten!E28</f>
        <v>1.1999999999999999E-3</v>
      </c>
      <c r="M28" s="7">
        <f>IFERROR(IF(SEARCH("Mio.", Rohdaten!F28),LEFT(Rohdaten!F28, LEN(Rohdaten!F28) - 5) * 1),
IFERROR(IF(SEARCH("Mrd.",  Rohdaten!F28), LEFT(Rohdaten!F28, LEN(Rohdaten!F28) - 5) * 1000), ""))</f>
        <v>101.2</v>
      </c>
      <c r="N28" s="7">
        <f t="shared" si="0"/>
        <v>101.2</v>
      </c>
      <c r="O28" t="str">
        <f>Rohdaten!G28</f>
        <v xml:space="preserve">Renten / Renten EUR </v>
      </c>
      <c r="P28" t="str">
        <f t="shared" si="1"/>
        <v>Renten</v>
      </c>
      <c r="Q28" t="str">
        <f>Rohdaten!H28</f>
        <v xml:space="preserve">Commerz .. </v>
      </c>
      <c r="R28" t="str">
        <f>Rohdaten!I28</f>
        <v xml:space="preserve">Luxemburg </v>
      </c>
      <c r="S28">
        <f>LEFT(Rohdaten!J28, SEARCH("Jahre", Rohdaten!J28) - 2) * 1</f>
        <v>5.57</v>
      </c>
      <c r="T28" t="str">
        <f>Rohdaten!K28</f>
        <v xml:space="preserve">IBOXX EU.. </v>
      </c>
      <c r="U28" t="str">
        <f>LEFT(Rohdaten!L28, 1)</f>
        <v>T</v>
      </c>
      <c r="V28" t="str">
        <f>Rohdaten!M28</f>
        <v xml:space="preserve">ETF502 </v>
      </c>
    </row>
    <row r="29" spans="1:22" x14ac:dyDescent="0.25">
      <c r="A29" t="str">
        <f>Rohdaten!A29</f>
        <v xml:space="preserve">COMSTAGE IBOXX € LIQUID SOVEREIGN.. </v>
      </c>
      <c r="B29" t="str">
        <f>LEFT(Rohdaten!B29, 3)</f>
        <v>EUR</v>
      </c>
      <c r="C29">
        <v>1.43</v>
      </c>
      <c r="D29">
        <v>1.36</v>
      </c>
      <c r="E29">
        <v>1.05</v>
      </c>
      <c r="F29">
        <v>0.74</v>
      </c>
      <c r="G29">
        <v>8.73</v>
      </c>
      <c r="H29">
        <v>135</v>
      </c>
      <c r="I29">
        <v>1.1299999999999999</v>
      </c>
      <c r="J29" t="str">
        <f>LEFT(Rohdaten!C29, LEN(Rohdaten!C29) - 1)</f>
        <v>Swap-basiert</v>
      </c>
      <c r="K29" t="str">
        <f>Rohdaten!D29</f>
        <v xml:space="preserve">-- </v>
      </c>
      <c r="L29" s="9">
        <f>Rohdaten!E29</f>
        <v>1.1999999999999999E-3</v>
      </c>
      <c r="M29" s="7">
        <f>IFERROR(IF(SEARCH("Mio.", Rohdaten!F29),LEFT(Rohdaten!F29, LEN(Rohdaten!F29) - 5) * 1),
IFERROR(IF(SEARCH("Mrd.",  Rohdaten!F29), LEFT(Rohdaten!F29, LEN(Rohdaten!F29) - 5) * 1000), ""))</f>
        <v>371.61</v>
      </c>
      <c r="N29" s="7">
        <f t="shared" si="0"/>
        <v>371.61</v>
      </c>
      <c r="O29" t="str">
        <f>Rohdaten!G29</f>
        <v xml:space="preserve">Renten / Renten EUR </v>
      </c>
      <c r="P29" t="str">
        <f t="shared" si="1"/>
        <v>Renten</v>
      </c>
      <c r="Q29" t="str">
        <f>Rohdaten!H29</f>
        <v xml:space="preserve">Commerz .. </v>
      </c>
      <c r="R29" t="str">
        <f>Rohdaten!I29</f>
        <v xml:space="preserve">Luxemburg </v>
      </c>
      <c r="S29">
        <f>LEFT(Rohdaten!J29, SEARCH("Jahre", Rohdaten!J29) - 2) * 1</f>
        <v>5.57</v>
      </c>
      <c r="T29" t="str">
        <f>Rohdaten!K29</f>
        <v xml:space="preserve">IBOXX EU.. </v>
      </c>
      <c r="U29" t="str">
        <f>LEFT(Rohdaten!L29, 1)</f>
        <v>T</v>
      </c>
      <c r="V29" t="str">
        <f>Rohdaten!M29</f>
        <v xml:space="preserve">ETF503 </v>
      </c>
    </row>
    <row r="30" spans="1:22" x14ac:dyDescent="0.25">
      <c r="A30" t="str">
        <f>Rohdaten!A30</f>
        <v xml:space="preserve">COMSTAGE IBOXX € LIQUID SOVEREIGN.. </v>
      </c>
      <c r="B30" t="str">
        <f>LEFT(Rohdaten!B30, 3)</f>
        <v>EUR</v>
      </c>
      <c r="C30">
        <v>1.43</v>
      </c>
      <c r="D30">
        <v>1.36</v>
      </c>
      <c r="E30">
        <v>1.05</v>
      </c>
      <c r="F30">
        <v>0.74</v>
      </c>
      <c r="G30">
        <v>8.73</v>
      </c>
      <c r="H30">
        <v>135</v>
      </c>
      <c r="I30">
        <v>1.1299999999999999</v>
      </c>
      <c r="J30" t="str">
        <f>LEFT(Rohdaten!C30, LEN(Rohdaten!C30) - 1)</f>
        <v>Swap-basiert</v>
      </c>
      <c r="K30" t="str">
        <f>Rohdaten!D30</f>
        <v xml:space="preserve">-- </v>
      </c>
      <c r="L30" s="9">
        <f>Rohdaten!E30</f>
        <v>1.1999999999999999E-3</v>
      </c>
      <c r="M30" s="7">
        <f>IFERROR(IF(SEARCH("Mio.", Rohdaten!F30),LEFT(Rohdaten!F30, LEN(Rohdaten!F30) - 5) * 1),
IFERROR(IF(SEARCH("Mrd.",  Rohdaten!F30), LEFT(Rohdaten!F30, LEN(Rohdaten!F30) - 5) * 1000), ""))</f>
        <v>370.25</v>
      </c>
      <c r="N30" s="7">
        <f t="shared" si="0"/>
        <v>370.25</v>
      </c>
      <c r="O30" t="str">
        <f>Rohdaten!G30</f>
        <v xml:space="preserve">Renten / Renten EUR </v>
      </c>
      <c r="P30" t="str">
        <f t="shared" si="1"/>
        <v>Renten</v>
      </c>
      <c r="Q30" t="str">
        <f>Rohdaten!H30</f>
        <v xml:space="preserve">Commerz .. </v>
      </c>
      <c r="R30" t="str">
        <f>Rohdaten!I30</f>
        <v xml:space="preserve">Luxemburg </v>
      </c>
      <c r="S30">
        <f>LEFT(Rohdaten!J30, SEARCH("Jahre", Rohdaten!J30) - 2) * 1</f>
        <v>5.57</v>
      </c>
      <c r="T30" t="str">
        <f>Rohdaten!K30</f>
        <v xml:space="preserve">IBOXX EU.. </v>
      </c>
      <c r="U30" t="str">
        <f>LEFT(Rohdaten!L30, 1)</f>
        <v>T</v>
      </c>
      <c r="V30" t="str">
        <f>Rohdaten!M30</f>
        <v xml:space="preserve">ETF504 </v>
      </c>
    </row>
    <row r="31" spans="1:22" x14ac:dyDescent="0.25">
      <c r="A31" t="str">
        <f>Rohdaten!A31</f>
        <v xml:space="preserve">COMSTAGE IBOXX € LIQUID SOVEREIGN.. </v>
      </c>
      <c r="B31" t="str">
        <f>LEFT(Rohdaten!B31, 3)</f>
        <v>EUR</v>
      </c>
      <c r="C31">
        <v>1.43</v>
      </c>
      <c r="D31">
        <v>1.36</v>
      </c>
      <c r="E31">
        <v>1.05</v>
      </c>
      <c r="F31">
        <v>0.74</v>
      </c>
      <c r="G31">
        <v>8.73</v>
      </c>
      <c r="H31">
        <v>135</v>
      </c>
      <c r="I31">
        <v>1.1299999999999999</v>
      </c>
      <c r="J31" t="str">
        <f>LEFT(Rohdaten!C31, LEN(Rohdaten!C31) - 1)</f>
        <v>Swap-basiert</v>
      </c>
      <c r="K31" t="str">
        <f>Rohdaten!D31</f>
        <v xml:space="preserve">-- </v>
      </c>
      <c r="L31" s="9">
        <f>Rohdaten!E31</f>
        <v>1.1999999999999999E-3</v>
      </c>
      <c r="M31" s="7">
        <f>IFERROR(IF(SEARCH("Mio.", Rohdaten!F31),LEFT(Rohdaten!F31, LEN(Rohdaten!F31) - 5) * 1),
IFERROR(IF(SEARCH("Mrd.",  Rohdaten!F31), LEFT(Rohdaten!F31, LEN(Rohdaten!F31) - 5) * 1000), ""))</f>
        <v>68.75</v>
      </c>
      <c r="N31" s="7">
        <f t="shared" si="0"/>
        <v>68.75</v>
      </c>
      <c r="O31" t="str">
        <f>Rohdaten!G31</f>
        <v xml:space="preserve">Renten / Renten EUR </v>
      </c>
      <c r="P31" t="str">
        <f t="shared" si="1"/>
        <v>Renten</v>
      </c>
      <c r="Q31" t="str">
        <f>Rohdaten!H31</f>
        <v xml:space="preserve">Commerz .. </v>
      </c>
      <c r="R31" t="str">
        <f>Rohdaten!I31</f>
        <v xml:space="preserve">Luxemburg </v>
      </c>
      <c r="S31">
        <f>LEFT(Rohdaten!J31, SEARCH("Jahre", Rohdaten!J31) - 2) * 1</f>
        <v>5.57</v>
      </c>
      <c r="T31" t="str">
        <f>Rohdaten!K31</f>
        <v xml:space="preserve">IBOXX EU.. </v>
      </c>
      <c r="U31" t="str">
        <f>LEFT(Rohdaten!L31, 1)</f>
        <v>T</v>
      </c>
      <c r="V31" t="str">
        <f>Rohdaten!M31</f>
        <v xml:space="preserve">ETF505 </v>
      </c>
    </row>
    <row r="32" spans="1:22" x14ac:dyDescent="0.25">
      <c r="A32" t="str">
        <f>Rohdaten!A32</f>
        <v xml:space="preserve">COMSTAGE IBOXX € LIQUID SOVEREIGN.. </v>
      </c>
      <c r="B32" t="str">
        <f>LEFT(Rohdaten!B32, 3)</f>
        <v>EUR</v>
      </c>
      <c r="C32">
        <v>1.43</v>
      </c>
      <c r="D32">
        <v>1.36</v>
      </c>
      <c r="E32">
        <v>1.05</v>
      </c>
      <c r="F32">
        <v>0.74</v>
      </c>
      <c r="G32">
        <v>8.73</v>
      </c>
      <c r="H32">
        <v>135</v>
      </c>
      <c r="I32">
        <v>1.1299999999999999</v>
      </c>
      <c r="J32" t="str">
        <f>LEFT(Rohdaten!C32, LEN(Rohdaten!C32) - 1)</f>
        <v>Swap-basiert</v>
      </c>
      <c r="K32" t="str">
        <f>Rohdaten!D32</f>
        <v xml:space="preserve">-- </v>
      </c>
      <c r="L32" s="9">
        <f>Rohdaten!E32</f>
        <v>1.1999999999999999E-3</v>
      </c>
      <c r="M32" s="7">
        <f>IFERROR(IF(SEARCH("Mio.", Rohdaten!F32),LEFT(Rohdaten!F32, LEN(Rohdaten!F32) - 5) * 1),
IFERROR(IF(SEARCH("Mrd.",  Rohdaten!F32), LEFT(Rohdaten!F32, LEN(Rohdaten!F32) - 5) * 1000), ""))</f>
        <v>56.89</v>
      </c>
      <c r="N32" s="7">
        <f t="shared" si="0"/>
        <v>56.89</v>
      </c>
      <c r="O32" t="str">
        <f>Rohdaten!G32</f>
        <v xml:space="preserve">Renten / Renten EUR </v>
      </c>
      <c r="P32" t="str">
        <f t="shared" si="1"/>
        <v>Renten</v>
      </c>
      <c r="Q32" t="str">
        <f>Rohdaten!H32</f>
        <v xml:space="preserve">Commerz .. </v>
      </c>
      <c r="R32" t="str">
        <f>Rohdaten!I32</f>
        <v xml:space="preserve">Luxemburg </v>
      </c>
      <c r="S32">
        <f>LEFT(Rohdaten!J32, SEARCH("Jahre", Rohdaten!J32) - 2) * 1</f>
        <v>5.57</v>
      </c>
      <c r="T32" t="str">
        <f>Rohdaten!K32</f>
        <v xml:space="preserve">IBOXX EU.. </v>
      </c>
      <c r="U32" t="str">
        <f>LEFT(Rohdaten!L32, 1)</f>
        <v>T</v>
      </c>
      <c r="V32" t="str">
        <f>Rohdaten!M32</f>
        <v xml:space="preserve">ETF507 </v>
      </c>
    </row>
    <row r="33" spans="1:22" x14ac:dyDescent="0.25">
      <c r="A33" t="str">
        <f>Rohdaten!A33</f>
        <v xml:space="preserve">COMSTAGE IBOXX € LIQUID SOVEREIGN.. </v>
      </c>
      <c r="B33" t="str">
        <f>LEFT(Rohdaten!B33, 3)</f>
        <v>EUR</v>
      </c>
      <c r="C33">
        <v>1.43</v>
      </c>
      <c r="D33">
        <v>1.36</v>
      </c>
      <c r="E33">
        <v>1.05</v>
      </c>
      <c r="F33">
        <v>0.74</v>
      </c>
      <c r="G33">
        <v>8.73</v>
      </c>
      <c r="H33">
        <v>135</v>
      </c>
      <c r="I33">
        <v>1.1299999999999999</v>
      </c>
      <c r="J33" t="str">
        <f>LEFT(Rohdaten!C33, LEN(Rohdaten!C33) - 1)</f>
        <v>Swap-basiert</v>
      </c>
      <c r="K33" t="str">
        <f>Rohdaten!D33</f>
        <v xml:space="preserve">-- </v>
      </c>
      <c r="L33" s="9">
        <f>Rohdaten!E33</f>
        <v>1.1999999999999999E-3</v>
      </c>
      <c r="M33" s="7">
        <f>IFERROR(IF(SEARCH("Mio.", Rohdaten!F33),LEFT(Rohdaten!F33, LEN(Rohdaten!F33) - 5) * 1),
IFERROR(IF(SEARCH("Mrd.",  Rohdaten!F33), LEFT(Rohdaten!F33, LEN(Rohdaten!F33) - 5) * 1000), ""))</f>
        <v>41.72</v>
      </c>
      <c r="N33" s="7">
        <f t="shared" si="0"/>
        <v>41.72</v>
      </c>
      <c r="O33" t="str">
        <f>Rohdaten!G33</f>
        <v xml:space="preserve">Renten / Renten EUR </v>
      </c>
      <c r="P33" t="str">
        <f t="shared" si="1"/>
        <v>Renten</v>
      </c>
      <c r="Q33" t="str">
        <f>Rohdaten!H33</f>
        <v xml:space="preserve">Commerz .. </v>
      </c>
      <c r="R33" t="str">
        <f>Rohdaten!I33</f>
        <v xml:space="preserve">Luxemburg </v>
      </c>
      <c r="S33">
        <f>LEFT(Rohdaten!J33, SEARCH("Jahre", Rohdaten!J33) - 2) * 1</f>
        <v>5.57</v>
      </c>
      <c r="T33" t="str">
        <f>Rohdaten!K33</f>
        <v xml:space="preserve">IBOXX EU.. </v>
      </c>
      <c r="U33" t="str">
        <f>LEFT(Rohdaten!L33, 1)</f>
        <v>T</v>
      </c>
      <c r="V33" t="str">
        <f>Rohdaten!M33</f>
        <v xml:space="preserve">ETF508 </v>
      </c>
    </row>
    <row r="34" spans="1:22" x14ac:dyDescent="0.25">
      <c r="A34" t="str">
        <f>Rohdaten!A34</f>
        <v xml:space="preserve">COMSTAGE IBOXX € LIQUID SOVEREIGN.. </v>
      </c>
      <c r="B34" t="str">
        <f>LEFT(Rohdaten!B34, 3)</f>
        <v>EUR</v>
      </c>
      <c r="C34">
        <v>1.43</v>
      </c>
      <c r="D34">
        <v>1.36</v>
      </c>
      <c r="E34">
        <v>1.05</v>
      </c>
      <c r="F34">
        <v>0.74</v>
      </c>
      <c r="G34">
        <v>8.73</v>
      </c>
      <c r="H34">
        <v>135</v>
      </c>
      <c r="I34">
        <v>1.1299999999999999</v>
      </c>
      <c r="J34" t="str">
        <f>LEFT(Rohdaten!C34, LEN(Rohdaten!C34) - 1)</f>
        <v>Swap-basiert</v>
      </c>
      <c r="K34" t="str">
        <f>Rohdaten!D34</f>
        <v xml:space="preserve">-- </v>
      </c>
      <c r="L34" s="9">
        <f>Rohdaten!E34</f>
        <v>1.1999999999999999E-3</v>
      </c>
      <c r="M34" s="7">
        <f>IFERROR(IF(SEARCH("Mio.", Rohdaten!F34),LEFT(Rohdaten!F34, LEN(Rohdaten!F34) - 5) * 1),
IFERROR(IF(SEARCH("Mrd.",  Rohdaten!F34), LEFT(Rohdaten!F34, LEN(Rohdaten!F34) - 5) * 1000), ""))</f>
        <v>87.06</v>
      </c>
      <c r="N34" s="7">
        <f t="shared" si="0"/>
        <v>87.06</v>
      </c>
      <c r="O34" t="str">
        <f>Rohdaten!G34</f>
        <v xml:space="preserve">Renten / Renten EUR </v>
      </c>
      <c r="P34" t="str">
        <f t="shared" si="1"/>
        <v>Renten</v>
      </c>
      <c r="Q34" t="str">
        <f>Rohdaten!H34</f>
        <v xml:space="preserve">Commerz .. </v>
      </c>
      <c r="R34" t="str">
        <f>Rohdaten!I34</f>
        <v xml:space="preserve">Luxemburg </v>
      </c>
      <c r="S34">
        <f>LEFT(Rohdaten!J34, SEARCH("Jahre", Rohdaten!J34) - 2) * 1</f>
        <v>5.57</v>
      </c>
      <c r="T34" t="str">
        <f>Rohdaten!K34</f>
        <v xml:space="preserve">IBOXX EU.. </v>
      </c>
      <c r="U34" t="str">
        <f>LEFT(Rohdaten!L34, 1)</f>
        <v>T</v>
      </c>
      <c r="V34" t="str">
        <f>Rohdaten!M34</f>
        <v xml:space="preserve">ETF509 </v>
      </c>
    </row>
    <row r="35" spans="1:22" x14ac:dyDescent="0.25">
      <c r="A35" t="str">
        <f>Rohdaten!A35</f>
        <v xml:space="preserve">COMSTAGE IBOXX € SOVEREIGNS GERMA.. </v>
      </c>
      <c r="B35" t="str">
        <f>LEFT(Rohdaten!B35, 3)</f>
        <v>EUR</v>
      </c>
      <c r="C35">
        <v>1.43</v>
      </c>
      <c r="D35">
        <v>1.36</v>
      </c>
      <c r="E35">
        <v>1.05</v>
      </c>
      <c r="F35">
        <v>0.74</v>
      </c>
      <c r="G35">
        <v>8.73</v>
      </c>
      <c r="H35">
        <v>135</v>
      </c>
      <c r="I35">
        <v>1.1299999999999999</v>
      </c>
      <c r="J35" t="str">
        <f>LEFT(Rohdaten!C35, LEN(Rohdaten!C35) - 1)</f>
        <v>Swap-basiert</v>
      </c>
      <c r="K35" t="str">
        <f>Rohdaten!D35</f>
        <v xml:space="preserve">-- </v>
      </c>
      <c r="L35" s="9">
        <f>Rohdaten!E35</f>
        <v>1.1999999999999999E-3</v>
      </c>
      <c r="M35" s="7">
        <f>IFERROR(IF(SEARCH("Mio.", Rohdaten!F35),LEFT(Rohdaten!F35, LEN(Rohdaten!F35) - 5) * 1),
IFERROR(IF(SEARCH("Mrd.",  Rohdaten!F35), LEFT(Rohdaten!F35, LEN(Rohdaten!F35) - 5) * 1000), ""))</f>
        <v>6.04</v>
      </c>
      <c r="N35" s="7">
        <f t="shared" si="0"/>
        <v>6.04</v>
      </c>
      <c r="O35" t="str">
        <f>Rohdaten!G35</f>
        <v xml:space="preserve">Renten / Renten Deutschland </v>
      </c>
      <c r="P35" t="str">
        <f t="shared" si="1"/>
        <v>Renten</v>
      </c>
      <c r="Q35" t="str">
        <f>Rohdaten!H35</f>
        <v xml:space="preserve">Commerz .. </v>
      </c>
      <c r="R35" t="str">
        <f>Rohdaten!I35</f>
        <v xml:space="preserve">Luxemburg </v>
      </c>
      <c r="S35">
        <f>LEFT(Rohdaten!J35, SEARCH("Jahre", Rohdaten!J35) - 2) * 1</f>
        <v>5.3</v>
      </c>
      <c r="T35" t="str">
        <f>Rohdaten!K35</f>
        <v xml:space="preserve">iBoxx EU.. </v>
      </c>
      <c r="U35" t="str">
        <f>LEFT(Rohdaten!L35, 1)</f>
        <v>T</v>
      </c>
      <c r="V35" t="str">
        <f>Rohdaten!M35</f>
        <v xml:space="preserve">ETF520 </v>
      </c>
    </row>
    <row r="36" spans="1:22" x14ac:dyDescent="0.25">
      <c r="A36" t="str">
        <f>Rohdaten!A36</f>
        <v xml:space="preserve">COMSTAGE IBOXX € GERMANY COVERED .. </v>
      </c>
      <c r="B36" t="str">
        <f>LEFT(Rohdaten!B36, 3)</f>
        <v>EUR</v>
      </c>
      <c r="C36">
        <v>1.43</v>
      </c>
      <c r="D36">
        <v>1.36</v>
      </c>
      <c r="E36">
        <v>1.05</v>
      </c>
      <c r="F36">
        <v>0.74</v>
      </c>
      <c r="G36">
        <v>8.73</v>
      </c>
      <c r="H36">
        <v>135</v>
      </c>
      <c r="I36">
        <v>1.1299999999999999</v>
      </c>
      <c r="J36" t="str">
        <f>LEFT(Rohdaten!C36, LEN(Rohdaten!C36) - 1)</f>
        <v>Swap-basiert</v>
      </c>
      <c r="K36" t="str">
        <f>Rohdaten!D36</f>
        <v xml:space="preserve">keine </v>
      </c>
      <c r="L36" s="9">
        <f>Rohdaten!E36</f>
        <v>1.1999999999999999E-3</v>
      </c>
      <c r="M36" s="7">
        <f>IFERROR(IF(SEARCH("Mio.", Rohdaten!F36),LEFT(Rohdaten!F36, LEN(Rohdaten!F36) - 5) * 1),
IFERROR(IF(SEARCH("Mrd.",  Rohdaten!F36), LEFT(Rohdaten!F36, LEN(Rohdaten!F36) - 5) * 1000), ""))</f>
        <v>7.62</v>
      </c>
      <c r="N36" s="7">
        <f t="shared" si="0"/>
        <v>7.62</v>
      </c>
      <c r="O36" t="str">
        <f>Rohdaten!G36</f>
        <v xml:space="preserve">Renten / Renten Deutschland </v>
      </c>
      <c r="P36" t="str">
        <f t="shared" si="1"/>
        <v>Renten</v>
      </c>
      <c r="Q36" t="str">
        <f>Rohdaten!H36</f>
        <v xml:space="preserve">Commerz .. </v>
      </c>
      <c r="R36" t="str">
        <f>Rohdaten!I36</f>
        <v xml:space="preserve">Luxemburg </v>
      </c>
      <c r="S36">
        <f>LEFT(Rohdaten!J36, SEARCH("Jahre", Rohdaten!J36) - 2) * 1</f>
        <v>4.84</v>
      </c>
      <c r="T36" t="str">
        <f>Rohdaten!K36</f>
        <v xml:space="preserve">IBOXX EU.. </v>
      </c>
      <c r="U36" t="str">
        <f>LEFT(Rohdaten!L36, 1)</f>
        <v>T</v>
      </c>
      <c r="V36" t="str">
        <f>Rohdaten!M36</f>
        <v xml:space="preserve">ETF540 </v>
      </c>
    </row>
    <row r="37" spans="1:22" x14ac:dyDescent="0.25">
      <c r="A37" t="str">
        <f>Rohdaten!A37</f>
        <v xml:space="preserve">ISHARES EB.REXX® MONEY MARKET UCI.. </v>
      </c>
      <c r="B37" t="str">
        <f>LEFT(Rohdaten!B37, 3)</f>
        <v>EUR</v>
      </c>
      <c r="C37">
        <v>1.43</v>
      </c>
      <c r="D37">
        <v>1.36</v>
      </c>
      <c r="E37">
        <v>1.05</v>
      </c>
      <c r="F37">
        <v>0.74</v>
      </c>
      <c r="G37">
        <v>8.73</v>
      </c>
      <c r="H37">
        <v>135</v>
      </c>
      <c r="I37">
        <v>1.1299999999999999</v>
      </c>
      <c r="J37" t="str">
        <f>LEFT(Rohdaten!C37, LEN(Rohdaten!C37) - 1)</f>
        <v>replizierend</v>
      </c>
      <c r="K37" t="str">
        <f>Rohdaten!D37</f>
        <v xml:space="preserve">-- </v>
      </c>
      <c r="L37" s="9">
        <f>Rohdaten!E37</f>
        <v>1.2999999999999999E-3</v>
      </c>
      <c r="M37" s="7">
        <f>IFERROR(IF(SEARCH("Mio.", Rohdaten!F37),LEFT(Rohdaten!F37, LEN(Rohdaten!F37) - 5) * 1),
IFERROR(IF(SEARCH("Mrd.",  Rohdaten!F37), LEFT(Rohdaten!F37, LEN(Rohdaten!F37) - 5) * 1000), ""))</f>
        <v>135.88999999999999</v>
      </c>
      <c r="N37" s="7">
        <f t="shared" si="0"/>
        <v>135.88999999999999</v>
      </c>
      <c r="O37" t="str">
        <f>Rohdaten!G37</f>
        <v xml:space="preserve">Geldmarkt / Geldmarkt-Fonds EUR </v>
      </c>
      <c r="P37" t="str">
        <f t="shared" si="1"/>
        <v>Geldmarkt</v>
      </c>
      <c r="Q37" t="str">
        <f>Rohdaten!H37</f>
        <v xml:space="preserve">BlackRoc.. </v>
      </c>
      <c r="R37" t="str">
        <f>Rohdaten!I37</f>
        <v xml:space="preserve">Deutschl.. </v>
      </c>
      <c r="S37">
        <f>LEFT(Rohdaten!J37, SEARCH("Jahre", Rohdaten!J37) - 2) * 1</f>
        <v>6.76</v>
      </c>
      <c r="T37" t="str">
        <f>Rohdaten!K37</f>
        <v xml:space="preserve">EB.REXX .. </v>
      </c>
      <c r="U37" t="str">
        <f>LEFT(Rohdaten!L37, 1)</f>
        <v>A</v>
      </c>
      <c r="V37" t="str">
        <f>Rohdaten!M37</f>
        <v xml:space="preserve">A0Q4RZ </v>
      </c>
    </row>
    <row r="38" spans="1:22" x14ac:dyDescent="0.25">
      <c r="A38" t="str">
        <f>Rohdaten!A38</f>
        <v xml:space="preserve">AMUNDI ETF GOVT BOND EUROMTS BROA.. </v>
      </c>
      <c r="B38" t="str">
        <f>LEFT(Rohdaten!B38, 3)</f>
        <v>EUR</v>
      </c>
      <c r="C38">
        <v>1.43</v>
      </c>
      <c r="D38">
        <v>1.36</v>
      </c>
      <c r="E38">
        <v>1.05</v>
      </c>
      <c r="F38">
        <v>0.74</v>
      </c>
      <c r="G38">
        <v>8.73</v>
      </c>
      <c r="H38">
        <v>135</v>
      </c>
      <c r="I38">
        <v>1.1299999999999999</v>
      </c>
      <c r="J38" t="str">
        <f>LEFT(Rohdaten!C38, LEN(Rohdaten!C38) - 1)</f>
        <v>Swap-basiert</v>
      </c>
      <c r="K38" t="str">
        <f>Rohdaten!D38</f>
        <v xml:space="preserve">-- </v>
      </c>
      <c r="L38" s="9">
        <f>Rohdaten!E38</f>
        <v>1.4E-3</v>
      </c>
      <c r="M38" s="7" t="str">
        <f>IFERROR(IF(SEARCH("Mio.", Rohdaten!F38),LEFT(Rohdaten!F38, LEN(Rohdaten!F38) - 5) * 1),
IFERROR(IF(SEARCH("Mrd.",  Rohdaten!F38), LEFT(Rohdaten!F38, LEN(Rohdaten!F38) - 5) * 1000), ""))</f>
        <v/>
      </c>
      <c r="N38" s="7" t="str">
        <f t="shared" si="0"/>
        <v/>
      </c>
      <c r="O38" t="str">
        <f>Rohdaten!G38</f>
        <v xml:space="preserve">Renten / Renten Euroland </v>
      </c>
      <c r="P38" t="str">
        <f t="shared" si="1"/>
        <v>Renten</v>
      </c>
      <c r="Q38" t="str">
        <f>Rohdaten!H38</f>
        <v xml:space="preserve">Amundi </v>
      </c>
      <c r="R38" t="str">
        <f>Rohdaten!I38</f>
        <v xml:space="preserve">Frankreich </v>
      </c>
      <c r="S38">
        <f>LEFT(Rohdaten!J38, SEARCH("Jahre", Rohdaten!J38) - 2) * 1</f>
        <v>5.86</v>
      </c>
      <c r="T38" t="str">
        <f>Rohdaten!K38</f>
        <v xml:space="preserve">-- </v>
      </c>
      <c r="U38" t="str">
        <f>LEFT(Rohdaten!L38, 1)</f>
        <v>T</v>
      </c>
      <c r="V38" t="str">
        <f>Rohdaten!M38</f>
        <v xml:space="preserve">A0RNV5 </v>
      </c>
    </row>
    <row r="39" spans="1:22" x14ac:dyDescent="0.25">
      <c r="A39" t="str">
        <f>Rohdaten!A39</f>
        <v xml:space="preserve">AMUNDI ETF GOVT BOND EUROMTS BROA.. </v>
      </c>
      <c r="B39" t="str">
        <f>LEFT(Rohdaten!B39, 3)</f>
        <v>EUR</v>
      </c>
      <c r="C39">
        <v>1.43</v>
      </c>
      <c r="D39">
        <v>1.36</v>
      </c>
      <c r="E39">
        <v>1.05</v>
      </c>
      <c r="F39">
        <v>0.74</v>
      </c>
      <c r="G39">
        <v>8.73</v>
      </c>
      <c r="H39">
        <v>135</v>
      </c>
      <c r="I39">
        <v>1.1299999999999999</v>
      </c>
      <c r="J39" t="str">
        <f>LEFT(Rohdaten!C39, LEN(Rohdaten!C39) - 1)</f>
        <v>Swap-basiert</v>
      </c>
      <c r="K39" t="str">
        <f>Rohdaten!D39</f>
        <v xml:space="preserve">-- </v>
      </c>
      <c r="L39" s="9">
        <f>Rohdaten!E39</f>
        <v>1.4E-3</v>
      </c>
      <c r="M39" s="7" t="str">
        <f>IFERROR(IF(SEARCH("Mio.", Rohdaten!F39),LEFT(Rohdaten!F39, LEN(Rohdaten!F39) - 5) * 1),
IFERROR(IF(SEARCH("Mrd.",  Rohdaten!F39), LEFT(Rohdaten!F39, LEN(Rohdaten!F39) - 5) * 1000), ""))</f>
        <v/>
      </c>
      <c r="N39" s="7" t="str">
        <f t="shared" si="0"/>
        <v/>
      </c>
      <c r="O39" t="str">
        <f>Rohdaten!G39</f>
        <v xml:space="preserve">Renten / Renten Euroland </v>
      </c>
      <c r="P39" t="str">
        <f t="shared" si="1"/>
        <v>Renten</v>
      </c>
      <c r="Q39" t="str">
        <f>Rohdaten!H39</f>
        <v xml:space="preserve">Amundi </v>
      </c>
      <c r="R39" t="str">
        <f>Rohdaten!I39</f>
        <v xml:space="preserve">Frankreich </v>
      </c>
      <c r="S39">
        <f>LEFT(Rohdaten!J39, SEARCH("Jahre", Rohdaten!J39) - 2) * 1</f>
        <v>5.86</v>
      </c>
      <c r="T39" t="str">
        <f>Rohdaten!K39</f>
        <v xml:space="preserve">-- </v>
      </c>
      <c r="U39" t="str">
        <f>LEFT(Rohdaten!L39, 1)</f>
        <v>T</v>
      </c>
      <c r="V39" t="str">
        <f>Rohdaten!M39</f>
        <v xml:space="preserve">A0RNV6 </v>
      </c>
    </row>
    <row r="40" spans="1:22" x14ac:dyDescent="0.25">
      <c r="A40" t="str">
        <f>Rohdaten!A40</f>
        <v xml:space="preserve">AMUNDI ETF GOVT BOND EUROMTS BROA.. </v>
      </c>
      <c r="B40" t="str">
        <f>LEFT(Rohdaten!B40, 3)</f>
        <v>EUR</v>
      </c>
      <c r="C40">
        <v>1.43</v>
      </c>
      <c r="D40">
        <v>1.36</v>
      </c>
      <c r="E40">
        <v>1.05</v>
      </c>
      <c r="F40">
        <v>0.74</v>
      </c>
      <c r="G40">
        <v>8.73</v>
      </c>
      <c r="H40">
        <v>135</v>
      </c>
      <c r="I40">
        <v>1.1299999999999999</v>
      </c>
      <c r="J40" t="str">
        <f>LEFT(Rohdaten!C40, LEN(Rohdaten!C40) - 1)</f>
        <v>Swap-basiert</v>
      </c>
      <c r="K40" t="str">
        <f>Rohdaten!D40</f>
        <v xml:space="preserve">-- </v>
      </c>
      <c r="L40" s="9">
        <f>Rohdaten!E40</f>
        <v>1.4E-3</v>
      </c>
      <c r="M40" s="7" t="str">
        <f>IFERROR(IF(SEARCH("Mio.", Rohdaten!F40),LEFT(Rohdaten!F40, LEN(Rohdaten!F40) - 5) * 1),
IFERROR(IF(SEARCH("Mrd.",  Rohdaten!F40), LEFT(Rohdaten!F40, LEN(Rohdaten!F40) - 5) * 1000), ""))</f>
        <v/>
      </c>
      <c r="N40" s="7" t="str">
        <f t="shared" si="0"/>
        <v/>
      </c>
      <c r="O40" t="str">
        <f>Rohdaten!G40</f>
        <v xml:space="preserve">Renten / Renten Euroland </v>
      </c>
      <c r="P40" t="str">
        <f t="shared" si="1"/>
        <v>Renten</v>
      </c>
      <c r="Q40" t="str">
        <f>Rohdaten!H40</f>
        <v xml:space="preserve">Amundi </v>
      </c>
      <c r="R40" t="str">
        <f>Rohdaten!I40</f>
        <v xml:space="preserve">Frankreich </v>
      </c>
      <c r="S40">
        <f>LEFT(Rohdaten!J40, SEARCH("Jahre", Rohdaten!J40) - 2) * 1</f>
        <v>5.86</v>
      </c>
      <c r="T40" t="str">
        <f>Rohdaten!K40</f>
        <v xml:space="preserve">-- </v>
      </c>
      <c r="U40" t="str">
        <f>LEFT(Rohdaten!L40, 1)</f>
        <v>T</v>
      </c>
      <c r="V40" t="str">
        <f>Rohdaten!M40</f>
        <v xml:space="preserve">A0RNV7 </v>
      </c>
    </row>
    <row r="41" spans="1:22" x14ac:dyDescent="0.25">
      <c r="A41" t="str">
        <f>Rohdaten!A41</f>
        <v xml:space="preserve">AMUNDI ETF GOVT BOND EUROMTS BROA.. </v>
      </c>
      <c r="B41" t="str">
        <f>LEFT(Rohdaten!B41, 3)</f>
        <v>EUR</v>
      </c>
      <c r="C41">
        <v>1.43</v>
      </c>
      <c r="D41">
        <v>1.36</v>
      </c>
      <c r="E41">
        <v>1.05</v>
      </c>
      <c r="F41">
        <v>0.74</v>
      </c>
      <c r="G41">
        <v>8.73</v>
      </c>
      <c r="H41">
        <v>135</v>
      </c>
      <c r="I41">
        <v>1.1299999999999999</v>
      </c>
      <c r="J41" t="str">
        <f>LEFT(Rohdaten!C41, LEN(Rohdaten!C41) - 1)</f>
        <v>Swap-basiert</v>
      </c>
      <c r="K41" t="str">
        <f>Rohdaten!D41</f>
        <v xml:space="preserve">-- </v>
      </c>
      <c r="L41" s="9">
        <f>Rohdaten!E41</f>
        <v>1.4E-3</v>
      </c>
      <c r="M41" s="7" t="str">
        <f>IFERROR(IF(SEARCH("Mio.", Rohdaten!F41),LEFT(Rohdaten!F41, LEN(Rohdaten!F41) - 5) * 1),
IFERROR(IF(SEARCH("Mrd.",  Rohdaten!F41), LEFT(Rohdaten!F41, LEN(Rohdaten!F41) - 5) * 1000), ""))</f>
        <v/>
      </c>
      <c r="N41" s="7" t="str">
        <f t="shared" si="0"/>
        <v/>
      </c>
      <c r="O41" t="str">
        <f>Rohdaten!G41</f>
        <v xml:space="preserve">Renten / Renten Euroland </v>
      </c>
      <c r="P41" t="str">
        <f t="shared" si="1"/>
        <v>Renten</v>
      </c>
      <c r="Q41" t="str">
        <f>Rohdaten!H41</f>
        <v xml:space="preserve">Amundi </v>
      </c>
      <c r="R41" t="str">
        <f>Rohdaten!I41</f>
        <v xml:space="preserve">Frankreich </v>
      </c>
      <c r="S41">
        <f>LEFT(Rohdaten!J41, SEARCH("Jahre", Rohdaten!J41) - 2) * 1</f>
        <v>5.86</v>
      </c>
      <c r="T41" t="str">
        <f>Rohdaten!K41</f>
        <v xml:space="preserve">-- </v>
      </c>
      <c r="U41" t="str">
        <f>LEFT(Rohdaten!L41, 1)</f>
        <v>T</v>
      </c>
      <c r="V41" t="str">
        <f>Rohdaten!M41</f>
        <v xml:space="preserve">A0RNV8 </v>
      </c>
    </row>
    <row r="42" spans="1:22" x14ac:dyDescent="0.25">
      <c r="A42" t="str">
        <f>Rohdaten!A42</f>
        <v xml:space="preserve">AMUNDI ETF GOVT BOND EUROMTS BROA.. </v>
      </c>
      <c r="B42" t="str">
        <f>LEFT(Rohdaten!B42, 3)</f>
        <v>EUR</v>
      </c>
      <c r="C42">
        <v>1.43</v>
      </c>
      <c r="D42">
        <v>1.36</v>
      </c>
      <c r="E42">
        <v>1.05</v>
      </c>
      <c r="F42">
        <v>0.74</v>
      </c>
      <c r="G42">
        <v>8.73</v>
      </c>
      <c r="H42">
        <v>135</v>
      </c>
      <c r="I42">
        <v>1.1299999999999999</v>
      </c>
      <c r="J42" t="str">
        <f>LEFT(Rohdaten!C42, LEN(Rohdaten!C42) - 1)</f>
        <v>Swap-basiert</v>
      </c>
      <c r="K42" t="str">
        <f>Rohdaten!D42</f>
        <v xml:space="preserve">-- </v>
      </c>
      <c r="L42" s="9">
        <f>Rohdaten!E42</f>
        <v>1.4E-3</v>
      </c>
      <c r="M42" s="7" t="str">
        <f>IFERROR(IF(SEARCH("Mio.", Rohdaten!F42),LEFT(Rohdaten!F42, LEN(Rohdaten!F42) - 5) * 1),
IFERROR(IF(SEARCH("Mrd.",  Rohdaten!F42), LEFT(Rohdaten!F42, LEN(Rohdaten!F42) - 5) * 1000), ""))</f>
        <v/>
      </c>
      <c r="N42" s="7" t="str">
        <f t="shared" si="0"/>
        <v/>
      </c>
      <c r="O42" t="str">
        <f>Rohdaten!G42</f>
        <v xml:space="preserve">Renten / Renten Euroland </v>
      </c>
      <c r="P42" t="str">
        <f t="shared" si="1"/>
        <v>Renten</v>
      </c>
      <c r="Q42" t="str">
        <f>Rohdaten!H42</f>
        <v xml:space="preserve">Amundi </v>
      </c>
      <c r="R42" t="str">
        <f>Rohdaten!I42</f>
        <v xml:space="preserve">Frankreich </v>
      </c>
      <c r="S42">
        <f>LEFT(Rohdaten!J42, SEARCH("Jahre", Rohdaten!J42) - 2) * 1</f>
        <v>5.86</v>
      </c>
      <c r="T42" t="str">
        <f>Rohdaten!K42</f>
        <v xml:space="preserve">-- </v>
      </c>
      <c r="U42" t="str">
        <f>LEFT(Rohdaten!L42, 1)</f>
        <v>T</v>
      </c>
      <c r="V42" t="str">
        <f>Rohdaten!M42</f>
        <v xml:space="preserve">A0RNV9 </v>
      </c>
    </row>
    <row r="43" spans="1:22" x14ac:dyDescent="0.25">
      <c r="A43" t="str">
        <f>Rohdaten!A43</f>
        <v xml:space="preserve">AMUNDI ETF GOVT BOND EUROMTS BROA.. </v>
      </c>
      <c r="B43" t="str">
        <f>LEFT(Rohdaten!B43, 3)</f>
        <v>EUR</v>
      </c>
      <c r="C43">
        <v>1.43</v>
      </c>
      <c r="D43">
        <v>1.36</v>
      </c>
      <c r="E43">
        <v>1.05</v>
      </c>
      <c r="F43">
        <v>0.74</v>
      </c>
      <c r="G43">
        <v>8.73</v>
      </c>
      <c r="H43">
        <v>135</v>
      </c>
      <c r="I43">
        <v>1.1299999999999999</v>
      </c>
      <c r="J43" t="str">
        <f>LEFT(Rohdaten!C43, LEN(Rohdaten!C43) - 1)</f>
        <v>Swap-basiert</v>
      </c>
      <c r="K43" t="str">
        <f>Rohdaten!D43</f>
        <v xml:space="preserve">-- </v>
      </c>
      <c r="L43" s="9">
        <f>Rohdaten!E43</f>
        <v>1.4E-3</v>
      </c>
      <c r="M43" s="7" t="str">
        <f>IFERROR(IF(SEARCH("Mio.", Rohdaten!F43),LEFT(Rohdaten!F43, LEN(Rohdaten!F43) - 5) * 1),
IFERROR(IF(SEARCH("Mrd.",  Rohdaten!F43), LEFT(Rohdaten!F43, LEN(Rohdaten!F43) - 5) * 1000), ""))</f>
        <v/>
      </c>
      <c r="N43" s="7" t="str">
        <f t="shared" si="0"/>
        <v/>
      </c>
      <c r="O43" t="str">
        <f>Rohdaten!G43</f>
        <v xml:space="preserve">Renten / Renten Euroland </v>
      </c>
      <c r="P43" t="str">
        <f t="shared" si="1"/>
        <v>Renten</v>
      </c>
      <c r="Q43" t="str">
        <f>Rohdaten!H43</f>
        <v xml:space="preserve">Amundi </v>
      </c>
      <c r="R43" t="str">
        <f>Rohdaten!I43</f>
        <v xml:space="preserve">Frankreich </v>
      </c>
      <c r="S43">
        <f>LEFT(Rohdaten!J43, SEARCH("Jahre", Rohdaten!J43) - 2) * 1</f>
        <v>5.86</v>
      </c>
      <c r="T43" t="str">
        <f>Rohdaten!K43</f>
        <v xml:space="preserve">-- </v>
      </c>
      <c r="U43" t="str">
        <f>LEFT(Rohdaten!L43, 1)</f>
        <v>T</v>
      </c>
      <c r="V43" t="str">
        <f>Rohdaten!M43</f>
        <v xml:space="preserve">A0RNWA </v>
      </c>
    </row>
    <row r="44" spans="1:22" x14ac:dyDescent="0.25">
      <c r="A44" t="str">
        <f>Rohdaten!A44</f>
        <v xml:space="preserve">IBOXX® LIQUID SOVEREIGNS GLOBAL T.. </v>
      </c>
      <c r="B44" t="str">
        <f>LEFT(Rohdaten!B44, 3)</f>
        <v>EUR</v>
      </c>
      <c r="C44">
        <v>1.43</v>
      </c>
      <c r="D44">
        <v>1.36</v>
      </c>
      <c r="E44">
        <v>1.05</v>
      </c>
      <c r="F44">
        <v>0.74</v>
      </c>
      <c r="G44">
        <v>8.73</v>
      </c>
      <c r="H44">
        <v>135</v>
      </c>
      <c r="I44">
        <v>1.1299999999999999</v>
      </c>
      <c r="J44" t="str">
        <f>LEFT(Rohdaten!C44, LEN(Rohdaten!C44) - 1)</f>
        <v>--</v>
      </c>
      <c r="K44" t="str">
        <f>Rohdaten!D44</f>
        <v xml:space="preserve">-- </v>
      </c>
      <c r="L44" s="9">
        <f>Rohdaten!E44</f>
        <v>1.5E-3</v>
      </c>
      <c r="M44" s="7">
        <f>IFERROR(IF(SEARCH("Mio.", Rohdaten!F44),LEFT(Rohdaten!F44, LEN(Rohdaten!F44) - 5) * 1),
IFERROR(IF(SEARCH("Mrd.",  Rohdaten!F44), LEFT(Rohdaten!F44, LEN(Rohdaten!F44) - 5) * 1000), ""))</f>
        <v>167.77</v>
      </c>
      <c r="N44" s="7">
        <f t="shared" si="0"/>
        <v>167.77</v>
      </c>
      <c r="O44" t="str">
        <f>Rohdaten!G44</f>
        <v xml:space="preserve">Renten / Renten Staatsanleihen </v>
      </c>
      <c r="P44" t="str">
        <f t="shared" si="1"/>
        <v>Renten</v>
      </c>
      <c r="Q44" t="str">
        <f>Rohdaten!H44</f>
        <v xml:space="preserve">BNP Pari.. </v>
      </c>
      <c r="R44" t="str">
        <f>Rohdaten!I44</f>
        <v xml:space="preserve">Frankreich </v>
      </c>
      <c r="S44">
        <f>LEFT(Rohdaten!J44, SEARCH("Jahre", Rohdaten!J44) - 2) * 1</f>
        <v>9.16</v>
      </c>
      <c r="T44" t="str">
        <f>Rohdaten!K44</f>
        <v xml:space="preserve">IBOXX EU.. </v>
      </c>
      <c r="U44" t="str">
        <f>LEFT(Rohdaten!L44, 1)</f>
        <v>T</v>
      </c>
      <c r="V44" t="str">
        <f>Rohdaten!M44</f>
        <v xml:space="preserve">A0MN4E </v>
      </c>
    </row>
    <row r="45" spans="1:22" x14ac:dyDescent="0.25">
      <c r="A45" t="str">
        <f>Rohdaten!A45</f>
        <v xml:space="preserve">LYXOR UCITS ETF DAX (DR) EUR </v>
      </c>
      <c r="B45" t="str">
        <f>LEFT(Rohdaten!B45, 3)</f>
        <v>EUR</v>
      </c>
      <c r="C45">
        <v>1.43</v>
      </c>
      <c r="D45">
        <v>1.36</v>
      </c>
      <c r="E45">
        <v>1.05</v>
      </c>
      <c r="F45">
        <v>0.74</v>
      </c>
      <c r="G45">
        <v>8.73</v>
      </c>
      <c r="H45">
        <v>135</v>
      </c>
      <c r="I45">
        <v>1.1299999999999999</v>
      </c>
      <c r="J45" t="str">
        <f>LEFT(Rohdaten!C45, LEN(Rohdaten!C45) - 1)</f>
        <v>replizierend</v>
      </c>
      <c r="K45" t="str">
        <f>Rohdaten!D45</f>
        <v xml:space="preserve">keine </v>
      </c>
      <c r="L45" s="9">
        <f>Rohdaten!E45</f>
        <v>1.5E-3</v>
      </c>
      <c r="M45" s="7">
        <f>IFERROR(IF(SEARCH("Mio.", Rohdaten!F45),LEFT(Rohdaten!F45, LEN(Rohdaten!F45) - 5) * 1),
IFERROR(IF(SEARCH("Mrd.",  Rohdaten!F45), LEFT(Rohdaten!F45, LEN(Rohdaten!F45) - 5) * 1000), ""))</f>
        <v>1050</v>
      </c>
      <c r="N45" s="7">
        <f t="shared" si="0"/>
        <v>1050</v>
      </c>
      <c r="O45" t="str">
        <f>Rohdaten!G45</f>
        <v xml:space="preserve">Aktien / Aktien Deutschland "Large Caps" </v>
      </c>
      <c r="P45" t="str">
        <f t="shared" si="1"/>
        <v>Aktien</v>
      </c>
      <c r="Q45" t="str">
        <f>Rohdaten!H45</f>
        <v xml:space="preserve">Lyxor As.. </v>
      </c>
      <c r="R45" t="str">
        <f>Rohdaten!I45</f>
        <v xml:space="preserve">Frankreich </v>
      </c>
      <c r="S45">
        <f>LEFT(Rohdaten!J45, SEARCH("Jahre", Rohdaten!J45) - 2) * 1</f>
        <v>8.92</v>
      </c>
      <c r="T45" t="str">
        <f>Rohdaten!K45</f>
        <v xml:space="preserve">DAX PERF.. </v>
      </c>
      <c r="U45" t="str">
        <f>LEFT(Rohdaten!L45, 1)</f>
        <v>T</v>
      </c>
      <c r="V45" t="str">
        <f>Rohdaten!M45</f>
        <v xml:space="preserve">LYX0AC </v>
      </c>
    </row>
    <row r="46" spans="1:22" x14ac:dyDescent="0.25">
      <c r="A46" t="str">
        <f>Rohdaten!A46</f>
        <v xml:space="preserve">DB X-TRACKERS IBOXX SOVEREIGNS EU.. </v>
      </c>
      <c r="B46" t="str">
        <f>LEFT(Rohdaten!B46, 3)</f>
        <v>EUR</v>
      </c>
      <c r="C46">
        <v>1.43</v>
      </c>
      <c r="D46">
        <v>1.36</v>
      </c>
      <c r="E46">
        <v>1.05</v>
      </c>
      <c r="F46">
        <v>0.74</v>
      </c>
      <c r="G46">
        <v>8.73</v>
      </c>
      <c r="H46">
        <v>135</v>
      </c>
      <c r="I46">
        <v>1.1299999999999999</v>
      </c>
      <c r="J46" t="str">
        <f>LEFT(Rohdaten!C46, LEN(Rohdaten!C46) - 1)</f>
        <v>Swap-basiert</v>
      </c>
      <c r="K46" t="str">
        <f>Rohdaten!D46</f>
        <v xml:space="preserve">-- </v>
      </c>
      <c r="L46" s="9">
        <f>Rohdaten!E46</f>
        <v>1.5E-3</v>
      </c>
      <c r="M46" s="7">
        <f>IFERROR(IF(SEARCH("Mio.", Rohdaten!F46),LEFT(Rohdaten!F46, LEN(Rohdaten!F46) - 5) * 1),
IFERROR(IF(SEARCH("Mrd.",  Rohdaten!F46), LEFT(Rohdaten!F46, LEN(Rohdaten!F46) - 5) * 1000), ""))</f>
        <v>1350</v>
      </c>
      <c r="N46" s="7">
        <f t="shared" si="0"/>
        <v>1350</v>
      </c>
      <c r="O46" t="str">
        <f>Rohdaten!G46</f>
        <v xml:space="preserve">Renten / Renten Staatsanleihen </v>
      </c>
      <c r="P46" t="str">
        <f t="shared" si="1"/>
        <v>Renten</v>
      </c>
      <c r="Q46" t="str">
        <f>Rohdaten!H46</f>
        <v xml:space="preserve">db x-tra.. </v>
      </c>
      <c r="R46" t="str">
        <f>Rohdaten!I46</f>
        <v xml:space="preserve">Luxemburg </v>
      </c>
      <c r="S46">
        <f>LEFT(Rohdaten!J46, SEARCH("Jahre", Rohdaten!J46) - 2) * 1</f>
        <v>7.85</v>
      </c>
      <c r="T46" t="str">
        <f>Rohdaten!K46</f>
        <v xml:space="preserve">IBOXX EU.. </v>
      </c>
      <c r="U46" t="str">
        <f>LEFT(Rohdaten!L46, 1)</f>
        <v>T</v>
      </c>
      <c r="V46" t="str">
        <f>Rohdaten!M46</f>
        <v xml:space="preserve">DBX0AC </v>
      </c>
    </row>
    <row r="47" spans="1:22" x14ac:dyDescent="0.25">
      <c r="A47" t="str">
        <f>Rohdaten!A47</f>
        <v xml:space="preserve">DB X-TRACKERS II IBOXX SOVEREIGNS.. </v>
      </c>
      <c r="B47" t="str">
        <f>LEFT(Rohdaten!B47, 3)</f>
        <v>EUR</v>
      </c>
      <c r="C47">
        <v>1.43</v>
      </c>
      <c r="D47">
        <v>1.36</v>
      </c>
      <c r="E47">
        <v>1.05</v>
      </c>
      <c r="F47">
        <v>0.74</v>
      </c>
      <c r="G47">
        <v>8.73</v>
      </c>
      <c r="H47">
        <v>135</v>
      </c>
      <c r="I47">
        <v>1.1299999999999999</v>
      </c>
      <c r="J47" t="str">
        <f>LEFT(Rohdaten!C47, LEN(Rohdaten!C47) - 1)</f>
        <v>Swap-basiert</v>
      </c>
      <c r="K47" t="str">
        <f>Rohdaten!D47</f>
        <v xml:space="preserve">-- </v>
      </c>
      <c r="L47" s="9">
        <f>Rohdaten!E47</f>
        <v>1.5E-3</v>
      </c>
      <c r="M47" s="7">
        <f>IFERROR(IF(SEARCH("Mio.", Rohdaten!F47),LEFT(Rohdaten!F47, LEN(Rohdaten!F47) - 5) * 1),
IFERROR(IF(SEARCH("Mrd.",  Rohdaten!F47), LEFT(Rohdaten!F47, LEN(Rohdaten!F47) - 5) * 1000), ""))</f>
        <v>333.96</v>
      </c>
      <c r="N47" s="7">
        <f t="shared" si="0"/>
        <v>333.96</v>
      </c>
      <c r="O47" t="str">
        <f>Rohdaten!G47</f>
        <v xml:space="preserve">Renten / Renten Staatsanleihen </v>
      </c>
      <c r="P47" t="str">
        <f t="shared" si="1"/>
        <v>Renten</v>
      </c>
      <c r="Q47" t="str">
        <f>Rohdaten!H47</f>
        <v xml:space="preserve">db x-tra.. </v>
      </c>
      <c r="R47" t="str">
        <f>Rohdaten!I47</f>
        <v xml:space="preserve">Luxemburg </v>
      </c>
      <c r="S47">
        <f>LEFT(Rohdaten!J47, SEARCH("Jahre", Rohdaten!J47) - 2) * 1</f>
        <v>7.94</v>
      </c>
      <c r="T47" t="str">
        <f>Rohdaten!K47</f>
        <v xml:space="preserve">IBOXX EU.. </v>
      </c>
      <c r="U47" t="str">
        <f>LEFT(Rohdaten!L47, 1)</f>
        <v>T</v>
      </c>
      <c r="V47" t="str">
        <f>Rohdaten!M47</f>
        <v xml:space="preserve">DBX0AD </v>
      </c>
    </row>
    <row r="48" spans="1:22" x14ac:dyDescent="0.25">
      <c r="A48" t="str">
        <f>Rohdaten!A48</f>
        <v xml:space="preserve">DB X-TRACKERS II IBOXX SOVEREIGNS.. </v>
      </c>
      <c r="B48" t="str">
        <f>LEFT(Rohdaten!B48, 3)</f>
        <v>EUR</v>
      </c>
      <c r="C48">
        <v>1.43</v>
      </c>
      <c r="D48">
        <v>1.36</v>
      </c>
      <c r="E48">
        <v>1.05</v>
      </c>
      <c r="F48">
        <v>0.74</v>
      </c>
      <c r="G48">
        <v>8.73</v>
      </c>
      <c r="H48">
        <v>135</v>
      </c>
      <c r="I48">
        <v>1.1299999999999999</v>
      </c>
      <c r="J48" t="str">
        <f>LEFT(Rohdaten!C48, LEN(Rohdaten!C48) - 1)</f>
        <v>Swap-basiert</v>
      </c>
      <c r="K48" t="str">
        <f>Rohdaten!D48</f>
        <v xml:space="preserve">-- </v>
      </c>
      <c r="L48" s="9">
        <f>Rohdaten!E48</f>
        <v>1.5E-3</v>
      </c>
      <c r="M48" s="7">
        <f>IFERROR(IF(SEARCH("Mio.", Rohdaten!F48),LEFT(Rohdaten!F48, LEN(Rohdaten!F48) - 5) * 1),
IFERROR(IF(SEARCH("Mrd.",  Rohdaten!F48), LEFT(Rohdaten!F48, LEN(Rohdaten!F48) - 5) * 1000), ""))</f>
        <v>503.79</v>
      </c>
      <c r="N48" s="7">
        <f t="shared" si="0"/>
        <v>503.79</v>
      </c>
      <c r="O48" t="str">
        <f>Rohdaten!G48</f>
        <v xml:space="preserve">Renten / Renten Staatsanleihen </v>
      </c>
      <c r="P48" t="str">
        <f t="shared" si="1"/>
        <v>Renten</v>
      </c>
      <c r="Q48" t="str">
        <f>Rohdaten!H48</f>
        <v xml:space="preserve">db x-tra.. </v>
      </c>
      <c r="R48" t="str">
        <f>Rohdaten!I48</f>
        <v xml:space="preserve">Luxemburg </v>
      </c>
      <c r="S48">
        <f>LEFT(Rohdaten!J48, SEARCH("Jahre", Rohdaten!J48) - 2) * 1</f>
        <v>7.94</v>
      </c>
      <c r="T48" t="str">
        <f>Rohdaten!K48</f>
        <v xml:space="preserve">IBOXX EU.. </v>
      </c>
      <c r="U48" t="str">
        <f>LEFT(Rohdaten!L48, 1)</f>
        <v>T</v>
      </c>
      <c r="V48" t="str">
        <f>Rohdaten!M48</f>
        <v xml:space="preserve">DBX0AE </v>
      </c>
    </row>
    <row r="49" spans="1:22" x14ac:dyDescent="0.25">
      <c r="A49" t="str">
        <f>Rohdaten!A49</f>
        <v xml:space="preserve">DB X-TRACKERS IBOXX SOVEREIGNS EU.. </v>
      </c>
      <c r="B49" t="str">
        <f>LEFT(Rohdaten!B49, 3)</f>
        <v>EUR</v>
      </c>
      <c r="C49">
        <v>1.43</v>
      </c>
      <c r="D49">
        <v>1.36</v>
      </c>
      <c r="E49">
        <v>1.05</v>
      </c>
      <c r="F49">
        <v>0.74</v>
      </c>
      <c r="G49">
        <v>8.73</v>
      </c>
      <c r="H49">
        <v>135</v>
      </c>
      <c r="I49">
        <v>1.1299999999999999</v>
      </c>
      <c r="J49" t="str">
        <f>LEFT(Rohdaten!C49, LEN(Rohdaten!C49) - 1)</f>
        <v>Swap-basiert</v>
      </c>
      <c r="K49" t="str">
        <f>Rohdaten!D49</f>
        <v xml:space="preserve">-- </v>
      </c>
      <c r="L49" s="9">
        <f>Rohdaten!E49</f>
        <v>1.5E-3</v>
      </c>
      <c r="M49" s="7">
        <f>IFERROR(IF(SEARCH("Mio.", Rohdaten!F49),LEFT(Rohdaten!F49, LEN(Rohdaten!F49) - 5) * 1),
IFERROR(IF(SEARCH("Mrd.",  Rohdaten!F49), LEFT(Rohdaten!F49, LEN(Rohdaten!F49) - 5) * 1000), ""))</f>
        <v>260.2</v>
      </c>
      <c r="N49" s="7">
        <f t="shared" si="0"/>
        <v>260.2</v>
      </c>
      <c r="O49" t="str">
        <f>Rohdaten!G49</f>
        <v xml:space="preserve">Renten / Renten Staatsanleihen </v>
      </c>
      <c r="P49" t="str">
        <f t="shared" si="1"/>
        <v>Renten</v>
      </c>
      <c r="Q49" t="str">
        <f>Rohdaten!H49</f>
        <v xml:space="preserve">db x-tra.. </v>
      </c>
      <c r="R49" t="str">
        <f>Rohdaten!I49</f>
        <v xml:space="preserve">Luxemburg </v>
      </c>
      <c r="S49">
        <f>LEFT(Rohdaten!J49, SEARCH("Jahre", Rohdaten!J49) - 2) * 1</f>
        <v>7.85</v>
      </c>
      <c r="T49" t="str">
        <f>Rohdaten!K49</f>
        <v xml:space="preserve">IBOXX EU.. </v>
      </c>
      <c r="U49" t="str">
        <f>LEFT(Rohdaten!L49, 1)</f>
        <v>T</v>
      </c>
      <c r="V49" t="str">
        <f>Rohdaten!M49</f>
        <v xml:space="preserve">DBX0AF </v>
      </c>
    </row>
    <row r="50" spans="1:22" x14ac:dyDescent="0.25">
      <c r="A50" t="str">
        <f>Rohdaten!A50</f>
        <v xml:space="preserve">DB X-TRACKERS IBOXX € SOVEREIGNS .. </v>
      </c>
      <c r="B50" t="str">
        <f>LEFT(Rohdaten!B50, 3)</f>
        <v>EUR</v>
      </c>
      <c r="C50">
        <v>1.43</v>
      </c>
      <c r="D50">
        <v>1.36</v>
      </c>
      <c r="E50">
        <v>1.05</v>
      </c>
      <c r="F50">
        <v>0.74</v>
      </c>
      <c r="G50">
        <v>8.73</v>
      </c>
      <c r="H50">
        <v>135</v>
      </c>
      <c r="I50">
        <v>1.1299999999999999</v>
      </c>
      <c r="J50" t="str">
        <f>LEFT(Rohdaten!C50, LEN(Rohdaten!C50) - 1)</f>
        <v>Swap-basiert</v>
      </c>
      <c r="K50" t="str">
        <f>Rohdaten!D50</f>
        <v xml:space="preserve">-- </v>
      </c>
      <c r="L50" s="9">
        <f>Rohdaten!E50</f>
        <v>1.5E-3</v>
      </c>
      <c r="M50" s="7">
        <f>IFERROR(IF(SEARCH("Mio.", Rohdaten!F50),LEFT(Rohdaten!F50, LEN(Rohdaten!F50) - 5) * 1),
IFERROR(IF(SEARCH("Mrd.",  Rohdaten!F50), LEFT(Rohdaten!F50, LEN(Rohdaten!F50) - 5) * 1000), ""))</f>
        <v>198.06</v>
      </c>
      <c r="N50" s="7">
        <f t="shared" si="0"/>
        <v>198.06</v>
      </c>
      <c r="O50" t="str">
        <f>Rohdaten!G50</f>
        <v xml:space="preserve">Renten / Renten Staatsanleihen </v>
      </c>
      <c r="P50" t="str">
        <f t="shared" si="1"/>
        <v>Renten</v>
      </c>
      <c r="Q50" t="str">
        <f>Rohdaten!H50</f>
        <v xml:space="preserve">db x-tra.. </v>
      </c>
      <c r="R50" t="str">
        <f>Rohdaten!I50</f>
        <v xml:space="preserve">Luxemburg </v>
      </c>
      <c r="S50">
        <f>LEFT(Rohdaten!J50, SEARCH("Jahre", Rohdaten!J50) - 2) * 1</f>
        <v>7.85</v>
      </c>
      <c r="T50" t="str">
        <f>Rohdaten!K50</f>
        <v xml:space="preserve">IBOXX EU.. </v>
      </c>
      <c r="U50" t="str">
        <f>LEFT(Rohdaten!L50, 1)</f>
        <v>T</v>
      </c>
      <c r="V50" t="str">
        <f>Rohdaten!M50</f>
        <v xml:space="preserve">DBX0AG </v>
      </c>
    </row>
    <row r="51" spans="1:22" x14ac:dyDescent="0.25">
      <c r="A51" t="str">
        <f>Rohdaten!A51</f>
        <v xml:space="preserve">DB X-TRACKERS IBOXX € SOVEREIGNS .. </v>
      </c>
      <c r="B51" t="str">
        <f>LEFT(Rohdaten!B51, 3)</f>
        <v>EUR</v>
      </c>
      <c r="C51">
        <v>1.43</v>
      </c>
      <c r="D51">
        <v>1.36</v>
      </c>
      <c r="E51">
        <v>1.05</v>
      </c>
      <c r="F51">
        <v>0.74</v>
      </c>
      <c r="G51">
        <v>8.73</v>
      </c>
      <c r="H51">
        <v>135</v>
      </c>
      <c r="I51">
        <v>1.1299999999999999</v>
      </c>
      <c r="J51" t="str">
        <f>LEFT(Rohdaten!C51, LEN(Rohdaten!C51) - 1)</f>
        <v>Swap-basiert</v>
      </c>
      <c r="K51" t="str">
        <f>Rohdaten!D51</f>
        <v xml:space="preserve">-- </v>
      </c>
      <c r="L51" s="9">
        <f>Rohdaten!E51</f>
        <v>1.5E-3</v>
      </c>
      <c r="M51" s="7">
        <f>IFERROR(IF(SEARCH("Mio.", Rohdaten!F51),LEFT(Rohdaten!F51, LEN(Rohdaten!F51) - 5) * 1),
IFERROR(IF(SEARCH("Mrd.",  Rohdaten!F51), LEFT(Rohdaten!F51, LEN(Rohdaten!F51) - 5) * 1000), ""))</f>
        <v>216.36</v>
      </c>
      <c r="N51" s="7">
        <f t="shared" si="0"/>
        <v>216.36</v>
      </c>
      <c r="O51" t="str">
        <f>Rohdaten!G51</f>
        <v xml:space="preserve">Renten / Renten Staatsanleihen </v>
      </c>
      <c r="P51" t="str">
        <f t="shared" si="1"/>
        <v>Renten</v>
      </c>
      <c r="Q51" t="str">
        <f>Rohdaten!H51</f>
        <v xml:space="preserve">db x-tra.. </v>
      </c>
      <c r="R51" t="str">
        <f>Rohdaten!I51</f>
        <v xml:space="preserve">Luxemburg </v>
      </c>
      <c r="S51">
        <f>LEFT(Rohdaten!J51, SEARCH("Jahre", Rohdaten!J51) - 2) * 1</f>
        <v>7.85</v>
      </c>
      <c r="T51" t="str">
        <f>Rohdaten!K51</f>
        <v xml:space="preserve">IBOXX EU.. </v>
      </c>
      <c r="U51" t="str">
        <f>LEFT(Rohdaten!L51, 1)</f>
        <v>T</v>
      </c>
      <c r="V51" t="str">
        <f>Rohdaten!M51</f>
        <v xml:space="preserve">DBX0AH </v>
      </c>
    </row>
    <row r="52" spans="1:22" x14ac:dyDescent="0.25">
      <c r="A52" t="str">
        <f>Rohdaten!A52</f>
        <v xml:space="preserve">DB X-TRACKERS IBOXX € SOVEREIGNS .. </v>
      </c>
      <c r="B52" t="str">
        <f>LEFT(Rohdaten!B52, 3)</f>
        <v>EUR</v>
      </c>
      <c r="C52">
        <v>1.43</v>
      </c>
      <c r="D52">
        <v>1.36</v>
      </c>
      <c r="E52">
        <v>1.05</v>
      </c>
      <c r="F52">
        <v>0.74</v>
      </c>
      <c r="G52">
        <v>8.73</v>
      </c>
      <c r="H52">
        <v>135</v>
      </c>
      <c r="I52">
        <v>1.1299999999999999</v>
      </c>
      <c r="J52" t="str">
        <f>LEFT(Rohdaten!C52, LEN(Rohdaten!C52) - 1)</f>
        <v>Swap-basiert</v>
      </c>
      <c r="K52" t="str">
        <f>Rohdaten!D52</f>
        <v xml:space="preserve">-- </v>
      </c>
      <c r="L52" s="9">
        <f>Rohdaten!E52</f>
        <v>1.5E-3</v>
      </c>
      <c r="M52" s="7">
        <f>IFERROR(IF(SEARCH("Mio.", Rohdaten!F52),LEFT(Rohdaten!F52, LEN(Rohdaten!F52) - 5) * 1),
IFERROR(IF(SEARCH("Mrd.",  Rohdaten!F52), LEFT(Rohdaten!F52, LEN(Rohdaten!F52) - 5) * 1000), ""))</f>
        <v>108.78</v>
      </c>
      <c r="N52" s="7">
        <f t="shared" si="0"/>
        <v>108.78</v>
      </c>
      <c r="O52" t="str">
        <f>Rohdaten!G52</f>
        <v xml:space="preserve">Renten / Renten Staatsanleihen </v>
      </c>
      <c r="P52" t="str">
        <f t="shared" si="1"/>
        <v>Renten</v>
      </c>
      <c r="Q52" t="str">
        <f>Rohdaten!H52</f>
        <v xml:space="preserve">db x-tra.. </v>
      </c>
      <c r="R52" t="str">
        <f>Rohdaten!I52</f>
        <v xml:space="preserve">Luxemburg </v>
      </c>
      <c r="S52">
        <f>LEFT(Rohdaten!J52, SEARCH("Jahre", Rohdaten!J52) - 2) * 1</f>
        <v>7.85</v>
      </c>
      <c r="T52" t="str">
        <f>Rohdaten!K52</f>
        <v xml:space="preserve">IBOXX EU.. </v>
      </c>
      <c r="U52" t="str">
        <f>LEFT(Rohdaten!L52, 1)</f>
        <v>T</v>
      </c>
      <c r="V52" t="str">
        <f>Rohdaten!M52</f>
        <v xml:space="preserve">DBX0AJ </v>
      </c>
    </row>
    <row r="53" spans="1:22" x14ac:dyDescent="0.25">
      <c r="A53" t="str">
        <f>Rohdaten!A53</f>
        <v xml:space="preserve">DB X-TRACKERS IBOXX EUR SOVEREIGN.. </v>
      </c>
      <c r="B53" t="str">
        <f>LEFT(Rohdaten!B53, 3)</f>
        <v>EUR</v>
      </c>
      <c r="C53">
        <v>1.43</v>
      </c>
      <c r="D53">
        <v>1.36</v>
      </c>
      <c r="E53">
        <v>1.05</v>
      </c>
      <c r="F53">
        <v>0.74</v>
      </c>
      <c r="G53">
        <v>8.73</v>
      </c>
      <c r="H53">
        <v>135</v>
      </c>
      <c r="I53">
        <v>1.1299999999999999</v>
      </c>
      <c r="J53" t="str">
        <f>LEFT(Rohdaten!C53, LEN(Rohdaten!C53) - 1)</f>
        <v>Swap-basiert</v>
      </c>
      <c r="K53" t="str">
        <f>Rohdaten!D53</f>
        <v xml:space="preserve">-- </v>
      </c>
      <c r="L53" s="9">
        <f>Rohdaten!E53</f>
        <v>1.5E-3</v>
      </c>
      <c r="M53" s="7">
        <f>IFERROR(IF(SEARCH("Mio.", Rohdaten!F53),LEFT(Rohdaten!F53, LEN(Rohdaten!F53) - 5) * 1),
IFERROR(IF(SEARCH("Mrd.",  Rohdaten!F53), LEFT(Rohdaten!F53, LEN(Rohdaten!F53) - 5) * 1000), ""))</f>
        <v>57.53</v>
      </c>
      <c r="N53" s="7">
        <f t="shared" si="0"/>
        <v>57.53</v>
      </c>
      <c r="O53" t="str">
        <f>Rohdaten!G53</f>
        <v xml:space="preserve">Renten / Renten Staatsanleihen </v>
      </c>
      <c r="P53" t="str">
        <f t="shared" si="1"/>
        <v>Renten</v>
      </c>
      <c r="Q53" t="str">
        <f>Rohdaten!H53</f>
        <v xml:space="preserve">db x-tra.. </v>
      </c>
      <c r="R53" t="str">
        <f>Rohdaten!I53</f>
        <v xml:space="preserve">Luxemburg </v>
      </c>
      <c r="S53">
        <f>LEFT(Rohdaten!J53, SEARCH("Jahre", Rohdaten!J53) - 2) * 1</f>
        <v>7.85</v>
      </c>
      <c r="T53" t="str">
        <f>Rohdaten!K53</f>
        <v xml:space="preserve">-- </v>
      </c>
      <c r="U53" t="str">
        <f>LEFT(Rohdaten!L53, 1)</f>
        <v>T</v>
      </c>
      <c r="V53" t="str">
        <f>Rohdaten!M53</f>
        <v xml:space="preserve">DBX0AK </v>
      </c>
    </row>
    <row r="54" spans="1:22" x14ac:dyDescent="0.25">
      <c r="A54" t="str">
        <f>Rohdaten!A54</f>
        <v xml:space="preserve">DB X-TRACKERS EONIA TOTAL RETURN .. </v>
      </c>
      <c r="B54" t="str">
        <f>LEFT(Rohdaten!B54, 3)</f>
        <v>EUR</v>
      </c>
      <c r="C54">
        <v>1.43</v>
      </c>
      <c r="D54">
        <v>1.36</v>
      </c>
      <c r="E54">
        <v>1.05</v>
      </c>
      <c r="F54">
        <v>0.74</v>
      </c>
      <c r="G54">
        <v>8.73</v>
      </c>
      <c r="H54">
        <v>135</v>
      </c>
      <c r="I54">
        <v>1.1299999999999999</v>
      </c>
      <c r="J54" t="str">
        <f>LEFT(Rohdaten!C54, LEN(Rohdaten!C54) - 1)</f>
        <v>Swap-basiert</v>
      </c>
      <c r="K54" t="str">
        <f>Rohdaten!D54</f>
        <v xml:space="preserve">-- </v>
      </c>
      <c r="L54" s="9">
        <f>Rohdaten!E54</f>
        <v>1.5E-3</v>
      </c>
      <c r="M54" s="7">
        <f>IFERROR(IF(SEARCH("Mio.", Rohdaten!F54),LEFT(Rohdaten!F54, LEN(Rohdaten!F54) - 5) * 1),
IFERROR(IF(SEARCH("Mrd.",  Rohdaten!F54), LEFT(Rohdaten!F54, LEN(Rohdaten!F54) - 5) * 1000), ""))</f>
        <v>379.15</v>
      </c>
      <c r="N54" s="7">
        <f t="shared" si="0"/>
        <v>379.15</v>
      </c>
      <c r="O54" t="str">
        <f>Rohdaten!G54</f>
        <v xml:space="preserve">Renten / Renten International </v>
      </c>
      <c r="P54" t="str">
        <f t="shared" si="1"/>
        <v>Renten</v>
      </c>
      <c r="Q54" t="str">
        <f>Rohdaten!H54</f>
        <v xml:space="preserve">db x-tra.. </v>
      </c>
      <c r="R54" t="str">
        <f>Rohdaten!I54</f>
        <v xml:space="preserve">Luxemburg </v>
      </c>
      <c r="S54">
        <f>LEFT(Rohdaten!J54, SEARCH("Jahre", Rohdaten!J54) - 2) * 1</f>
        <v>7.85</v>
      </c>
      <c r="T54" t="str">
        <f>Rohdaten!K54</f>
        <v xml:space="preserve">EONIA TO.. </v>
      </c>
      <c r="U54" t="str">
        <f>LEFT(Rohdaten!L54, 1)</f>
        <v>T</v>
      </c>
      <c r="V54" t="str">
        <f>Rohdaten!M54</f>
        <v xml:space="preserve">DBX0AN </v>
      </c>
    </row>
    <row r="55" spans="1:22" x14ac:dyDescent="0.25">
      <c r="A55" t="str">
        <f>Rohdaten!A55</f>
        <v xml:space="preserve">DB X-TRACKERS SHORT IBOXX SOVEREI.. </v>
      </c>
      <c r="B55" t="str">
        <f>LEFT(Rohdaten!B55, 3)</f>
        <v>EUR</v>
      </c>
      <c r="C55">
        <v>1.43</v>
      </c>
      <c r="D55">
        <v>1.36</v>
      </c>
      <c r="E55">
        <v>1.05</v>
      </c>
      <c r="F55">
        <v>0.74</v>
      </c>
      <c r="G55">
        <v>8.73</v>
      </c>
      <c r="H55">
        <v>135</v>
      </c>
      <c r="I55">
        <v>1.1299999999999999</v>
      </c>
      <c r="J55" t="str">
        <f>LEFT(Rohdaten!C55, LEN(Rohdaten!C55) - 1)</f>
        <v>Swap-basiert</v>
      </c>
      <c r="K55" t="str">
        <f>Rohdaten!D55</f>
        <v xml:space="preserve">Short </v>
      </c>
      <c r="L55" s="9">
        <f>Rohdaten!E55</f>
        <v>1.5E-3</v>
      </c>
      <c r="M55" s="7">
        <f>IFERROR(IF(SEARCH("Mio.", Rohdaten!F55),LEFT(Rohdaten!F55, LEN(Rohdaten!F55) - 5) * 1),
IFERROR(IF(SEARCH("Mrd.",  Rohdaten!F55), LEFT(Rohdaten!F55, LEN(Rohdaten!F55) - 5) * 1000), ""))</f>
        <v>132.74</v>
      </c>
      <c r="N55" s="7">
        <f t="shared" si="0"/>
        <v>132.74</v>
      </c>
      <c r="O55" t="str">
        <f>Rohdaten!G55</f>
        <v xml:space="preserve">Renten / Renten Total Return/Absolute Return </v>
      </c>
      <c r="P55" t="str">
        <f t="shared" si="1"/>
        <v>Renten</v>
      </c>
      <c r="Q55" t="str">
        <f>Rohdaten!H55</f>
        <v xml:space="preserve">db x-tra.. </v>
      </c>
      <c r="R55" t="str">
        <f>Rohdaten!I55</f>
        <v xml:space="preserve">Luxemburg </v>
      </c>
      <c r="S55">
        <f>LEFT(Rohdaten!J55, SEARCH("Jahre", Rohdaten!J55) - 2) * 1</f>
        <v>6.99</v>
      </c>
      <c r="T55" t="str">
        <f>Rohdaten!K55</f>
        <v xml:space="preserve">IBOXX EU.. </v>
      </c>
      <c r="U55" t="str">
        <f>LEFT(Rohdaten!L55, 1)</f>
        <v>T</v>
      </c>
      <c r="V55" t="str">
        <f>Rohdaten!M55</f>
        <v xml:space="preserve">DBX0AW </v>
      </c>
    </row>
    <row r="56" spans="1:22" x14ac:dyDescent="0.25">
      <c r="A56" t="str">
        <f>Rohdaten!A56</f>
        <v xml:space="preserve">DB X-TRACKERS II IBOXX EUR GERMAN.. </v>
      </c>
      <c r="B56" t="str">
        <f>LEFT(Rohdaten!B56, 3)</f>
        <v>EUR</v>
      </c>
      <c r="C56">
        <v>1.43</v>
      </c>
      <c r="D56">
        <v>1.36</v>
      </c>
      <c r="E56">
        <v>1.05</v>
      </c>
      <c r="F56">
        <v>0.74</v>
      </c>
      <c r="G56">
        <v>8.73</v>
      </c>
      <c r="H56">
        <v>135</v>
      </c>
      <c r="I56">
        <v>1.1299999999999999</v>
      </c>
      <c r="J56" t="str">
        <f>LEFT(Rohdaten!C56, LEN(Rohdaten!C56) - 1)</f>
        <v>Swap-basiert</v>
      </c>
      <c r="K56" t="str">
        <f>Rohdaten!D56</f>
        <v xml:space="preserve">keine </v>
      </c>
      <c r="L56" s="9">
        <f>Rohdaten!E56</f>
        <v>1.5E-3</v>
      </c>
      <c r="M56" s="7">
        <f>IFERROR(IF(SEARCH("Mio.", Rohdaten!F56),LEFT(Rohdaten!F56, LEN(Rohdaten!F56) - 5) * 1),
IFERROR(IF(SEARCH("Mrd.",  Rohdaten!F56), LEFT(Rohdaten!F56, LEN(Rohdaten!F56) - 5) * 1000), ""))</f>
        <v>180.61</v>
      </c>
      <c r="N56" s="7">
        <f t="shared" si="0"/>
        <v>180.61</v>
      </c>
      <c r="O56" t="str">
        <f>Rohdaten!G56</f>
        <v xml:space="preserve">Renten / Renten Deutschland </v>
      </c>
      <c r="P56" t="str">
        <f t="shared" si="1"/>
        <v>Renten</v>
      </c>
      <c r="Q56" t="str">
        <f>Rohdaten!H56</f>
        <v xml:space="preserve">db x-tra.. </v>
      </c>
      <c r="R56" t="str">
        <f>Rohdaten!I56</f>
        <v xml:space="preserve">Luxemburg </v>
      </c>
      <c r="S56">
        <f>LEFT(Rohdaten!J56, SEARCH("Jahre", Rohdaten!J56) - 2) * 1</f>
        <v>7.56</v>
      </c>
      <c r="T56" t="str">
        <f>Rohdaten!K56</f>
        <v xml:space="preserve">IBOXX EU.. </v>
      </c>
      <c r="U56" t="str">
        <f>LEFT(Rohdaten!L56, 1)</f>
        <v>T</v>
      </c>
      <c r="V56" t="str">
        <f>Rohdaten!M56</f>
        <v xml:space="preserve">DBX0AX </v>
      </c>
    </row>
    <row r="57" spans="1:22" x14ac:dyDescent="0.25">
      <c r="A57" t="str">
        <f>Rohdaten!A57</f>
        <v xml:space="preserve">DB X-TRACKERS II STERLING CASH ETF </v>
      </c>
      <c r="B57" t="str">
        <f>LEFT(Rohdaten!B57, 3)</f>
        <v>GBP</v>
      </c>
      <c r="C57">
        <v>1.43</v>
      </c>
      <c r="D57">
        <v>1.36</v>
      </c>
      <c r="E57">
        <v>1.05</v>
      </c>
      <c r="F57">
        <v>0.74</v>
      </c>
      <c r="G57">
        <v>8.73</v>
      </c>
      <c r="H57">
        <v>135</v>
      </c>
      <c r="I57">
        <v>1.1299999999999999</v>
      </c>
      <c r="J57" t="str">
        <f>LEFT(Rohdaten!C57, LEN(Rohdaten!C57) - 1)</f>
        <v>Swap-basiert</v>
      </c>
      <c r="K57" t="str">
        <f>Rohdaten!D57</f>
        <v xml:space="preserve">-- </v>
      </c>
      <c r="L57" s="9">
        <f>Rohdaten!E57</f>
        <v>1.5E-3</v>
      </c>
      <c r="M57" s="7">
        <f>IFERROR(IF(SEARCH("Mio.", Rohdaten!F57),LEFT(Rohdaten!F57, LEN(Rohdaten!F57) - 5) * 1),
IFERROR(IF(SEARCH("Mrd.",  Rohdaten!F57), LEFT(Rohdaten!F57, LEN(Rohdaten!F57) - 5) * 1000), ""))</f>
        <v>70.489999999999995</v>
      </c>
      <c r="N57" s="7">
        <f t="shared" si="0"/>
        <v>52.162599999999998</v>
      </c>
      <c r="O57" t="str">
        <f>Rohdaten!G57</f>
        <v xml:space="preserve">Geldmarkt / Geldmarkt-Fonds GBP </v>
      </c>
      <c r="P57" t="str">
        <f t="shared" si="1"/>
        <v>Geldmarkt</v>
      </c>
      <c r="Q57" t="str">
        <f>Rohdaten!H57</f>
        <v xml:space="preserve">db x-tra.. </v>
      </c>
      <c r="R57" t="str">
        <f>Rohdaten!I57</f>
        <v xml:space="preserve">Luxemburg </v>
      </c>
      <c r="S57">
        <f>LEFT(Rohdaten!J57, SEARCH("Jahre", Rohdaten!J57) - 2) * 1</f>
        <v>7.26</v>
      </c>
      <c r="T57" t="str">
        <f>Rohdaten!K57</f>
        <v xml:space="preserve">-- </v>
      </c>
      <c r="U57" t="str">
        <f>LEFT(Rohdaten!L57, 1)</f>
        <v>A</v>
      </c>
      <c r="V57" t="str">
        <f>Rohdaten!M57</f>
        <v xml:space="preserve">DBX0A1 </v>
      </c>
    </row>
    <row r="58" spans="1:22" x14ac:dyDescent="0.25">
      <c r="A58" t="str">
        <f>Rohdaten!A58</f>
        <v xml:space="preserve">DB X-TRACKERS FED FUNDS EFFECTIVE.. </v>
      </c>
      <c r="B58" t="str">
        <f>LEFT(Rohdaten!B58, 3)</f>
        <v>USD</v>
      </c>
      <c r="C58">
        <v>1.43</v>
      </c>
      <c r="D58">
        <v>1.36</v>
      </c>
      <c r="E58">
        <v>1.05</v>
      </c>
      <c r="F58">
        <v>0.74</v>
      </c>
      <c r="G58">
        <v>8.73</v>
      </c>
      <c r="H58">
        <v>135</v>
      </c>
      <c r="I58">
        <v>1.1299999999999999</v>
      </c>
      <c r="J58" t="str">
        <f>LEFT(Rohdaten!C58, LEN(Rohdaten!C58) - 1)</f>
        <v>Swap-basiert</v>
      </c>
      <c r="K58" t="str">
        <f>Rohdaten!D58</f>
        <v xml:space="preserve">-- </v>
      </c>
      <c r="L58" s="9">
        <f>Rohdaten!E58</f>
        <v>1.5E-3</v>
      </c>
      <c r="M58" s="7">
        <f>IFERROR(IF(SEARCH("Mio.", Rohdaten!F58),LEFT(Rohdaten!F58, LEN(Rohdaten!F58) - 5) * 1),
IFERROR(IF(SEARCH("Mrd.",  Rohdaten!F58), LEFT(Rohdaten!F58, LEN(Rohdaten!F58) - 5) * 1000), ""))</f>
        <v>599.91999999999996</v>
      </c>
      <c r="N58" s="7">
        <f t="shared" si="0"/>
        <v>677.90959999999984</v>
      </c>
      <c r="O58" t="str">
        <f>Rohdaten!G58</f>
        <v xml:space="preserve">Geldmarkt / Geldmarkt-Fonds USD </v>
      </c>
      <c r="P58" t="str">
        <f t="shared" si="1"/>
        <v>Geldmarkt</v>
      </c>
      <c r="Q58" t="str">
        <f>Rohdaten!H58</f>
        <v xml:space="preserve">db x-tra.. </v>
      </c>
      <c r="R58" t="str">
        <f>Rohdaten!I58</f>
        <v xml:space="preserve">Luxemburg </v>
      </c>
      <c r="S58">
        <f>LEFT(Rohdaten!J58, SEARCH("Jahre", Rohdaten!J58) - 2) * 1</f>
        <v>7.26</v>
      </c>
      <c r="T58" t="str">
        <f>Rohdaten!K58</f>
        <v xml:space="preserve">-- </v>
      </c>
      <c r="U58" t="str">
        <f>LEFT(Rohdaten!L58, 1)</f>
        <v>T</v>
      </c>
      <c r="V58" t="str">
        <f>Rohdaten!M58</f>
        <v xml:space="preserve">DBX0A0 </v>
      </c>
    </row>
    <row r="59" spans="1:22" x14ac:dyDescent="0.25">
      <c r="A59" t="str">
        <f>Rohdaten!A59</f>
        <v xml:space="preserve">DB X-TRACKERS EONIA TOTAL RETURN .. </v>
      </c>
      <c r="B59" t="str">
        <f>LEFT(Rohdaten!B59, 3)</f>
        <v>EUR</v>
      </c>
      <c r="C59">
        <v>1.43</v>
      </c>
      <c r="D59">
        <v>1.36</v>
      </c>
      <c r="E59">
        <v>1.05</v>
      </c>
      <c r="F59">
        <v>0.74</v>
      </c>
      <c r="G59">
        <v>8.73</v>
      </c>
      <c r="H59">
        <v>135</v>
      </c>
      <c r="I59">
        <v>1.1299999999999999</v>
      </c>
      <c r="J59" t="str">
        <f>LEFT(Rohdaten!C59, LEN(Rohdaten!C59) - 1)</f>
        <v>Swap-basiert</v>
      </c>
      <c r="K59" t="str">
        <f>Rohdaten!D59</f>
        <v xml:space="preserve">-- </v>
      </c>
      <c r="L59" s="9">
        <f>Rohdaten!E59</f>
        <v>1.5E-3</v>
      </c>
      <c r="M59" s="7">
        <f>IFERROR(IF(SEARCH("Mio.", Rohdaten!F59),LEFT(Rohdaten!F59, LEN(Rohdaten!F59) - 5) * 1),
IFERROR(IF(SEARCH("Mrd.",  Rohdaten!F59), LEFT(Rohdaten!F59, LEN(Rohdaten!F59) - 5) * 1000), ""))</f>
        <v>14.15</v>
      </c>
      <c r="N59" s="7">
        <f t="shared" si="0"/>
        <v>14.15</v>
      </c>
      <c r="O59" t="str">
        <f>Rohdaten!G59</f>
        <v xml:space="preserve">Renten / Renten International </v>
      </c>
      <c r="P59" t="str">
        <f t="shared" si="1"/>
        <v>Renten</v>
      </c>
      <c r="Q59" t="str">
        <f>Rohdaten!H59</f>
        <v xml:space="preserve">db x-tra.. </v>
      </c>
      <c r="R59" t="str">
        <f>Rohdaten!I59</f>
        <v xml:space="preserve">Luxemburg </v>
      </c>
      <c r="S59">
        <f>LEFT(Rohdaten!J59, SEARCH("Jahre", Rohdaten!J59) - 2) * 1</f>
        <v>7.14</v>
      </c>
      <c r="T59" t="str">
        <f>Rohdaten!K59</f>
        <v xml:space="preserve">EONIA TO.. </v>
      </c>
      <c r="U59" t="str">
        <f>LEFT(Rohdaten!L59, 1)</f>
        <v>A</v>
      </c>
      <c r="V59" t="str">
        <f>Rohdaten!M59</f>
        <v xml:space="preserve">DBX0A2 </v>
      </c>
    </row>
    <row r="60" spans="1:22" x14ac:dyDescent="0.25">
      <c r="A60" t="str">
        <f>Rohdaten!A60</f>
        <v xml:space="preserve">DEKA DAX UCITS ETF </v>
      </c>
      <c r="B60" t="str">
        <f>LEFT(Rohdaten!B60, 3)</f>
        <v>EUR</v>
      </c>
      <c r="C60">
        <v>1.43</v>
      </c>
      <c r="D60">
        <v>1.36</v>
      </c>
      <c r="E60">
        <v>1.05</v>
      </c>
      <c r="F60">
        <v>0.74</v>
      </c>
      <c r="G60">
        <v>8.73</v>
      </c>
      <c r="H60">
        <v>135</v>
      </c>
      <c r="I60">
        <v>1.1299999999999999</v>
      </c>
      <c r="J60" t="str">
        <f>LEFT(Rohdaten!C60, LEN(Rohdaten!C60) - 1)</f>
        <v>replizierend</v>
      </c>
      <c r="K60" t="str">
        <f>Rohdaten!D60</f>
        <v xml:space="preserve">keine </v>
      </c>
      <c r="L60" s="9">
        <f>Rohdaten!E60</f>
        <v>1.5E-3</v>
      </c>
      <c r="M60" s="7" t="str">
        <f>IFERROR(IF(SEARCH("Mio.", Rohdaten!F60),LEFT(Rohdaten!F60, LEN(Rohdaten!F60) - 5) * 1),
IFERROR(IF(SEARCH("Mrd.",  Rohdaten!F60), LEFT(Rohdaten!F60, LEN(Rohdaten!F60) - 5) * 1000), ""))</f>
        <v/>
      </c>
      <c r="N60" s="7" t="str">
        <f t="shared" si="0"/>
        <v/>
      </c>
      <c r="O60" t="str">
        <f>Rohdaten!G60</f>
        <v xml:space="preserve">Aktien / Aktien Deutschland "Large Caps" </v>
      </c>
      <c r="P60" t="str">
        <f t="shared" si="1"/>
        <v>Aktien</v>
      </c>
      <c r="Q60" t="str">
        <f>Rohdaten!H60</f>
        <v xml:space="preserve">Deka Inv.. </v>
      </c>
      <c r="R60" t="str">
        <f>Rohdaten!I60</f>
        <v xml:space="preserve">Deutschl.. </v>
      </c>
      <c r="S60">
        <f>LEFT(Rohdaten!J60, SEARCH("Jahre", Rohdaten!J60) - 2) * 1</f>
        <v>7.14</v>
      </c>
      <c r="T60" t="str">
        <f>Rohdaten!K60</f>
        <v xml:space="preserve">DAX PERF.. </v>
      </c>
      <c r="U60" t="str">
        <f>LEFT(Rohdaten!L60, 1)</f>
        <v>T</v>
      </c>
      <c r="V60" t="str">
        <f>Rohdaten!M60</f>
        <v xml:space="preserve">ETFL01 </v>
      </c>
    </row>
    <row r="61" spans="1:22" x14ac:dyDescent="0.25">
      <c r="A61" t="str">
        <f>Rohdaten!A61</f>
        <v xml:space="preserve">DEKA EURO STOXX 50 UCITS ETF </v>
      </c>
      <c r="B61" t="str">
        <f>LEFT(Rohdaten!B61, 3)</f>
        <v>EUR</v>
      </c>
      <c r="C61">
        <v>1.43</v>
      </c>
      <c r="D61">
        <v>1.36</v>
      </c>
      <c r="E61">
        <v>1.05</v>
      </c>
      <c r="F61">
        <v>0.74</v>
      </c>
      <c r="G61">
        <v>8.73</v>
      </c>
      <c r="H61">
        <v>135</v>
      </c>
      <c r="I61">
        <v>1.1299999999999999</v>
      </c>
      <c r="J61" t="str">
        <f>LEFT(Rohdaten!C61, LEN(Rohdaten!C61) - 1)</f>
        <v>replizierend</v>
      </c>
      <c r="K61" t="str">
        <f>Rohdaten!D61</f>
        <v xml:space="preserve">keine </v>
      </c>
      <c r="L61" s="9">
        <f>Rohdaten!E61</f>
        <v>1.5E-3</v>
      </c>
      <c r="M61" s="7">
        <f>IFERROR(IF(SEARCH("Mio.", Rohdaten!F61),LEFT(Rohdaten!F61, LEN(Rohdaten!F61) - 5) * 1),
IFERROR(IF(SEARCH("Mrd.",  Rohdaten!F61), LEFT(Rohdaten!F61, LEN(Rohdaten!F61) - 5) * 1000), ""))</f>
        <v>1450</v>
      </c>
      <c r="N61" s="7">
        <f t="shared" si="0"/>
        <v>1450</v>
      </c>
      <c r="O61" t="str">
        <f>Rohdaten!G61</f>
        <v xml:space="preserve">Aktien / Aktien Euroland </v>
      </c>
      <c r="P61" t="str">
        <f t="shared" si="1"/>
        <v>Aktien</v>
      </c>
      <c r="Q61" t="str">
        <f>Rohdaten!H61</f>
        <v xml:space="preserve">Deka Inv.. </v>
      </c>
      <c r="R61" t="str">
        <f>Rohdaten!I61</f>
        <v xml:space="preserve">Deutschl.. </v>
      </c>
      <c r="S61">
        <f>LEFT(Rohdaten!J61, SEARCH("Jahre", Rohdaten!J61) - 2) * 1</f>
        <v>7.14</v>
      </c>
      <c r="T61" t="str">
        <f>Rohdaten!K61</f>
        <v xml:space="preserve">EURO STO.. </v>
      </c>
      <c r="U61" t="str">
        <f>LEFT(Rohdaten!L61, 1)</f>
        <v>A</v>
      </c>
      <c r="V61" t="str">
        <f>Rohdaten!M61</f>
        <v xml:space="preserve">ETFL02 </v>
      </c>
    </row>
    <row r="62" spans="1:22" x14ac:dyDescent="0.25">
      <c r="A62" t="str">
        <f>Rohdaten!A62</f>
        <v xml:space="preserve">DB X-TRACKERS US DOLLAR MONEY MAR.. </v>
      </c>
      <c r="B62" t="str">
        <f>LEFT(Rohdaten!B62, 3)</f>
        <v>USD</v>
      </c>
      <c r="C62">
        <v>1.43</v>
      </c>
      <c r="D62">
        <v>1.36</v>
      </c>
      <c r="E62">
        <v>1.05</v>
      </c>
      <c r="F62">
        <v>0.74</v>
      </c>
      <c r="G62">
        <v>8.73</v>
      </c>
      <c r="H62">
        <v>135</v>
      </c>
      <c r="I62">
        <v>1.1299999999999999</v>
      </c>
      <c r="J62" t="str">
        <f>LEFT(Rohdaten!C62, LEN(Rohdaten!C62) - 1)</f>
        <v>--</v>
      </c>
      <c r="K62" t="str">
        <f>Rohdaten!D62</f>
        <v xml:space="preserve">-- </v>
      </c>
      <c r="L62" s="9">
        <f>Rohdaten!E62</f>
        <v>1.5E-3</v>
      </c>
      <c r="M62" s="7">
        <f>IFERROR(IF(SEARCH("Mio.", Rohdaten!F62),LEFT(Rohdaten!F62, LEN(Rohdaten!F62) - 5) * 1),
IFERROR(IF(SEARCH("Mrd.",  Rohdaten!F62), LEFT(Rohdaten!F62, LEN(Rohdaten!F62) - 5) * 1000), ""))</f>
        <v>44.87</v>
      </c>
      <c r="N62" s="7">
        <f t="shared" si="0"/>
        <v>50.703099999999992</v>
      </c>
      <c r="O62" t="str">
        <f>Rohdaten!G62</f>
        <v xml:space="preserve">Geldmarkt / Geldmarkt-Fonds USD </v>
      </c>
      <c r="P62" t="str">
        <f t="shared" si="1"/>
        <v>Geldmarkt</v>
      </c>
      <c r="Q62" t="str">
        <f>Rohdaten!H62</f>
        <v xml:space="preserve">db x-tra.. </v>
      </c>
      <c r="R62" t="str">
        <f>Rohdaten!I62</f>
        <v xml:space="preserve">Luxemburg </v>
      </c>
      <c r="S62">
        <f>LEFT(Rohdaten!J62, SEARCH("Jahre", Rohdaten!J62) - 2) * 1</f>
        <v>7.06</v>
      </c>
      <c r="T62" t="str">
        <f>Rohdaten!K62</f>
        <v xml:space="preserve">-- </v>
      </c>
      <c r="U62" t="str">
        <f>LEFT(Rohdaten!L62, 1)</f>
        <v>T</v>
      </c>
      <c r="V62" t="str">
        <f>Rohdaten!M62</f>
        <v xml:space="preserve">DBX0A4 </v>
      </c>
    </row>
    <row r="63" spans="1:22" x14ac:dyDescent="0.25">
      <c r="A63" t="str">
        <f>Rohdaten!A63</f>
        <v xml:space="preserve">DEKA DAX (AUSSCHUETTEND) UCITS ETF </v>
      </c>
      <c r="B63" t="str">
        <f>LEFT(Rohdaten!B63, 3)</f>
        <v>EUR</v>
      </c>
      <c r="C63">
        <v>1.43</v>
      </c>
      <c r="D63">
        <v>1.36</v>
      </c>
      <c r="E63">
        <v>1.05</v>
      </c>
      <c r="F63">
        <v>0.74</v>
      </c>
      <c r="G63">
        <v>8.73</v>
      </c>
      <c r="H63">
        <v>135</v>
      </c>
      <c r="I63">
        <v>1.1299999999999999</v>
      </c>
      <c r="J63" t="str">
        <f>LEFT(Rohdaten!C63, LEN(Rohdaten!C63) - 1)</f>
        <v>replizierend</v>
      </c>
      <c r="K63" t="str">
        <f>Rohdaten!D63</f>
        <v xml:space="preserve">keine </v>
      </c>
      <c r="L63" s="9">
        <f>Rohdaten!E63</f>
        <v>1.5E-3</v>
      </c>
      <c r="M63" s="7" t="str">
        <f>IFERROR(IF(SEARCH("Mio.", Rohdaten!F63),LEFT(Rohdaten!F63, LEN(Rohdaten!F63) - 5) * 1),
IFERROR(IF(SEARCH("Mrd.",  Rohdaten!F63), LEFT(Rohdaten!F63, LEN(Rohdaten!F63) - 5) * 1000), ""))</f>
        <v/>
      </c>
      <c r="N63" s="7" t="str">
        <f t="shared" si="0"/>
        <v/>
      </c>
      <c r="O63" t="str">
        <f>Rohdaten!G63</f>
        <v xml:space="preserve">Aktien / Aktien Deutschland "Large Caps" </v>
      </c>
      <c r="P63" t="str">
        <f t="shared" si="1"/>
        <v>Aktien</v>
      </c>
      <c r="Q63" t="str">
        <f>Rohdaten!H63</f>
        <v xml:space="preserve">Deka Inv.. </v>
      </c>
      <c r="R63" t="str">
        <f>Rohdaten!I63</f>
        <v xml:space="preserve">Deutschl.. </v>
      </c>
      <c r="S63">
        <f>LEFT(Rohdaten!J63, SEARCH("Jahre", Rohdaten!J63) - 2) * 1</f>
        <v>6.84</v>
      </c>
      <c r="T63" t="str">
        <f>Rohdaten!K63</f>
        <v xml:space="preserve">DAX PERF.. </v>
      </c>
      <c r="U63" t="str">
        <f>LEFT(Rohdaten!L63, 1)</f>
        <v>A</v>
      </c>
      <c r="V63" t="str">
        <f>Rohdaten!M63</f>
        <v xml:space="preserve">ETFL06 </v>
      </c>
    </row>
    <row r="64" spans="1:22" x14ac:dyDescent="0.25">
      <c r="A64" t="str">
        <f>Rohdaten!A64</f>
        <v xml:space="preserve">POWERSHARES EUROMTS CASH 3 MONTHS.. </v>
      </c>
      <c r="B64" t="str">
        <f>LEFT(Rohdaten!B64, 3)</f>
        <v>EUR</v>
      </c>
      <c r="C64">
        <v>1.43</v>
      </c>
      <c r="D64">
        <v>1.36</v>
      </c>
      <c r="E64">
        <v>1.05</v>
      </c>
      <c r="F64">
        <v>0.74</v>
      </c>
      <c r="G64">
        <v>8.73</v>
      </c>
      <c r="H64">
        <v>135</v>
      </c>
      <c r="I64">
        <v>1.1299999999999999</v>
      </c>
      <c r="J64" t="str">
        <f>LEFT(Rohdaten!C64, LEN(Rohdaten!C64) - 1)</f>
        <v>replizierend</v>
      </c>
      <c r="K64" t="str">
        <f>Rohdaten!D64</f>
        <v xml:space="preserve">-- </v>
      </c>
      <c r="L64" s="9">
        <f>Rohdaten!E64</f>
        <v>1.5E-3</v>
      </c>
      <c r="M64" s="7" t="str">
        <f>IFERROR(IF(SEARCH("Mio.", Rohdaten!F64),LEFT(Rohdaten!F64, LEN(Rohdaten!F64) - 5) * 1),
IFERROR(IF(SEARCH("Mrd.",  Rohdaten!F64), LEFT(Rohdaten!F64, LEN(Rohdaten!F64) - 5) * 1000), ""))</f>
        <v/>
      </c>
      <c r="N64" s="7" t="str">
        <f t="shared" si="0"/>
        <v/>
      </c>
      <c r="O64" t="str">
        <f>Rohdaten!G64</f>
        <v xml:space="preserve">Renten / Renten Staatsanleihen </v>
      </c>
      <c r="P64" t="str">
        <f t="shared" si="1"/>
        <v>Renten</v>
      </c>
      <c r="Q64" t="str">
        <f>Rohdaten!H64</f>
        <v xml:space="preserve">PowerSha.. </v>
      </c>
      <c r="R64" t="str">
        <f>Rohdaten!I64</f>
        <v xml:space="preserve">Irland </v>
      </c>
      <c r="S64">
        <f>LEFT(Rohdaten!J64, SEARCH("Jahre", Rohdaten!J64) - 2) * 1</f>
        <v>6.56</v>
      </c>
      <c r="T64" t="str">
        <f>Rohdaten!K64</f>
        <v xml:space="preserve">-- </v>
      </c>
      <c r="U64" t="str">
        <f>LEFT(Rohdaten!L64, 1)</f>
        <v>T</v>
      </c>
      <c r="V64" t="str">
        <f>Rohdaten!M64</f>
        <v xml:space="preserve">A0RAC9 </v>
      </c>
    </row>
    <row r="65" spans="1:22" x14ac:dyDescent="0.25">
      <c r="A65" t="str">
        <f>Rohdaten!A65</f>
        <v xml:space="preserve">DEKA IBOXX EUR LIQUID SOVEREIGN D.. </v>
      </c>
      <c r="B65" t="str">
        <f>LEFT(Rohdaten!B65, 3)</f>
        <v>EUR</v>
      </c>
      <c r="C65">
        <v>1.43</v>
      </c>
      <c r="D65">
        <v>1.36</v>
      </c>
      <c r="E65">
        <v>1.05</v>
      </c>
      <c r="F65">
        <v>0.74</v>
      </c>
      <c r="G65">
        <v>8.73</v>
      </c>
      <c r="H65">
        <v>135</v>
      </c>
      <c r="I65">
        <v>1.1299999999999999</v>
      </c>
      <c r="J65" t="str">
        <f>LEFT(Rohdaten!C65, LEN(Rohdaten!C65) - 1)</f>
        <v>replizierend</v>
      </c>
      <c r="K65" t="str">
        <f>Rohdaten!D65</f>
        <v xml:space="preserve">keine </v>
      </c>
      <c r="L65" s="9">
        <f>Rohdaten!E65</f>
        <v>1.5E-3</v>
      </c>
      <c r="M65" s="7" t="str">
        <f>IFERROR(IF(SEARCH("Mio.", Rohdaten!F65),LEFT(Rohdaten!F65, LEN(Rohdaten!F65) - 5) * 1),
IFERROR(IF(SEARCH("Mrd.",  Rohdaten!F65), LEFT(Rohdaten!F65, LEN(Rohdaten!F65) - 5) * 1000), ""))</f>
        <v/>
      </c>
      <c r="N65" s="7" t="str">
        <f t="shared" si="0"/>
        <v/>
      </c>
      <c r="O65" t="str">
        <f>Rohdaten!G65</f>
        <v xml:space="preserve">Renten / Renten Euroland </v>
      </c>
      <c r="P65" t="str">
        <f t="shared" si="1"/>
        <v>Renten</v>
      </c>
      <c r="Q65" t="str">
        <f>Rohdaten!H65</f>
        <v xml:space="preserve">Deka Inv.. </v>
      </c>
      <c r="R65" t="str">
        <f>Rohdaten!I65</f>
        <v xml:space="preserve">Deutschl.. </v>
      </c>
      <c r="S65">
        <f>LEFT(Rohdaten!J65, SEARCH("Jahre", Rohdaten!J65) - 2) * 1</f>
        <v>6.17</v>
      </c>
      <c r="T65" t="str">
        <f>Rohdaten!K65</f>
        <v xml:space="preserve">IBOXX EU.. </v>
      </c>
      <c r="U65" t="str">
        <f>LEFT(Rohdaten!L65, 1)</f>
        <v>A</v>
      </c>
      <c r="V65" t="str">
        <f>Rohdaten!M65</f>
        <v xml:space="preserve">ETFL11 </v>
      </c>
    </row>
    <row r="66" spans="1:22" x14ac:dyDescent="0.25">
      <c r="A66" t="str">
        <f>Rohdaten!A66</f>
        <v xml:space="preserve">DEKA IBOXX EUR LIQUID SOVEREIGN D.. </v>
      </c>
      <c r="B66" t="str">
        <f>LEFT(Rohdaten!B66, 3)</f>
        <v>EUR</v>
      </c>
      <c r="C66">
        <v>1.43</v>
      </c>
      <c r="D66">
        <v>1.36</v>
      </c>
      <c r="E66">
        <v>1.05</v>
      </c>
      <c r="F66">
        <v>0.74</v>
      </c>
      <c r="G66">
        <v>8.73</v>
      </c>
      <c r="H66">
        <v>135</v>
      </c>
      <c r="I66">
        <v>1.1299999999999999</v>
      </c>
      <c r="J66" t="str">
        <f>LEFT(Rohdaten!C66, LEN(Rohdaten!C66) - 1)</f>
        <v>replizierend</v>
      </c>
      <c r="K66" t="str">
        <f>Rohdaten!D66</f>
        <v xml:space="preserve">keine </v>
      </c>
      <c r="L66" s="9">
        <f>Rohdaten!E66</f>
        <v>1.5E-3</v>
      </c>
      <c r="M66" s="7" t="str">
        <f>IFERROR(IF(SEARCH("Mio.", Rohdaten!F66),LEFT(Rohdaten!F66, LEN(Rohdaten!F66) - 5) * 1),
IFERROR(IF(SEARCH("Mrd.",  Rohdaten!F66), LEFT(Rohdaten!F66, LEN(Rohdaten!F66) - 5) * 1000), ""))</f>
        <v/>
      </c>
      <c r="N66" s="7" t="str">
        <f t="shared" si="0"/>
        <v/>
      </c>
      <c r="O66" t="str">
        <f>Rohdaten!G66</f>
        <v xml:space="preserve">Renten / Renten Euroland </v>
      </c>
      <c r="P66" t="str">
        <f t="shared" si="1"/>
        <v>Renten</v>
      </c>
      <c r="Q66" t="str">
        <f>Rohdaten!H66</f>
        <v xml:space="preserve">Deka Inv.. </v>
      </c>
      <c r="R66" t="str">
        <f>Rohdaten!I66</f>
        <v xml:space="preserve">Deutschl.. </v>
      </c>
      <c r="S66">
        <f>LEFT(Rohdaten!J66, SEARCH("Jahre", Rohdaten!J66) - 2) * 1</f>
        <v>6.17</v>
      </c>
      <c r="T66" t="str">
        <f>Rohdaten!K66</f>
        <v xml:space="preserve">IBOXX EU.. </v>
      </c>
      <c r="U66" t="str">
        <f>LEFT(Rohdaten!L66, 1)</f>
        <v>A</v>
      </c>
      <c r="V66" t="str">
        <f>Rohdaten!M66</f>
        <v xml:space="preserve">ETFL12 </v>
      </c>
    </row>
    <row r="67" spans="1:22" x14ac:dyDescent="0.25">
      <c r="A67" t="str">
        <f>Rohdaten!A67</f>
        <v xml:space="preserve">DEKA IBOXX EUR LIQUID SOVEREIGN D.. </v>
      </c>
      <c r="B67" t="str">
        <f>LEFT(Rohdaten!B67, 3)</f>
        <v>EUR</v>
      </c>
      <c r="C67">
        <v>1.43</v>
      </c>
      <c r="D67">
        <v>1.36</v>
      </c>
      <c r="E67">
        <v>1.05</v>
      </c>
      <c r="F67">
        <v>0.74</v>
      </c>
      <c r="G67">
        <v>8.73</v>
      </c>
      <c r="H67">
        <v>135</v>
      </c>
      <c r="I67">
        <v>1.1299999999999999</v>
      </c>
      <c r="J67" t="str">
        <f>LEFT(Rohdaten!C67, LEN(Rohdaten!C67) - 1)</f>
        <v>replizierend</v>
      </c>
      <c r="K67" t="str">
        <f>Rohdaten!D67</f>
        <v xml:space="preserve">keine </v>
      </c>
      <c r="L67" s="9">
        <f>Rohdaten!E67</f>
        <v>1.5E-3</v>
      </c>
      <c r="M67" s="7" t="str">
        <f>IFERROR(IF(SEARCH("Mio.", Rohdaten!F67),LEFT(Rohdaten!F67, LEN(Rohdaten!F67) - 5) * 1),
IFERROR(IF(SEARCH("Mrd.",  Rohdaten!F67), LEFT(Rohdaten!F67, LEN(Rohdaten!F67) - 5) * 1000), ""))</f>
        <v/>
      </c>
      <c r="N67" s="7" t="str">
        <f t="shared" ref="N67:N130" si="2">IFERROR(IF(B67="AUD",M67*C67,IF(B67="CAD",M67*D67,IF(B67="CHF",M67*E67,IF(B67="GBP",M67*F67,IF(B67="HKD",M67*G67,IF(B67="JPY",M67*H67,IF(B67="USD",M67*I67,M67))))))), "")</f>
        <v/>
      </c>
      <c r="O67" t="str">
        <f>Rohdaten!G67</f>
        <v xml:space="preserve">Renten / Renten Euroland </v>
      </c>
      <c r="P67" t="str">
        <f t="shared" ref="P67:P130" si="3">LEFT(O67, SEARCH("/", O67) - 2)</f>
        <v>Renten</v>
      </c>
      <c r="Q67" t="str">
        <f>Rohdaten!H67</f>
        <v xml:space="preserve">Deka Inv.. </v>
      </c>
      <c r="R67" t="str">
        <f>Rohdaten!I67</f>
        <v xml:space="preserve">Deutschl.. </v>
      </c>
      <c r="S67">
        <f>LEFT(Rohdaten!J67, SEARCH("Jahre", Rohdaten!J67) - 2) * 1</f>
        <v>6.17</v>
      </c>
      <c r="T67" t="str">
        <f>Rohdaten!K67</f>
        <v xml:space="preserve">IBOXX EU.. </v>
      </c>
      <c r="U67" t="str">
        <f>LEFT(Rohdaten!L67, 1)</f>
        <v>A</v>
      </c>
      <c r="V67" t="str">
        <f>Rohdaten!M67</f>
        <v xml:space="preserve">ETFL13 </v>
      </c>
    </row>
    <row r="68" spans="1:22" x14ac:dyDescent="0.25">
      <c r="A68" t="str">
        <f>Rohdaten!A68</f>
        <v xml:space="preserve">DEKA IBOXX EUR LIQUID SOVEREIGN D.. </v>
      </c>
      <c r="B68" t="str">
        <f>LEFT(Rohdaten!B68, 3)</f>
        <v>EUR</v>
      </c>
      <c r="C68">
        <v>1.43</v>
      </c>
      <c r="D68">
        <v>1.36</v>
      </c>
      <c r="E68">
        <v>1.05</v>
      </c>
      <c r="F68">
        <v>0.74</v>
      </c>
      <c r="G68">
        <v>8.73</v>
      </c>
      <c r="H68">
        <v>135</v>
      </c>
      <c r="I68">
        <v>1.1299999999999999</v>
      </c>
      <c r="J68" t="str">
        <f>LEFT(Rohdaten!C68, LEN(Rohdaten!C68) - 1)</f>
        <v>replizierend</v>
      </c>
      <c r="K68" t="str">
        <f>Rohdaten!D68</f>
        <v xml:space="preserve">keine </v>
      </c>
      <c r="L68" s="9">
        <f>Rohdaten!E68</f>
        <v>1.5E-3</v>
      </c>
      <c r="M68" s="7" t="str">
        <f>IFERROR(IF(SEARCH("Mio.", Rohdaten!F68),LEFT(Rohdaten!F68, LEN(Rohdaten!F68) - 5) * 1),
IFERROR(IF(SEARCH("Mrd.",  Rohdaten!F68), LEFT(Rohdaten!F68, LEN(Rohdaten!F68) - 5) * 1000), ""))</f>
        <v/>
      </c>
      <c r="N68" s="7" t="str">
        <f t="shared" si="2"/>
        <v/>
      </c>
      <c r="O68" t="str">
        <f>Rohdaten!G68</f>
        <v xml:space="preserve">Renten / Renten Euroland </v>
      </c>
      <c r="P68" t="str">
        <f t="shared" si="3"/>
        <v>Renten</v>
      </c>
      <c r="Q68" t="str">
        <f>Rohdaten!H68</f>
        <v xml:space="preserve">Deka Inv.. </v>
      </c>
      <c r="R68" t="str">
        <f>Rohdaten!I68</f>
        <v xml:space="preserve">Deutschl.. </v>
      </c>
      <c r="S68">
        <f>LEFT(Rohdaten!J68, SEARCH("Jahre", Rohdaten!J68) - 2) * 1</f>
        <v>6.17</v>
      </c>
      <c r="T68" t="str">
        <f>Rohdaten!K68</f>
        <v xml:space="preserve">IBOXX EU.. </v>
      </c>
      <c r="U68" t="str">
        <f>LEFT(Rohdaten!L68, 1)</f>
        <v>A</v>
      </c>
      <c r="V68" t="str">
        <f>Rohdaten!M68</f>
        <v xml:space="preserve">ETFL14 </v>
      </c>
    </row>
    <row r="69" spans="1:22" x14ac:dyDescent="0.25">
      <c r="A69" t="str">
        <f>Rohdaten!A69</f>
        <v xml:space="preserve">DEKA IBOXX EUR LIQUID SOVEREIGN D.. </v>
      </c>
      <c r="B69" t="str">
        <f>LEFT(Rohdaten!B69, 3)</f>
        <v>EUR</v>
      </c>
      <c r="C69">
        <v>1.43</v>
      </c>
      <c r="D69">
        <v>1.36</v>
      </c>
      <c r="E69">
        <v>1.05</v>
      </c>
      <c r="F69">
        <v>0.74</v>
      </c>
      <c r="G69">
        <v>8.73</v>
      </c>
      <c r="H69">
        <v>135</v>
      </c>
      <c r="I69">
        <v>1.1299999999999999</v>
      </c>
      <c r="J69" t="str">
        <f>LEFT(Rohdaten!C69, LEN(Rohdaten!C69) - 1)</f>
        <v>replizierend</v>
      </c>
      <c r="K69" t="str">
        <f>Rohdaten!D69</f>
        <v xml:space="preserve">keine </v>
      </c>
      <c r="L69" s="9">
        <f>Rohdaten!E69</f>
        <v>1.5E-3</v>
      </c>
      <c r="M69" s="7" t="str">
        <f>IFERROR(IF(SEARCH("Mio.", Rohdaten!F69),LEFT(Rohdaten!F69, LEN(Rohdaten!F69) - 5) * 1),
IFERROR(IF(SEARCH("Mrd.",  Rohdaten!F69), LEFT(Rohdaten!F69, LEN(Rohdaten!F69) - 5) * 1000), ""))</f>
        <v/>
      </c>
      <c r="N69" s="7" t="str">
        <f t="shared" si="2"/>
        <v/>
      </c>
      <c r="O69" t="str">
        <f>Rohdaten!G69</f>
        <v xml:space="preserve">Renten / Renten Euroland </v>
      </c>
      <c r="P69" t="str">
        <f t="shared" si="3"/>
        <v>Renten</v>
      </c>
      <c r="Q69" t="str">
        <f>Rohdaten!H69</f>
        <v xml:space="preserve">Deka Inv.. </v>
      </c>
      <c r="R69" t="str">
        <f>Rohdaten!I69</f>
        <v xml:space="preserve">Deutschl.. </v>
      </c>
      <c r="S69">
        <f>LEFT(Rohdaten!J69, SEARCH("Jahre", Rohdaten!J69) - 2) * 1</f>
        <v>6.17</v>
      </c>
      <c r="T69" t="str">
        <f>Rohdaten!K69</f>
        <v xml:space="preserve">IBOXX EU.. </v>
      </c>
      <c r="U69" t="str">
        <f>LEFT(Rohdaten!L69, 1)</f>
        <v>A</v>
      </c>
      <c r="V69" t="str">
        <f>Rohdaten!M69</f>
        <v xml:space="preserve">ETFL15 </v>
      </c>
    </row>
    <row r="70" spans="1:22" x14ac:dyDescent="0.25">
      <c r="A70" t="str">
        <f>Rohdaten!A70</f>
        <v xml:space="preserve">DEKA IBOXX EUR LIQUID SOVEREIGN D.. </v>
      </c>
      <c r="B70" t="str">
        <f>LEFT(Rohdaten!B70, 3)</f>
        <v>EUR</v>
      </c>
      <c r="C70">
        <v>1.43</v>
      </c>
      <c r="D70">
        <v>1.36</v>
      </c>
      <c r="E70">
        <v>1.05</v>
      </c>
      <c r="F70">
        <v>0.74</v>
      </c>
      <c r="G70">
        <v>8.73</v>
      </c>
      <c r="H70">
        <v>135</v>
      </c>
      <c r="I70">
        <v>1.1299999999999999</v>
      </c>
      <c r="J70" t="str">
        <f>LEFT(Rohdaten!C70, LEN(Rohdaten!C70) - 1)</f>
        <v>replizierend</v>
      </c>
      <c r="K70" t="str">
        <f>Rohdaten!D70</f>
        <v xml:space="preserve">keine </v>
      </c>
      <c r="L70" s="9">
        <f>Rohdaten!E70</f>
        <v>1.5E-3</v>
      </c>
      <c r="M70" s="7" t="str">
        <f>IFERROR(IF(SEARCH("Mio.", Rohdaten!F70),LEFT(Rohdaten!F70, LEN(Rohdaten!F70) - 5) * 1),
IFERROR(IF(SEARCH("Mrd.",  Rohdaten!F70), LEFT(Rohdaten!F70, LEN(Rohdaten!F70) - 5) * 1000), ""))</f>
        <v/>
      </c>
      <c r="N70" s="7" t="str">
        <f t="shared" si="2"/>
        <v/>
      </c>
      <c r="O70" t="str">
        <f>Rohdaten!G70</f>
        <v xml:space="preserve">Renten / Renten Euroland </v>
      </c>
      <c r="P70" t="str">
        <f t="shared" si="3"/>
        <v>Renten</v>
      </c>
      <c r="Q70" t="str">
        <f>Rohdaten!H70</f>
        <v xml:space="preserve">Deka Inv.. </v>
      </c>
      <c r="R70" t="str">
        <f>Rohdaten!I70</f>
        <v xml:space="preserve">Deutschl.. </v>
      </c>
      <c r="S70">
        <f>LEFT(Rohdaten!J70, SEARCH("Jahre", Rohdaten!J70) - 2) * 1</f>
        <v>6.17</v>
      </c>
      <c r="T70" t="str">
        <f>Rohdaten!K70</f>
        <v xml:space="preserve">IBOXX EU.. </v>
      </c>
      <c r="U70" t="str">
        <f>LEFT(Rohdaten!L70, 1)</f>
        <v>A</v>
      </c>
      <c r="V70" t="str">
        <f>Rohdaten!M70</f>
        <v xml:space="preserve">ETFL16 </v>
      </c>
    </row>
    <row r="71" spans="1:22" x14ac:dyDescent="0.25">
      <c r="A71" t="str">
        <f>Rohdaten!A71</f>
        <v xml:space="preserve">DEKA DEUTSCHE BOERSE EUROGOV GERM.. </v>
      </c>
      <c r="B71" t="str">
        <f>LEFT(Rohdaten!B71, 3)</f>
        <v>EUR</v>
      </c>
      <c r="C71">
        <v>1.43</v>
      </c>
      <c r="D71">
        <v>1.36</v>
      </c>
      <c r="E71">
        <v>1.05</v>
      </c>
      <c r="F71">
        <v>0.74</v>
      </c>
      <c r="G71">
        <v>8.73</v>
      </c>
      <c r="H71">
        <v>135</v>
      </c>
      <c r="I71">
        <v>1.1299999999999999</v>
      </c>
      <c r="J71" t="str">
        <f>LEFT(Rohdaten!C71, LEN(Rohdaten!C71) - 1)</f>
        <v>replizierend</v>
      </c>
      <c r="K71" t="str">
        <f>Rohdaten!D71</f>
        <v xml:space="preserve">keine </v>
      </c>
      <c r="L71" s="9">
        <f>Rohdaten!E71</f>
        <v>1.5E-3</v>
      </c>
      <c r="M71" s="7" t="str">
        <f>IFERROR(IF(SEARCH("Mio.", Rohdaten!F71),LEFT(Rohdaten!F71, LEN(Rohdaten!F71) - 5) * 1),
IFERROR(IF(SEARCH("Mrd.",  Rohdaten!F71), LEFT(Rohdaten!F71, LEN(Rohdaten!F71) - 5) * 1000), ""))</f>
        <v/>
      </c>
      <c r="N71" s="7" t="str">
        <f t="shared" si="2"/>
        <v/>
      </c>
      <c r="O71" t="str">
        <f>Rohdaten!G71</f>
        <v xml:space="preserve">Renten / Renten Deutschland </v>
      </c>
      <c r="P71" t="str">
        <f t="shared" si="3"/>
        <v>Renten</v>
      </c>
      <c r="Q71" t="str">
        <f>Rohdaten!H71</f>
        <v xml:space="preserve">Deka Inv.. </v>
      </c>
      <c r="R71" t="str">
        <f>Rohdaten!I71</f>
        <v xml:space="preserve">Deutschl.. </v>
      </c>
      <c r="S71">
        <f>LEFT(Rohdaten!J71, SEARCH("Jahre", Rohdaten!J71) - 2) * 1</f>
        <v>6.13</v>
      </c>
      <c r="T71" t="str">
        <f>Rohdaten!K71</f>
        <v xml:space="preserve">DT. BOER.. </v>
      </c>
      <c r="U71" t="str">
        <f>LEFT(Rohdaten!L71, 1)</f>
        <v>A</v>
      </c>
      <c r="V71" t="str">
        <f>Rohdaten!M71</f>
        <v xml:space="preserve">ETFL17 </v>
      </c>
    </row>
    <row r="72" spans="1:22" x14ac:dyDescent="0.25">
      <c r="A72" t="str">
        <f>Rohdaten!A72</f>
        <v xml:space="preserve">DEKA DEUTSCHE BOERSE EUROGOV GERM.. </v>
      </c>
      <c r="B72" t="str">
        <f>LEFT(Rohdaten!B72, 3)</f>
        <v>EUR</v>
      </c>
      <c r="C72">
        <v>1.43</v>
      </c>
      <c r="D72">
        <v>1.36</v>
      </c>
      <c r="E72">
        <v>1.05</v>
      </c>
      <c r="F72">
        <v>0.74</v>
      </c>
      <c r="G72">
        <v>8.73</v>
      </c>
      <c r="H72">
        <v>135</v>
      </c>
      <c r="I72">
        <v>1.1299999999999999</v>
      </c>
      <c r="J72" t="str">
        <f>LEFT(Rohdaten!C72, LEN(Rohdaten!C72) - 1)</f>
        <v>replizierend</v>
      </c>
      <c r="K72" t="str">
        <f>Rohdaten!D72</f>
        <v xml:space="preserve">keine </v>
      </c>
      <c r="L72" s="9">
        <f>Rohdaten!E72</f>
        <v>1.5E-3</v>
      </c>
      <c r="M72" s="7" t="str">
        <f>IFERROR(IF(SEARCH("Mio.", Rohdaten!F72),LEFT(Rohdaten!F72, LEN(Rohdaten!F72) - 5) * 1),
IFERROR(IF(SEARCH("Mrd.",  Rohdaten!F72), LEFT(Rohdaten!F72, LEN(Rohdaten!F72) - 5) * 1000), ""))</f>
        <v/>
      </c>
      <c r="N72" s="7" t="str">
        <f t="shared" si="2"/>
        <v/>
      </c>
      <c r="O72" t="str">
        <f>Rohdaten!G72</f>
        <v xml:space="preserve">Renten / Renten Deutschland </v>
      </c>
      <c r="P72" t="str">
        <f t="shared" si="3"/>
        <v>Renten</v>
      </c>
      <c r="Q72" t="str">
        <f>Rohdaten!H72</f>
        <v xml:space="preserve">Deka Inv.. </v>
      </c>
      <c r="R72" t="str">
        <f>Rohdaten!I72</f>
        <v xml:space="preserve">Deutschl.. </v>
      </c>
      <c r="S72">
        <f>LEFT(Rohdaten!J72, SEARCH("Jahre", Rohdaten!J72) - 2) * 1</f>
        <v>6.13</v>
      </c>
      <c r="T72" t="str">
        <f>Rohdaten!K72</f>
        <v xml:space="preserve">DT. BOER.. </v>
      </c>
      <c r="U72" t="str">
        <f>LEFT(Rohdaten!L72, 1)</f>
        <v>A</v>
      </c>
      <c r="V72" t="str">
        <f>Rohdaten!M72</f>
        <v xml:space="preserve">ETFL18 </v>
      </c>
    </row>
    <row r="73" spans="1:22" x14ac:dyDescent="0.25">
      <c r="A73" t="str">
        <f>Rohdaten!A73</f>
        <v xml:space="preserve">DEKA DEUTSCHE BOERSE EUROGOV GERM.. </v>
      </c>
      <c r="B73" t="str">
        <f>LEFT(Rohdaten!B73, 3)</f>
        <v>EUR</v>
      </c>
      <c r="C73">
        <v>1.43</v>
      </c>
      <c r="D73">
        <v>1.36</v>
      </c>
      <c r="E73">
        <v>1.05</v>
      </c>
      <c r="F73">
        <v>0.74</v>
      </c>
      <c r="G73">
        <v>8.73</v>
      </c>
      <c r="H73">
        <v>135</v>
      </c>
      <c r="I73">
        <v>1.1299999999999999</v>
      </c>
      <c r="J73" t="str">
        <f>LEFT(Rohdaten!C73, LEN(Rohdaten!C73) - 1)</f>
        <v>replizierend</v>
      </c>
      <c r="K73" t="str">
        <f>Rohdaten!D73</f>
        <v xml:space="preserve">keine </v>
      </c>
      <c r="L73" s="9">
        <f>Rohdaten!E73</f>
        <v>1.5E-3</v>
      </c>
      <c r="M73" s="7" t="str">
        <f>IFERROR(IF(SEARCH("Mio.", Rohdaten!F73),LEFT(Rohdaten!F73, LEN(Rohdaten!F73) - 5) * 1),
IFERROR(IF(SEARCH("Mrd.",  Rohdaten!F73), LEFT(Rohdaten!F73, LEN(Rohdaten!F73) - 5) * 1000), ""))</f>
        <v/>
      </c>
      <c r="N73" s="7" t="str">
        <f t="shared" si="2"/>
        <v/>
      </c>
      <c r="O73" t="str">
        <f>Rohdaten!G73</f>
        <v xml:space="preserve">Renten / Renten Deutschland </v>
      </c>
      <c r="P73" t="str">
        <f t="shared" si="3"/>
        <v>Renten</v>
      </c>
      <c r="Q73" t="str">
        <f>Rohdaten!H73</f>
        <v xml:space="preserve">Deka Inv.. </v>
      </c>
      <c r="R73" t="str">
        <f>Rohdaten!I73</f>
        <v xml:space="preserve">Deutschl.. </v>
      </c>
      <c r="S73">
        <f>LEFT(Rohdaten!J73, SEARCH("Jahre", Rohdaten!J73) - 2) * 1</f>
        <v>6.13</v>
      </c>
      <c r="T73" t="str">
        <f>Rohdaten!K73</f>
        <v xml:space="preserve">DT. BOER.. </v>
      </c>
      <c r="U73" t="str">
        <f>LEFT(Rohdaten!L73, 1)</f>
        <v>A</v>
      </c>
      <c r="V73" t="str">
        <f>Rohdaten!M73</f>
        <v xml:space="preserve">ETFL19 </v>
      </c>
    </row>
    <row r="74" spans="1:22" x14ac:dyDescent="0.25">
      <c r="A74" t="str">
        <f>Rohdaten!A74</f>
        <v xml:space="preserve">DEKA DEUTSCHE BOERSE EUROGOV GERM.. </v>
      </c>
      <c r="B74" t="str">
        <f>LEFT(Rohdaten!B74, 3)</f>
        <v>EUR</v>
      </c>
      <c r="C74">
        <v>1.43</v>
      </c>
      <c r="D74">
        <v>1.36</v>
      </c>
      <c r="E74">
        <v>1.05</v>
      </c>
      <c r="F74">
        <v>0.74</v>
      </c>
      <c r="G74">
        <v>8.73</v>
      </c>
      <c r="H74">
        <v>135</v>
      </c>
      <c r="I74">
        <v>1.1299999999999999</v>
      </c>
      <c r="J74" t="str">
        <f>LEFT(Rohdaten!C74, LEN(Rohdaten!C74) - 1)</f>
        <v>replizierend</v>
      </c>
      <c r="K74" t="str">
        <f>Rohdaten!D74</f>
        <v xml:space="preserve">keine </v>
      </c>
      <c r="L74" s="9">
        <f>Rohdaten!E74</f>
        <v>1.5E-3</v>
      </c>
      <c r="M74" s="7" t="str">
        <f>IFERROR(IF(SEARCH("Mio.", Rohdaten!F74),LEFT(Rohdaten!F74, LEN(Rohdaten!F74) - 5) * 1),
IFERROR(IF(SEARCH("Mrd.",  Rohdaten!F74), LEFT(Rohdaten!F74, LEN(Rohdaten!F74) - 5) * 1000), ""))</f>
        <v/>
      </c>
      <c r="N74" s="7" t="str">
        <f t="shared" si="2"/>
        <v/>
      </c>
      <c r="O74" t="str">
        <f>Rohdaten!G74</f>
        <v xml:space="preserve">Renten / Renten Deutschland </v>
      </c>
      <c r="P74" t="str">
        <f t="shared" si="3"/>
        <v>Renten</v>
      </c>
      <c r="Q74" t="str">
        <f>Rohdaten!H74</f>
        <v xml:space="preserve">Deka Inv.. </v>
      </c>
      <c r="R74" t="str">
        <f>Rohdaten!I74</f>
        <v xml:space="preserve">Deutschl.. </v>
      </c>
      <c r="S74">
        <f>LEFT(Rohdaten!J74, SEARCH("Jahre", Rohdaten!J74) - 2) * 1</f>
        <v>6.13</v>
      </c>
      <c r="T74" t="str">
        <f>Rohdaten!K74</f>
        <v xml:space="preserve">DT. BOER.. </v>
      </c>
      <c r="U74" t="str">
        <f>LEFT(Rohdaten!L74, 1)</f>
        <v>A</v>
      </c>
      <c r="V74" t="str">
        <f>Rohdaten!M74</f>
        <v xml:space="preserve">ETFL20 </v>
      </c>
    </row>
    <row r="75" spans="1:22" x14ac:dyDescent="0.25">
      <c r="A75" t="str">
        <f>Rohdaten!A75</f>
        <v xml:space="preserve">DEKA DEUTSCHE BOERSE EUROGOV GERM.. </v>
      </c>
      <c r="B75" t="str">
        <f>LEFT(Rohdaten!B75, 3)</f>
        <v>EUR</v>
      </c>
      <c r="C75">
        <v>1.43</v>
      </c>
      <c r="D75">
        <v>1.36</v>
      </c>
      <c r="E75">
        <v>1.05</v>
      </c>
      <c r="F75">
        <v>0.74</v>
      </c>
      <c r="G75">
        <v>8.73</v>
      </c>
      <c r="H75">
        <v>135</v>
      </c>
      <c r="I75">
        <v>1.1299999999999999</v>
      </c>
      <c r="J75" t="str">
        <f>LEFT(Rohdaten!C75, LEN(Rohdaten!C75) - 1)</f>
        <v>replizierend</v>
      </c>
      <c r="K75" t="str">
        <f>Rohdaten!D75</f>
        <v xml:space="preserve">keine </v>
      </c>
      <c r="L75" s="9">
        <f>Rohdaten!E75</f>
        <v>1.5E-3</v>
      </c>
      <c r="M75" s="7" t="str">
        <f>IFERROR(IF(SEARCH("Mio.", Rohdaten!F75),LEFT(Rohdaten!F75, LEN(Rohdaten!F75) - 5) * 1),
IFERROR(IF(SEARCH("Mrd.",  Rohdaten!F75), LEFT(Rohdaten!F75, LEN(Rohdaten!F75) - 5) * 1000), ""))</f>
        <v/>
      </c>
      <c r="N75" s="7" t="str">
        <f t="shared" si="2"/>
        <v/>
      </c>
      <c r="O75" t="str">
        <f>Rohdaten!G75</f>
        <v xml:space="preserve">Renten / Renten Deutschland </v>
      </c>
      <c r="P75" t="str">
        <f t="shared" si="3"/>
        <v>Renten</v>
      </c>
      <c r="Q75" t="str">
        <f>Rohdaten!H75</f>
        <v xml:space="preserve">Deka Inv.. </v>
      </c>
      <c r="R75" t="str">
        <f>Rohdaten!I75</f>
        <v xml:space="preserve">Deutschl.. </v>
      </c>
      <c r="S75">
        <f>LEFT(Rohdaten!J75, SEARCH("Jahre", Rohdaten!J75) - 2) * 1</f>
        <v>6.13</v>
      </c>
      <c r="T75" t="str">
        <f>Rohdaten!K75</f>
        <v xml:space="preserve">DT. BOER.. </v>
      </c>
      <c r="U75" t="str">
        <f>LEFT(Rohdaten!L75, 1)</f>
        <v>A</v>
      </c>
      <c r="V75" t="str">
        <f>Rohdaten!M75</f>
        <v xml:space="preserve">ETFL21 </v>
      </c>
    </row>
    <row r="76" spans="1:22" x14ac:dyDescent="0.25">
      <c r="A76" t="str">
        <f>Rohdaten!A76</f>
        <v xml:space="preserve">DB X-TRACKERS IBOXX $ TREASURIES .. </v>
      </c>
      <c r="B76" t="str">
        <f>LEFT(Rohdaten!B76, 3)</f>
        <v>USD</v>
      </c>
      <c r="C76">
        <v>1.43</v>
      </c>
      <c r="D76">
        <v>1.36</v>
      </c>
      <c r="E76">
        <v>1.05</v>
      </c>
      <c r="F76">
        <v>0.74</v>
      </c>
      <c r="G76">
        <v>8.73</v>
      </c>
      <c r="H76">
        <v>135</v>
      </c>
      <c r="I76">
        <v>1.1299999999999999</v>
      </c>
      <c r="J76" t="str">
        <f>LEFT(Rohdaten!C76, LEN(Rohdaten!C76) - 1)</f>
        <v>--</v>
      </c>
      <c r="K76" t="str">
        <f>Rohdaten!D76</f>
        <v xml:space="preserve">-- </v>
      </c>
      <c r="L76" s="9">
        <f>Rohdaten!E76</f>
        <v>1.5E-3</v>
      </c>
      <c r="M76" s="7">
        <f>IFERROR(IF(SEARCH("Mio.", Rohdaten!F76),LEFT(Rohdaten!F76, LEN(Rohdaten!F76) - 5) * 1),
IFERROR(IF(SEARCH("Mrd.",  Rohdaten!F76), LEFT(Rohdaten!F76, LEN(Rohdaten!F76) - 5) * 1000), ""))</f>
        <v>32.04</v>
      </c>
      <c r="N76" s="7">
        <f t="shared" si="2"/>
        <v>36.205199999999998</v>
      </c>
      <c r="O76" t="str">
        <f>Rohdaten!G76</f>
        <v xml:space="preserve">Renten / Renten USD </v>
      </c>
      <c r="P76" t="str">
        <f t="shared" si="3"/>
        <v>Renten</v>
      </c>
      <c r="Q76" t="str">
        <f>Rohdaten!H76</f>
        <v xml:space="preserve">db x-tra.. </v>
      </c>
      <c r="R76" t="str">
        <f>Rohdaten!I76</f>
        <v xml:space="preserve">Luxemburg </v>
      </c>
      <c r="S76">
        <f>LEFT(Rohdaten!J76, SEARCH("Jahre", Rohdaten!J76) - 2) * 1</f>
        <v>5.82</v>
      </c>
      <c r="T76" t="str">
        <f>Rohdaten!K76</f>
        <v xml:space="preserve">IBOXX $ .. </v>
      </c>
      <c r="U76" t="str">
        <f>LEFT(Rohdaten!L76, 1)</f>
        <v>A</v>
      </c>
      <c r="V76" t="str">
        <f>Rohdaten!M76</f>
        <v xml:space="preserve">DBX0CQ </v>
      </c>
    </row>
    <row r="77" spans="1:22" x14ac:dyDescent="0.25">
      <c r="A77" t="str">
        <f>Rohdaten!A77</f>
        <v xml:space="preserve">AMUNDI ETF CASH 3 MONTHS EUROMTS .. </v>
      </c>
      <c r="B77" t="str">
        <f>LEFT(Rohdaten!B77, 3)</f>
        <v>EUR</v>
      </c>
      <c r="C77">
        <v>1.43</v>
      </c>
      <c r="D77">
        <v>1.36</v>
      </c>
      <c r="E77">
        <v>1.05</v>
      </c>
      <c r="F77">
        <v>0.74</v>
      </c>
      <c r="G77">
        <v>8.73</v>
      </c>
      <c r="H77">
        <v>135</v>
      </c>
      <c r="I77">
        <v>1.1299999999999999</v>
      </c>
      <c r="J77" t="str">
        <f>LEFT(Rohdaten!C77, LEN(Rohdaten!C77) - 1)</f>
        <v>Swap-basiert</v>
      </c>
      <c r="K77" t="str">
        <f>Rohdaten!D77</f>
        <v xml:space="preserve">-- </v>
      </c>
      <c r="L77" s="9">
        <f>Rohdaten!E77</f>
        <v>1.5E-3</v>
      </c>
      <c r="M77" s="7" t="str">
        <f>IFERROR(IF(SEARCH("Mio.", Rohdaten!F77),LEFT(Rohdaten!F77, LEN(Rohdaten!F77) - 5) * 1),
IFERROR(IF(SEARCH("Mrd.",  Rohdaten!F77), LEFT(Rohdaten!F77, LEN(Rohdaten!F77) - 5) * 1000), ""))</f>
        <v/>
      </c>
      <c r="N77" s="7" t="str">
        <f t="shared" si="2"/>
        <v/>
      </c>
      <c r="O77" t="str">
        <f>Rohdaten!G77</f>
        <v xml:space="preserve">Renten / Renten EUR </v>
      </c>
      <c r="P77" t="str">
        <f t="shared" si="3"/>
        <v>Renten</v>
      </c>
      <c r="Q77" t="str">
        <f>Rohdaten!H77</f>
        <v xml:space="preserve">Amundi </v>
      </c>
      <c r="R77" t="str">
        <f>Rohdaten!I77</f>
        <v xml:space="preserve">Frankreich </v>
      </c>
      <c r="S77">
        <f>LEFT(Rohdaten!J77, SEARCH("Jahre", Rohdaten!J77) - 2) * 1</f>
        <v>5.86</v>
      </c>
      <c r="T77" t="str">
        <f>Rohdaten!K77</f>
        <v xml:space="preserve">FTSE MTS.. </v>
      </c>
      <c r="U77" t="str">
        <f>LEFT(Rohdaten!L77, 1)</f>
        <v>T</v>
      </c>
      <c r="V77" t="str">
        <f>Rohdaten!M77</f>
        <v xml:space="preserve">A0RNWC </v>
      </c>
    </row>
    <row r="78" spans="1:22" x14ac:dyDescent="0.25">
      <c r="A78" t="str">
        <f>Rohdaten!A78</f>
        <v xml:space="preserve">DB X-TRACKERS IBOXX GERMANY TR IN.. </v>
      </c>
      <c r="B78" t="str">
        <f>LEFT(Rohdaten!B78, 3)</f>
        <v>EUR</v>
      </c>
      <c r="C78">
        <v>1.43</v>
      </c>
      <c r="D78">
        <v>1.36</v>
      </c>
      <c r="E78">
        <v>1.05</v>
      </c>
      <c r="F78">
        <v>0.74</v>
      </c>
      <c r="G78">
        <v>8.73</v>
      </c>
      <c r="H78">
        <v>135</v>
      </c>
      <c r="I78">
        <v>1.1299999999999999</v>
      </c>
      <c r="J78" t="str">
        <f>LEFT(Rohdaten!C78, LEN(Rohdaten!C78) - 1)</f>
        <v>Swap-basiert</v>
      </c>
      <c r="K78" t="str">
        <f>Rohdaten!D78</f>
        <v xml:space="preserve">-- </v>
      </c>
      <c r="L78" s="9">
        <f>Rohdaten!E78</f>
        <v>1.5E-3</v>
      </c>
      <c r="M78" s="7">
        <f>IFERROR(IF(SEARCH("Mio.", Rohdaten!F78),LEFT(Rohdaten!F78, LEN(Rohdaten!F78) - 5) * 1),
IFERROR(IF(SEARCH("Mrd.",  Rohdaten!F78), LEFT(Rohdaten!F78, LEN(Rohdaten!F78) - 5) * 1000), ""))</f>
        <v>115.67</v>
      </c>
      <c r="N78" s="7">
        <f t="shared" si="2"/>
        <v>115.67</v>
      </c>
      <c r="O78" t="str">
        <f>Rohdaten!G78</f>
        <v xml:space="preserve">Renten / Renten Deutschland </v>
      </c>
      <c r="P78" t="str">
        <f t="shared" si="3"/>
        <v>Renten</v>
      </c>
      <c r="Q78" t="str">
        <f>Rohdaten!H78</f>
        <v xml:space="preserve">db x-tra.. </v>
      </c>
      <c r="R78" t="str">
        <f>Rohdaten!I78</f>
        <v xml:space="preserve">Luxemburg </v>
      </c>
      <c r="S78">
        <f>LEFT(Rohdaten!J78, SEARCH("Jahre", Rohdaten!J78) - 2) * 1</f>
        <v>5.32</v>
      </c>
      <c r="T78" t="str">
        <f>Rohdaten!K78</f>
        <v xml:space="preserve">IBOXX EU.. </v>
      </c>
      <c r="U78" t="str">
        <f>LEFT(Rohdaten!L78, 1)</f>
        <v>A</v>
      </c>
      <c r="V78" t="str">
        <f>Rohdaten!M78</f>
        <v xml:space="preserve">DBX0C7 </v>
      </c>
    </row>
    <row r="79" spans="1:22" x14ac:dyDescent="0.25">
      <c r="A79" t="str">
        <f>Rohdaten!A79</f>
        <v xml:space="preserve">DB X-TRACKERS IBOXX SOVEREIGNS EU.. </v>
      </c>
      <c r="B79" t="str">
        <f>LEFT(Rohdaten!B79, 3)</f>
        <v>EUR</v>
      </c>
      <c r="C79">
        <v>1.43</v>
      </c>
      <c r="D79">
        <v>1.36</v>
      </c>
      <c r="E79">
        <v>1.05</v>
      </c>
      <c r="F79">
        <v>0.74</v>
      </c>
      <c r="G79">
        <v>8.73</v>
      </c>
      <c r="H79">
        <v>135</v>
      </c>
      <c r="I79">
        <v>1.1299999999999999</v>
      </c>
      <c r="J79" t="str">
        <f>LEFT(Rohdaten!C79, LEN(Rohdaten!C79) - 1)</f>
        <v>Swap-basiert</v>
      </c>
      <c r="K79" t="str">
        <f>Rohdaten!D79</f>
        <v xml:space="preserve">-- </v>
      </c>
      <c r="L79" s="9">
        <f>Rohdaten!E79</f>
        <v>1.5E-3</v>
      </c>
      <c r="M79" s="7">
        <f>IFERROR(IF(SEARCH("Mio.", Rohdaten!F79),LEFT(Rohdaten!F79, LEN(Rohdaten!F79) - 5) * 1),
IFERROR(IF(SEARCH("Mrd.",  Rohdaten!F79), LEFT(Rohdaten!F79, LEN(Rohdaten!F79) - 5) * 1000), ""))</f>
        <v>149.07</v>
      </c>
      <c r="N79" s="7">
        <f t="shared" si="2"/>
        <v>149.07</v>
      </c>
      <c r="O79" t="str">
        <f>Rohdaten!G79</f>
        <v xml:space="preserve">Renten / Renten Staatsanleihen </v>
      </c>
      <c r="P79" t="str">
        <f t="shared" si="3"/>
        <v>Renten</v>
      </c>
      <c r="Q79" t="str">
        <f>Rohdaten!H79</f>
        <v xml:space="preserve">db x-tra.. </v>
      </c>
      <c r="R79" t="str">
        <f>Rohdaten!I79</f>
        <v xml:space="preserve">Luxemburg </v>
      </c>
      <c r="S79">
        <f>LEFT(Rohdaten!J79, SEARCH("Jahre", Rohdaten!J79) - 2) * 1</f>
        <v>4.6100000000000003</v>
      </c>
      <c r="T79" t="str">
        <f>Rohdaten!K79</f>
        <v xml:space="preserve">IBOXX EU.. </v>
      </c>
      <c r="U79" t="str">
        <f>LEFT(Rohdaten!L79, 1)</f>
        <v>T</v>
      </c>
      <c r="V79" t="str">
        <f>Rohdaten!M79</f>
        <v xml:space="preserve">DBX0FE </v>
      </c>
    </row>
    <row r="80" spans="1:22" x14ac:dyDescent="0.25">
      <c r="A80" t="str">
        <f>Rohdaten!A80</f>
        <v xml:space="preserve">COMSTAGE FR DAX UCITS ETF </v>
      </c>
      <c r="B80" t="str">
        <f>LEFT(Rohdaten!B80, 3)</f>
        <v>EUR</v>
      </c>
      <c r="C80">
        <v>1.43</v>
      </c>
      <c r="D80">
        <v>1.36</v>
      </c>
      <c r="E80">
        <v>1.05</v>
      </c>
      <c r="F80">
        <v>0.74</v>
      </c>
      <c r="G80">
        <v>8.73</v>
      </c>
      <c r="H80">
        <v>135</v>
      </c>
      <c r="I80">
        <v>1.1299999999999999</v>
      </c>
      <c r="J80" t="str">
        <f>LEFT(Rohdaten!C80, LEN(Rohdaten!C80) - 1)</f>
        <v>replizierend</v>
      </c>
      <c r="K80" t="str">
        <f>Rohdaten!D80</f>
        <v xml:space="preserve">keine </v>
      </c>
      <c r="L80" s="9">
        <f>Rohdaten!E80</f>
        <v>1.5E-3</v>
      </c>
      <c r="M80" s="7">
        <f>IFERROR(IF(SEARCH("Mio.", Rohdaten!F80),LEFT(Rohdaten!F80, LEN(Rohdaten!F80) - 5) * 1),
IFERROR(IF(SEARCH("Mrd.",  Rohdaten!F80), LEFT(Rohdaten!F80, LEN(Rohdaten!F80) - 5) * 1000), ""))</f>
        <v>60</v>
      </c>
      <c r="N80" s="7">
        <f t="shared" si="2"/>
        <v>60</v>
      </c>
      <c r="O80" t="str">
        <f>Rohdaten!G80</f>
        <v xml:space="preserve">Aktien / Aktien Deutschland "Large Caps" </v>
      </c>
      <c r="P80" t="str">
        <f t="shared" si="3"/>
        <v>Aktien</v>
      </c>
      <c r="Q80" t="str">
        <f>Rohdaten!H80</f>
        <v xml:space="preserve">Commerz .. </v>
      </c>
      <c r="R80" t="str">
        <f>Rohdaten!I80</f>
        <v xml:space="preserve">Luxemburg </v>
      </c>
      <c r="S80">
        <f>LEFT(Rohdaten!J80, SEARCH("Jahre", Rohdaten!J80) - 2) * 1</f>
        <v>4.84</v>
      </c>
      <c r="T80" t="str">
        <f>Rohdaten!K80</f>
        <v xml:space="preserve">DAX KURS.. </v>
      </c>
      <c r="U80" t="str">
        <f>LEFT(Rohdaten!L80, 1)</f>
        <v>A</v>
      </c>
      <c r="V80" t="str">
        <f>Rohdaten!M80</f>
        <v xml:space="preserve">ETF002 </v>
      </c>
    </row>
    <row r="81" spans="1:22" x14ac:dyDescent="0.25">
      <c r="A81" t="str">
        <f>Rohdaten!A81</f>
        <v xml:space="preserve">COMSTAGE FR EURO STOXX 50® UCITS .. </v>
      </c>
      <c r="B81" t="str">
        <f>LEFT(Rohdaten!B81, 3)</f>
        <v>EUR</v>
      </c>
      <c r="C81">
        <v>1.43</v>
      </c>
      <c r="D81">
        <v>1.36</v>
      </c>
      <c r="E81">
        <v>1.05</v>
      </c>
      <c r="F81">
        <v>0.74</v>
      </c>
      <c r="G81">
        <v>8.73</v>
      </c>
      <c r="H81">
        <v>135</v>
      </c>
      <c r="I81">
        <v>1.1299999999999999</v>
      </c>
      <c r="J81" t="str">
        <f>LEFT(Rohdaten!C81, LEN(Rohdaten!C81) - 1)</f>
        <v>replizierend</v>
      </c>
      <c r="K81" t="str">
        <f>Rohdaten!D81</f>
        <v xml:space="preserve">keine </v>
      </c>
      <c r="L81" s="9">
        <f>Rohdaten!E81</f>
        <v>1.5E-3</v>
      </c>
      <c r="M81" s="7">
        <f>IFERROR(IF(SEARCH("Mio.", Rohdaten!F81),LEFT(Rohdaten!F81, LEN(Rohdaten!F81) - 5) * 1),
IFERROR(IF(SEARCH("Mrd.",  Rohdaten!F81), LEFT(Rohdaten!F81, LEN(Rohdaten!F81) - 5) * 1000), ""))</f>
        <v>29.47</v>
      </c>
      <c r="N81" s="7">
        <f t="shared" si="2"/>
        <v>29.47</v>
      </c>
      <c r="O81" t="str">
        <f>Rohdaten!G81</f>
        <v xml:space="preserve">Aktien / Aktien Euroland </v>
      </c>
      <c r="P81" t="str">
        <f t="shared" si="3"/>
        <v>Aktien</v>
      </c>
      <c r="Q81" t="str">
        <f>Rohdaten!H81</f>
        <v xml:space="preserve">Commerz .. </v>
      </c>
      <c r="R81" t="str">
        <f>Rohdaten!I81</f>
        <v xml:space="preserve">Luxemburg </v>
      </c>
      <c r="S81">
        <f>LEFT(Rohdaten!J81, SEARCH("Jahre", Rohdaten!J81) - 2) * 1</f>
        <v>4.84</v>
      </c>
      <c r="T81" t="str">
        <f>Rohdaten!K81</f>
        <v xml:space="preserve">EURO STO.. </v>
      </c>
      <c r="U81" t="str">
        <f>LEFT(Rohdaten!L81, 1)</f>
        <v>A</v>
      </c>
      <c r="V81" t="str">
        <f>Rohdaten!M81</f>
        <v xml:space="preserve">ETF054 </v>
      </c>
    </row>
    <row r="82" spans="1:22" x14ac:dyDescent="0.25">
      <c r="A82" t="str">
        <f>Rohdaten!A82</f>
        <v xml:space="preserve">HSBC S&amp;P 500 ETF </v>
      </c>
      <c r="B82" t="str">
        <f>LEFT(Rohdaten!B82, 3)</f>
        <v>USD</v>
      </c>
      <c r="C82">
        <v>1.43</v>
      </c>
      <c r="D82">
        <v>1.36</v>
      </c>
      <c r="E82">
        <v>1.05</v>
      </c>
      <c r="F82">
        <v>0.74</v>
      </c>
      <c r="G82">
        <v>8.73</v>
      </c>
      <c r="H82">
        <v>135</v>
      </c>
      <c r="I82">
        <v>1.1299999999999999</v>
      </c>
      <c r="J82" t="str">
        <f>LEFT(Rohdaten!C82, LEN(Rohdaten!C82) - 1)</f>
        <v>--</v>
      </c>
      <c r="K82" t="str">
        <f>Rohdaten!D82</f>
        <v xml:space="preserve">-- </v>
      </c>
      <c r="L82" s="9">
        <f>Rohdaten!E82</f>
        <v>1.5E-3</v>
      </c>
      <c r="M82" s="7" t="str">
        <f>IFERROR(IF(SEARCH("Mio.", Rohdaten!F82),LEFT(Rohdaten!F82, LEN(Rohdaten!F82) - 5) * 1),
IFERROR(IF(SEARCH("Mrd.",  Rohdaten!F82), LEFT(Rohdaten!F82, LEN(Rohdaten!F82) - 5) * 1000), ""))</f>
        <v/>
      </c>
      <c r="N82" s="7" t="str">
        <f t="shared" si="2"/>
        <v/>
      </c>
      <c r="O82" t="str">
        <f>Rohdaten!G82</f>
        <v xml:space="preserve">Aktien / Aktien USA </v>
      </c>
      <c r="P82" t="str">
        <f t="shared" si="3"/>
        <v>Aktien</v>
      </c>
      <c r="Q82" t="str">
        <f>Rohdaten!H82</f>
        <v xml:space="preserve">HSBC ETF.. </v>
      </c>
      <c r="R82" t="str">
        <f>Rohdaten!I82</f>
        <v xml:space="preserve">Irland </v>
      </c>
      <c r="S82">
        <f>LEFT(Rohdaten!J82, SEARCH("Jahre", Rohdaten!J82) - 2) * 1</f>
        <v>4.96</v>
      </c>
      <c r="T82" t="str">
        <f>Rohdaten!K82</f>
        <v xml:space="preserve">S&amp;P 500 </v>
      </c>
      <c r="U82" t="str">
        <f>LEFT(Rohdaten!L82, 1)</f>
        <v>A</v>
      </c>
      <c r="V82" t="str">
        <f>Rohdaten!M82</f>
        <v xml:space="preserve">A1C19C </v>
      </c>
    </row>
    <row r="83" spans="1:22" x14ac:dyDescent="0.25">
      <c r="A83" t="str">
        <f>Rohdaten!A83</f>
        <v xml:space="preserve">HSBC EURO STOXX 50 ETF DIS EUR </v>
      </c>
      <c r="B83" t="str">
        <f>LEFT(Rohdaten!B83, 3)</f>
        <v>EUR</v>
      </c>
      <c r="C83">
        <v>1.43</v>
      </c>
      <c r="D83">
        <v>1.36</v>
      </c>
      <c r="E83">
        <v>1.05</v>
      </c>
      <c r="F83">
        <v>0.74</v>
      </c>
      <c r="G83">
        <v>8.73</v>
      </c>
      <c r="H83">
        <v>135</v>
      </c>
      <c r="I83">
        <v>1.1299999999999999</v>
      </c>
      <c r="J83" t="str">
        <f>LEFT(Rohdaten!C83, LEN(Rohdaten!C83) - 1)</f>
        <v>replizierend</v>
      </c>
      <c r="K83" t="str">
        <f>Rohdaten!D83</f>
        <v xml:space="preserve">-- </v>
      </c>
      <c r="L83" s="9">
        <f>Rohdaten!E83</f>
        <v>1.5E-3</v>
      </c>
      <c r="M83" s="7">
        <f>IFERROR(IF(SEARCH("Mio.", Rohdaten!F83),LEFT(Rohdaten!F83, LEN(Rohdaten!F83) - 5) * 1),
IFERROR(IF(SEARCH("Mrd.",  Rohdaten!F83), LEFT(Rohdaten!F83, LEN(Rohdaten!F83) - 5) * 1000), ""))</f>
        <v>96.53</v>
      </c>
      <c r="N83" s="7">
        <f t="shared" si="2"/>
        <v>96.53</v>
      </c>
      <c r="O83" t="str">
        <f>Rohdaten!G83</f>
        <v xml:space="preserve">Aktien / Aktien Euroland </v>
      </c>
      <c r="P83" t="str">
        <f t="shared" si="3"/>
        <v>Aktien</v>
      </c>
      <c r="Q83" t="str">
        <f>Rohdaten!H83</f>
        <v xml:space="preserve">HSBC ETF.. </v>
      </c>
      <c r="R83" t="str">
        <f>Rohdaten!I83</f>
        <v xml:space="preserve">Deutschl.. </v>
      </c>
      <c r="S83">
        <f>LEFT(Rohdaten!J83, SEARCH("Jahre", Rohdaten!J83) - 2) * 1</f>
        <v>5.57</v>
      </c>
      <c r="T83" t="str">
        <f>Rohdaten!K83</f>
        <v xml:space="preserve">EURO STO.. </v>
      </c>
      <c r="U83" t="str">
        <f>LEFT(Rohdaten!L83, 1)</f>
        <v>A</v>
      </c>
      <c r="V83" t="str">
        <f>Rohdaten!M83</f>
        <v xml:space="preserve">A1C0BB </v>
      </c>
    </row>
    <row r="84" spans="1:22" x14ac:dyDescent="0.25">
      <c r="A84" t="str">
        <f>Rohdaten!A84</f>
        <v xml:space="preserve">DB X-TRACKERS II IBOXX EUR SOVERE.. </v>
      </c>
      <c r="B84" t="str">
        <f>LEFT(Rohdaten!B84, 3)</f>
        <v>EUR</v>
      </c>
      <c r="C84">
        <v>1.43</v>
      </c>
      <c r="D84">
        <v>1.36</v>
      </c>
      <c r="E84">
        <v>1.05</v>
      </c>
      <c r="F84">
        <v>0.74</v>
      </c>
      <c r="G84">
        <v>8.73</v>
      </c>
      <c r="H84">
        <v>135</v>
      </c>
      <c r="I84">
        <v>1.1299999999999999</v>
      </c>
      <c r="J84" t="str">
        <f>LEFT(Rohdaten!C84, LEN(Rohdaten!C84) - 1)</f>
        <v>Swap-basiert</v>
      </c>
      <c r="K84" t="str">
        <f>Rohdaten!D84</f>
        <v xml:space="preserve">-- </v>
      </c>
      <c r="L84" s="9">
        <f>Rohdaten!E84</f>
        <v>1.5E-3</v>
      </c>
      <c r="M84" s="7">
        <f>IFERROR(IF(SEARCH("Mio.", Rohdaten!F84),LEFT(Rohdaten!F84, LEN(Rohdaten!F84) - 5) * 1),
IFERROR(IF(SEARCH("Mrd.",  Rohdaten!F84), LEFT(Rohdaten!F84, LEN(Rohdaten!F84) - 5) * 1000), ""))</f>
        <v>2050</v>
      </c>
      <c r="N84" s="7">
        <f t="shared" si="2"/>
        <v>2050</v>
      </c>
      <c r="O84" t="str">
        <f>Rohdaten!G84</f>
        <v xml:space="preserve">Renten / Renten Staatsanleihen High Yield </v>
      </c>
      <c r="P84" t="str">
        <f t="shared" si="3"/>
        <v>Renten</v>
      </c>
      <c r="Q84" t="str">
        <f>Rohdaten!H84</f>
        <v xml:space="preserve">db x-tra.. </v>
      </c>
      <c r="R84" t="str">
        <f>Rohdaten!I84</f>
        <v xml:space="preserve">Luxemburg </v>
      </c>
      <c r="S84">
        <f>LEFT(Rohdaten!J84, SEARCH("Jahre", Rohdaten!J84) - 2) * 1</f>
        <v>4.58</v>
      </c>
      <c r="T84" t="str">
        <f>Rohdaten!K84</f>
        <v xml:space="preserve">IBOXX SO.. </v>
      </c>
      <c r="U84" t="str">
        <f>LEFT(Rohdaten!L84, 1)</f>
        <v>T</v>
      </c>
      <c r="V84" t="str">
        <f>Rohdaten!M84</f>
        <v xml:space="preserve">DBX0HM </v>
      </c>
    </row>
    <row r="85" spans="1:22" x14ac:dyDescent="0.25">
      <c r="A85" t="str">
        <f>Rohdaten!A85</f>
        <v xml:space="preserve">AMUNDI ETF S&amp;P 500 UCITS ETF - USD </v>
      </c>
      <c r="B85" t="str">
        <f>LEFT(Rohdaten!B85, 3)</f>
        <v>EUR</v>
      </c>
      <c r="C85">
        <v>1.43</v>
      </c>
      <c r="D85">
        <v>1.36</v>
      </c>
      <c r="E85">
        <v>1.05</v>
      </c>
      <c r="F85">
        <v>0.74</v>
      </c>
      <c r="G85">
        <v>8.73</v>
      </c>
      <c r="H85">
        <v>135</v>
      </c>
      <c r="I85">
        <v>1.1299999999999999</v>
      </c>
      <c r="J85" t="str">
        <f>LEFT(Rohdaten!C85, LEN(Rohdaten!C85) - 1)</f>
        <v>--</v>
      </c>
      <c r="K85" t="str">
        <f>Rohdaten!D85</f>
        <v xml:space="preserve">-- </v>
      </c>
      <c r="L85" s="9">
        <f>Rohdaten!E85</f>
        <v>1.5E-3</v>
      </c>
      <c r="M85" s="7" t="str">
        <f>IFERROR(IF(SEARCH("Mio.", Rohdaten!F85),LEFT(Rohdaten!F85, LEN(Rohdaten!F85) - 5) * 1),
IFERROR(IF(SEARCH("Mrd.",  Rohdaten!F85), LEFT(Rohdaten!F85, LEN(Rohdaten!F85) - 5) * 1000), ""))</f>
        <v/>
      </c>
      <c r="N85" s="7" t="str">
        <f t="shared" si="2"/>
        <v/>
      </c>
      <c r="O85" t="str">
        <f>Rohdaten!G85</f>
        <v xml:space="preserve">Aktien / Aktien USA </v>
      </c>
      <c r="P85" t="str">
        <f t="shared" si="3"/>
        <v>Aktien</v>
      </c>
      <c r="Q85" t="str">
        <f>Rohdaten!H85</f>
        <v xml:space="preserve">Amundi </v>
      </c>
      <c r="R85" t="str">
        <f>Rohdaten!I85</f>
        <v xml:space="preserve">Frankreich </v>
      </c>
      <c r="S85">
        <f>LEFT(Rohdaten!J85, SEARCH("Jahre", Rohdaten!J85) - 2) * 1</f>
        <v>4.83</v>
      </c>
      <c r="T85" t="str">
        <f>Rohdaten!K85</f>
        <v xml:space="preserve">-- </v>
      </c>
      <c r="U85" t="str">
        <f>LEFT(Rohdaten!L85, 1)</f>
        <v>T</v>
      </c>
      <c r="V85" t="str">
        <f>Rohdaten!M85</f>
        <v xml:space="preserve">A1JBED </v>
      </c>
    </row>
    <row r="86" spans="1:22" x14ac:dyDescent="0.25">
      <c r="A86" t="str">
        <f>Rohdaten!A86</f>
        <v xml:space="preserve">DB X-TRACKERS II IBOXX EUR GERMAN.. </v>
      </c>
      <c r="B86" t="str">
        <f>LEFT(Rohdaten!B86, 3)</f>
        <v>EUR</v>
      </c>
      <c r="C86">
        <v>1.43</v>
      </c>
      <c r="D86">
        <v>1.36</v>
      </c>
      <c r="E86">
        <v>1.05</v>
      </c>
      <c r="F86">
        <v>0.74</v>
      </c>
      <c r="G86">
        <v>8.73</v>
      </c>
      <c r="H86">
        <v>135</v>
      </c>
      <c r="I86">
        <v>1.1299999999999999</v>
      </c>
      <c r="J86" t="str">
        <f>LEFT(Rohdaten!C86, LEN(Rohdaten!C86) - 1)</f>
        <v>Swap-basiert</v>
      </c>
      <c r="K86" t="str">
        <f>Rohdaten!D86</f>
        <v xml:space="preserve">keine </v>
      </c>
      <c r="L86" s="9">
        <f>Rohdaten!E86</f>
        <v>1.5E-3</v>
      </c>
      <c r="M86" s="7">
        <f>IFERROR(IF(SEARCH("Mio.", Rohdaten!F86),LEFT(Rohdaten!F86, LEN(Rohdaten!F86) - 5) * 1),
IFERROR(IF(SEARCH("Mrd.",  Rohdaten!F86), LEFT(Rohdaten!F86, LEN(Rohdaten!F86) - 5) * 1000), ""))</f>
        <v>22.91</v>
      </c>
      <c r="N86" s="7">
        <f t="shared" si="2"/>
        <v>22.91</v>
      </c>
      <c r="O86" t="str">
        <f>Rohdaten!G86</f>
        <v xml:space="preserve">Renten / Renten Deutschland </v>
      </c>
      <c r="P86" t="str">
        <f t="shared" si="3"/>
        <v>Renten</v>
      </c>
      <c r="Q86" t="str">
        <f>Rohdaten!H86</f>
        <v xml:space="preserve">db x-tra.. </v>
      </c>
      <c r="R86" t="str">
        <f>Rohdaten!I86</f>
        <v xml:space="preserve">Luxemburg </v>
      </c>
      <c r="S86">
        <f>LEFT(Rohdaten!J86, SEARCH("Jahre", Rohdaten!J86) - 2) * 1</f>
        <v>3.69</v>
      </c>
      <c r="T86" t="str">
        <f>Rohdaten!K86</f>
        <v xml:space="preserve">IBOXX EU.. </v>
      </c>
      <c r="U86" t="str">
        <f>LEFT(Rohdaten!L86, 1)</f>
        <v>T</v>
      </c>
      <c r="V86" t="str">
        <f>Rohdaten!M86</f>
        <v xml:space="preserve">DBX0GK </v>
      </c>
    </row>
    <row r="87" spans="1:22" x14ac:dyDescent="0.25">
      <c r="A87" t="str">
        <f>Rohdaten!A87</f>
        <v xml:space="preserve">DEKA DEUTSCHE BOERSE EUROGOV FRAN.. </v>
      </c>
      <c r="B87" t="str">
        <f>LEFT(Rohdaten!B87, 3)</f>
        <v>EUR</v>
      </c>
      <c r="C87">
        <v>1.43</v>
      </c>
      <c r="D87">
        <v>1.36</v>
      </c>
      <c r="E87">
        <v>1.05</v>
      </c>
      <c r="F87">
        <v>0.74</v>
      </c>
      <c r="G87">
        <v>8.73</v>
      </c>
      <c r="H87">
        <v>135</v>
      </c>
      <c r="I87">
        <v>1.1299999999999999</v>
      </c>
      <c r="J87" t="str">
        <f>LEFT(Rohdaten!C87, LEN(Rohdaten!C87) - 1)</f>
        <v>replizierend</v>
      </c>
      <c r="K87" t="str">
        <f>Rohdaten!D87</f>
        <v xml:space="preserve">-- </v>
      </c>
      <c r="L87" s="9">
        <f>Rohdaten!E87</f>
        <v>1.5E-3</v>
      </c>
      <c r="M87" s="7" t="str">
        <f>IFERROR(IF(SEARCH("Mio.", Rohdaten!F87),LEFT(Rohdaten!F87, LEN(Rohdaten!F87) - 5) * 1),
IFERROR(IF(SEARCH("Mrd.",  Rohdaten!F87), LEFT(Rohdaten!F87, LEN(Rohdaten!F87) - 5) * 1000), ""))</f>
        <v/>
      </c>
      <c r="N87" s="7" t="str">
        <f t="shared" si="2"/>
        <v/>
      </c>
      <c r="O87" t="str">
        <f>Rohdaten!G87</f>
        <v xml:space="preserve">Renten / Renten Staatsanleihen </v>
      </c>
      <c r="P87" t="str">
        <f t="shared" si="3"/>
        <v>Renten</v>
      </c>
      <c r="Q87" t="str">
        <f>Rohdaten!H87</f>
        <v xml:space="preserve">Deka Inv.. </v>
      </c>
      <c r="R87" t="str">
        <f>Rohdaten!I87</f>
        <v xml:space="preserve">Deutschl.. </v>
      </c>
      <c r="S87">
        <f>LEFT(Rohdaten!J87, SEARCH("Jahre", Rohdaten!J87) - 2) * 1</f>
        <v>4.2699999999999996</v>
      </c>
      <c r="T87" t="str">
        <f>Rohdaten!K87</f>
        <v xml:space="preserve">DT. BOER.. </v>
      </c>
      <c r="U87" t="str">
        <f>LEFT(Rohdaten!L87, 1)</f>
        <v>A</v>
      </c>
      <c r="V87" t="str">
        <f>Rohdaten!M87</f>
        <v xml:space="preserve">ETFL39 </v>
      </c>
    </row>
    <row r="88" spans="1:22" x14ac:dyDescent="0.25">
      <c r="A88" t="str">
        <f>Rohdaten!A88</f>
        <v xml:space="preserve">DEKA DEUTSCHE BOERSE EUROGOV FRAN.. </v>
      </c>
      <c r="B88" t="str">
        <f>LEFT(Rohdaten!B88, 3)</f>
        <v>EUR</v>
      </c>
      <c r="C88">
        <v>1.43</v>
      </c>
      <c r="D88">
        <v>1.36</v>
      </c>
      <c r="E88">
        <v>1.05</v>
      </c>
      <c r="F88">
        <v>0.74</v>
      </c>
      <c r="G88">
        <v>8.73</v>
      </c>
      <c r="H88">
        <v>135</v>
      </c>
      <c r="I88">
        <v>1.1299999999999999</v>
      </c>
      <c r="J88" t="str">
        <f>LEFT(Rohdaten!C88, LEN(Rohdaten!C88) - 1)</f>
        <v>replizierend</v>
      </c>
      <c r="K88" t="str">
        <f>Rohdaten!D88</f>
        <v xml:space="preserve">-- </v>
      </c>
      <c r="L88" s="9">
        <f>Rohdaten!E88</f>
        <v>1.5E-3</v>
      </c>
      <c r="M88" s="7" t="str">
        <f>IFERROR(IF(SEARCH("Mio.", Rohdaten!F88),LEFT(Rohdaten!F88, LEN(Rohdaten!F88) - 5) * 1),
IFERROR(IF(SEARCH("Mrd.",  Rohdaten!F88), LEFT(Rohdaten!F88, LEN(Rohdaten!F88) - 5) * 1000), ""))</f>
        <v/>
      </c>
      <c r="N88" s="7" t="str">
        <f t="shared" si="2"/>
        <v/>
      </c>
      <c r="O88" t="str">
        <f>Rohdaten!G88</f>
        <v xml:space="preserve">Renten / Renten Staatsanleihen </v>
      </c>
      <c r="P88" t="str">
        <f t="shared" si="3"/>
        <v>Renten</v>
      </c>
      <c r="Q88" t="str">
        <f>Rohdaten!H88</f>
        <v xml:space="preserve">Deka Inv.. </v>
      </c>
      <c r="R88" t="str">
        <f>Rohdaten!I88</f>
        <v xml:space="preserve">Deutschl.. </v>
      </c>
      <c r="S88">
        <f>LEFT(Rohdaten!J88, SEARCH("Jahre", Rohdaten!J88) - 2) * 1</f>
        <v>4.2300000000000004</v>
      </c>
      <c r="T88" t="str">
        <f>Rohdaten!K88</f>
        <v xml:space="preserve">DT. BOER.. </v>
      </c>
      <c r="U88" t="str">
        <f>LEFT(Rohdaten!L88, 1)</f>
        <v>A</v>
      </c>
      <c r="V88" t="str">
        <f>Rohdaten!M88</f>
        <v xml:space="preserve">ETFL41 </v>
      </c>
    </row>
    <row r="89" spans="1:22" x14ac:dyDescent="0.25">
      <c r="A89" t="str">
        <f>Rohdaten!A89</f>
        <v xml:space="preserve">DEKA DEUTSCHE BOERSE EUROGOV FRAN.. </v>
      </c>
      <c r="B89" t="str">
        <f>LEFT(Rohdaten!B89, 3)</f>
        <v>EUR</v>
      </c>
      <c r="C89">
        <v>1.43</v>
      </c>
      <c r="D89">
        <v>1.36</v>
      </c>
      <c r="E89">
        <v>1.05</v>
      </c>
      <c r="F89">
        <v>0.74</v>
      </c>
      <c r="G89">
        <v>8.73</v>
      </c>
      <c r="H89">
        <v>135</v>
      </c>
      <c r="I89">
        <v>1.1299999999999999</v>
      </c>
      <c r="J89" t="str">
        <f>LEFT(Rohdaten!C89, LEN(Rohdaten!C89) - 1)</f>
        <v>replizierend</v>
      </c>
      <c r="K89" t="str">
        <f>Rohdaten!D89</f>
        <v xml:space="preserve">-- </v>
      </c>
      <c r="L89" s="9">
        <f>Rohdaten!E89</f>
        <v>1.5E-3</v>
      </c>
      <c r="M89" s="7" t="str">
        <f>IFERROR(IF(SEARCH("Mio.", Rohdaten!F89),LEFT(Rohdaten!F89, LEN(Rohdaten!F89) - 5) * 1),
IFERROR(IF(SEARCH("Mrd.",  Rohdaten!F89), LEFT(Rohdaten!F89, LEN(Rohdaten!F89) - 5) * 1000), ""))</f>
        <v/>
      </c>
      <c r="N89" s="7" t="str">
        <f t="shared" si="2"/>
        <v/>
      </c>
      <c r="O89" t="str">
        <f>Rohdaten!G89</f>
        <v xml:space="preserve">Renten / Renten Staatsanleihen </v>
      </c>
      <c r="P89" t="str">
        <f t="shared" si="3"/>
        <v>Renten</v>
      </c>
      <c r="Q89" t="str">
        <f>Rohdaten!H89</f>
        <v xml:space="preserve">Deka Inv.. </v>
      </c>
      <c r="R89" t="str">
        <f>Rohdaten!I89</f>
        <v xml:space="preserve">Deutschl.. </v>
      </c>
      <c r="S89">
        <f>LEFT(Rohdaten!J89, SEARCH("Jahre", Rohdaten!J89) - 2) * 1</f>
        <v>4.2300000000000004</v>
      </c>
      <c r="T89" t="str">
        <f>Rohdaten!K89</f>
        <v xml:space="preserve">DT. BOER.. </v>
      </c>
      <c r="U89" t="str">
        <f>LEFT(Rohdaten!L89, 1)</f>
        <v>A</v>
      </c>
      <c r="V89" t="str">
        <f>Rohdaten!M89</f>
        <v xml:space="preserve">ETFL42 </v>
      </c>
    </row>
    <row r="90" spans="1:22" x14ac:dyDescent="0.25">
      <c r="A90" t="str">
        <f>Rohdaten!A90</f>
        <v xml:space="preserve">DB X-TRACKERS II IBOXX EURO GERMA.. </v>
      </c>
      <c r="B90" t="str">
        <f>LEFT(Rohdaten!B90, 3)</f>
        <v>EUR</v>
      </c>
      <c r="C90">
        <v>1.43</v>
      </c>
      <c r="D90">
        <v>1.36</v>
      </c>
      <c r="E90">
        <v>1.05</v>
      </c>
      <c r="F90">
        <v>0.74</v>
      </c>
      <c r="G90">
        <v>8.73</v>
      </c>
      <c r="H90">
        <v>135</v>
      </c>
      <c r="I90">
        <v>1.1299999999999999</v>
      </c>
      <c r="J90" t="str">
        <f>LEFT(Rohdaten!C90, LEN(Rohdaten!C90) - 1)</f>
        <v>Swap-basiert</v>
      </c>
      <c r="K90" t="str">
        <f>Rohdaten!D90</f>
        <v xml:space="preserve">-- </v>
      </c>
      <c r="L90" s="9">
        <f>Rohdaten!E90</f>
        <v>1.5E-3</v>
      </c>
      <c r="M90" s="7" t="str">
        <f>IFERROR(IF(SEARCH("Mio.", Rohdaten!F90),LEFT(Rohdaten!F90, LEN(Rohdaten!F90) - 5) * 1),
IFERROR(IF(SEARCH("Mrd.",  Rohdaten!F90), LEFT(Rohdaten!F90, LEN(Rohdaten!F90) - 5) * 1000), ""))</f>
        <v/>
      </c>
      <c r="N90" s="7" t="str">
        <f t="shared" si="2"/>
        <v/>
      </c>
      <c r="O90" t="str">
        <f>Rohdaten!G90</f>
        <v xml:space="preserve">Renten / Renten Staatsanleihen </v>
      </c>
      <c r="P90" t="str">
        <f t="shared" si="3"/>
        <v>Renten</v>
      </c>
      <c r="Q90" t="str">
        <f>Rohdaten!H90</f>
        <v xml:space="preserve">db x-tra.. </v>
      </c>
      <c r="R90" t="str">
        <f>Rohdaten!I90</f>
        <v xml:space="preserve">Luxemburg </v>
      </c>
      <c r="S90">
        <f>LEFT(Rohdaten!J90, SEARCH("Jahre", Rohdaten!J90) - 2) * 1</f>
        <v>3.3</v>
      </c>
      <c r="T90" t="str">
        <f>Rohdaten!K90</f>
        <v xml:space="preserve">IBOXX EU.. </v>
      </c>
      <c r="U90" t="str">
        <f>LEFT(Rohdaten!L90, 1)</f>
        <v>A</v>
      </c>
      <c r="V90" t="str">
        <f>Rohdaten!M90</f>
        <v xml:space="preserve">DBX0JE </v>
      </c>
    </row>
    <row r="91" spans="1:22" x14ac:dyDescent="0.25">
      <c r="A91" t="str">
        <f>Rohdaten!A91</f>
        <v xml:space="preserve">DB X-TRACKERS II IBOXX EURO SOVER.. </v>
      </c>
      <c r="B91" t="str">
        <f>LEFT(Rohdaten!B91, 3)</f>
        <v>EUR</v>
      </c>
      <c r="C91">
        <v>1.43</v>
      </c>
      <c r="D91">
        <v>1.36</v>
      </c>
      <c r="E91">
        <v>1.05</v>
      </c>
      <c r="F91">
        <v>0.74</v>
      </c>
      <c r="G91">
        <v>8.73</v>
      </c>
      <c r="H91">
        <v>135</v>
      </c>
      <c r="I91">
        <v>1.1299999999999999</v>
      </c>
      <c r="J91" t="str">
        <f>LEFT(Rohdaten!C91, LEN(Rohdaten!C91) - 1)</f>
        <v>Swap-basiert</v>
      </c>
      <c r="K91" t="str">
        <f>Rohdaten!D91</f>
        <v xml:space="preserve">-- </v>
      </c>
      <c r="L91" s="9">
        <f>Rohdaten!E91</f>
        <v>1.5E-3</v>
      </c>
      <c r="M91" s="7">
        <f>IFERROR(IF(SEARCH("Mio.", Rohdaten!F91),LEFT(Rohdaten!F91, LEN(Rohdaten!F91) - 5) * 1),
IFERROR(IF(SEARCH("Mrd.",  Rohdaten!F91), LEFT(Rohdaten!F91, LEN(Rohdaten!F91) - 5) * 1000), ""))</f>
        <v>3.75</v>
      </c>
      <c r="N91" s="7">
        <f t="shared" si="2"/>
        <v>3.75</v>
      </c>
      <c r="O91" t="str">
        <f>Rohdaten!G91</f>
        <v xml:space="preserve">Renten / Renten Staatsanleihen </v>
      </c>
      <c r="P91" t="str">
        <f t="shared" si="3"/>
        <v>Renten</v>
      </c>
      <c r="Q91" t="str">
        <f>Rohdaten!H91</f>
        <v xml:space="preserve">db x-tra.. </v>
      </c>
      <c r="R91" t="str">
        <f>Rohdaten!I91</f>
        <v xml:space="preserve">Luxemburg </v>
      </c>
      <c r="S91">
        <f>LEFT(Rohdaten!J91, SEARCH("Jahre", Rohdaten!J91) - 2) * 1</f>
        <v>3.3</v>
      </c>
      <c r="T91" t="str">
        <f>Rohdaten!K91</f>
        <v xml:space="preserve">-- </v>
      </c>
      <c r="U91" t="str">
        <f>LEFT(Rohdaten!L91, 1)</f>
        <v>T</v>
      </c>
      <c r="V91" t="str">
        <f>Rohdaten!M91</f>
        <v xml:space="preserve">DBX0JF </v>
      </c>
    </row>
    <row r="92" spans="1:22" x14ac:dyDescent="0.25">
      <c r="A92" t="str">
        <f>Rohdaten!A92</f>
        <v xml:space="preserve">DB X-TRACKERS II IBOXX EUR SOVERE.. </v>
      </c>
      <c r="B92" t="str">
        <f>LEFT(Rohdaten!B92, 3)</f>
        <v>EUR</v>
      </c>
      <c r="C92">
        <v>1.43</v>
      </c>
      <c r="D92">
        <v>1.36</v>
      </c>
      <c r="E92">
        <v>1.05</v>
      </c>
      <c r="F92">
        <v>0.74</v>
      </c>
      <c r="G92">
        <v>8.73</v>
      </c>
      <c r="H92">
        <v>135</v>
      </c>
      <c r="I92">
        <v>1.1299999999999999</v>
      </c>
      <c r="J92" t="str">
        <f>LEFT(Rohdaten!C92, LEN(Rohdaten!C92) - 1)</f>
        <v>Swap-basiert</v>
      </c>
      <c r="K92" t="str">
        <f>Rohdaten!D92</f>
        <v xml:space="preserve">-- </v>
      </c>
      <c r="L92" s="9">
        <f>Rohdaten!E92</f>
        <v>1.5E-3</v>
      </c>
      <c r="M92" s="7">
        <f>IFERROR(IF(SEARCH("Mio.", Rohdaten!F92),LEFT(Rohdaten!F92, LEN(Rohdaten!F92) - 5) * 1),
IFERROR(IF(SEARCH("Mrd.",  Rohdaten!F92), LEFT(Rohdaten!F92, LEN(Rohdaten!F92) - 5) * 1000), ""))</f>
        <v>4.6500000000000004</v>
      </c>
      <c r="N92" s="7">
        <f t="shared" si="2"/>
        <v>4.6500000000000004</v>
      </c>
      <c r="O92" t="str">
        <f>Rohdaten!G92</f>
        <v xml:space="preserve">Renten / Renten Staatsanleihen </v>
      </c>
      <c r="P92" t="str">
        <f t="shared" si="3"/>
        <v>Renten</v>
      </c>
      <c r="Q92" t="str">
        <f>Rohdaten!H92</f>
        <v xml:space="preserve">db x-tra.. </v>
      </c>
      <c r="R92" t="str">
        <f>Rohdaten!I92</f>
        <v xml:space="preserve">Luxemburg </v>
      </c>
      <c r="S92">
        <f>LEFT(Rohdaten!J92, SEARCH("Jahre", Rohdaten!J92) - 2) * 1</f>
        <v>3.69</v>
      </c>
      <c r="T92" t="str">
        <f>Rohdaten!K92</f>
        <v xml:space="preserve">IBOXX EU.. </v>
      </c>
      <c r="U92" t="str">
        <f>LEFT(Rohdaten!L92, 1)</f>
        <v>A</v>
      </c>
      <c r="V92" t="str">
        <f>Rohdaten!M92</f>
        <v xml:space="preserve">DBX0JH </v>
      </c>
    </row>
    <row r="93" spans="1:22" x14ac:dyDescent="0.25">
      <c r="A93" t="str">
        <f>Rohdaten!A93</f>
        <v xml:space="preserve">DB X-TRACKERS II IBOXX EUR SOVERE.. </v>
      </c>
      <c r="B93" t="str">
        <f>LEFT(Rohdaten!B93, 3)</f>
        <v>EUR</v>
      </c>
      <c r="C93">
        <v>1.43</v>
      </c>
      <c r="D93">
        <v>1.36</v>
      </c>
      <c r="E93">
        <v>1.05</v>
      </c>
      <c r="F93">
        <v>0.74</v>
      </c>
      <c r="G93">
        <v>8.73</v>
      </c>
      <c r="H93">
        <v>135</v>
      </c>
      <c r="I93">
        <v>1.1299999999999999</v>
      </c>
      <c r="J93" t="str">
        <f>LEFT(Rohdaten!C93, LEN(Rohdaten!C93) - 1)</f>
        <v>Swap-basiert</v>
      </c>
      <c r="K93" t="str">
        <f>Rohdaten!D93</f>
        <v xml:space="preserve">-- </v>
      </c>
      <c r="L93" s="9">
        <f>Rohdaten!E93</f>
        <v>1.5E-3</v>
      </c>
      <c r="M93" s="7">
        <f>IFERROR(IF(SEARCH("Mio.", Rohdaten!F93),LEFT(Rohdaten!F93, LEN(Rohdaten!F93) - 5) * 1),
IFERROR(IF(SEARCH("Mrd.",  Rohdaten!F93), LEFT(Rohdaten!F93, LEN(Rohdaten!F93) - 5) * 1000), ""))</f>
        <v>9.5500000000000007</v>
      </c>
      <c r="N93" s="7">
        <f t="shared" si="2"/>
        <v>9.5500000000000007</v>
      </c>
      <c r="O93" t="str">
        <f>Rohdaten!G93</f>
        <v xml:space="preserve">Renten / Renten Staatsanleihen </v>
      </c>
      <c r="P93" t="str">
        <f t="shared" si="3"/>
        <v>Renten</v>
      </c>
      <c r="Q93" t="str">
        <f>Rohdaten!H93</f>
        <v xml:space="preserve">db x-tra.. </v>
      </c>
      <c r="R93" t="str">
        <f>Rohdaten!I93</f>
        <v xml:space="preserve">Luxemburg </v>
      </c>
      <c r="S93">
        <f>LEFT(Rohdaten!J93, SEARCH("Jahre", Rohdaten!J93) - 2) * 1</f>
        <v>3.69</v>
      </c>
      <c r="T93" t="str">
        <f>Rohdaten!K93</f>
        <v xml:space="preserve">IBOXX EU.. </v>
      </c>
      <c r="U93" t="str">
        <f>LEFT(Rohdaten!L93, 1)</f>
        <v>A</v>
      </c>
      <c r="V93" t="str">
        <f>Rohdaten!M93</f>
        <v xml:space="preserve">DBX0JJ </v>
      </c>
    </row>
    <row r="94" spans="1:22" x14ac:dyDescent="0.25">
      <c r="A94" t="str">
        <f>Rohdaten!A94</f>
        <v xml:space="preserve">SPDR BARCLAYS EURO GOVERNMENT BON.. </v>
      </c>
      <c r="B94" t="str">
        <f>LEFT(Rohdaten!B94, 3)</f>
        <v>EUR</v>
      </c>
      <c r="C94">
        <v>1.43</v>
      </c>
      <c r="D94">
        <v>1.36</v>
      </c>
      <c r="E94">
        <v>1.05</v>
      </c>
      <c r="F94">
        <v>0.74</v>
      </c>
      <c r="G94">
        <v>8.73</v>
      </c>
      <c r="H94">
        <v>135</v>
      </c>
      <c r="I94">
        <v>1.1299999999999999</v>
      </c>
      <c r="J94" t="str">
        <f>LEFT(Rohdaten!C94, LEN(Rohdaten!C94) - 1)</f>
        <v>replizierend</v>
      </c>
      <c r="K94" t="str">
        <f>Rohdaten!D94</f>
        <v xml:space="preserve">-- </v>
      </c>
      <c r="L94" s="9">
        <f>Rohdaten!E94</f>
        <v>1.5E-3</v>
      </c>
      <c r="M94" s="7">
        <f>IFERROR(IF(SEARCH("Mio.", Rohdaten!F94),LEFT(Rohdaten!F94, LEN(Rohdaten!F94) - 5) * 1),
IFERROR(IF(SEARCH("Mrd.",  Rohdaten!F94), LEFT(Rohdaten!F94, LEN(Rohdaten!F94) - 5) * 1000), ""))</f>
        <v>44.49</v>
      </c>
      <c r="N94" s="7">
        <f t="shared" si="2"/>
        <v>44.49</v>
      </c>
      <c r="O94" t="str">
        <f>Rohdaten!G94</f>
        <v xml:space="preserve">Renten / Renten Staatsanleihen </v>
      </c>
      <c r="P94" t="str">
        <f t="shared" si="3"/>
        <v>Renten</v>
      </c>
      <c r="Q94" t="str">
        <f>Rohdaten!H94</f>
        <v xml:space="preserve">SPDR Eur.. </v>
      </c>
      <c r="R94" t="str">
        <f>Rohdaten!I94</f>
        <v xml:space="preserve">Irland </v>
      </c>
      <c r="S94">
        <f>LEFT(Rohdaten!J94, SEARCH("Jahre", Rohdaten!J94) - 2) * 1</f>
        <v>3.94</v>
      </c>
      <c r="T94" t="str">
        <f>Rohdaten!K94</f>
        <v xml:space="preserve">-- </v>
      </c>
      <c r="U94" t="str">
        <f>LEFT(Rohdaten!L94, 1)</f>
        <v>A</v>
      </c>
      <c r="V94" t="str">
        <f>Rohdaten!M94</f>
        <v xml:space="preserve">A1JJTP </v>
      </c>
    </row>
    <row r="95" spans="1:22" x14ac:dyDescent="0.25">
      <c r="A95" t="str">
        <f>Rohdaten!A95</f>
        <v xml:space="preserve">SPDR BARCLAYS UK GILT UCITS ETF </v>
      </c>
      <c r="B95" t="str">
        <f>LEFT(Rohdaten!B95, 3)</f>
        <v>GBP</v>
      </c>
      <c r="C95">
        <v>1.43</v>
      </c>
      <c r="D95">
        <v>1.36</v>
      </c>
      <c r="E95">
        <v>1.05</v>
      </c>
      <c r="F95">
        <v>0.74</v>
      </c>
      <c r="G95">
        <v>8.73</v>
      </c>
      <c r="H95">
        <v>135</v>
      </c>
      <c r="I95">
        <v>1.1299999999999999</v>
      </c>
      <c r="J95" t="str">
        <f>LEFT(Rohdaten!C95, LEN(Rohdaten!C95) - 1)</f>
        <v>replizierend</v>
      </c>
      <c r="K95" t="str">
        <f>Rohdaten!D95</f>
        <v xml:space="preserve">-- </v>
      </c>
      <c r="L95" s="9">
        <f>Rohdaten!E95</f>
        <v>1.5E-3</v>
      </c>
      <c r="M95" s="7">
        <f>IFERROR(IF(SEARCH("Mio.", Rohdaten!F95),LEFT(Rohdaten!F95, LEN(Rohdaten!F95) - 5) * 1),
IFERROR(IF(SEARCH("Mrd.",  Rohdaten!F95), LEFT(Rohdaten!F95, LEN(Rohdaten!F95) - 5) * 1000), ""))</f>
        <v>148.03</v>
      </c>
      <c r="N95" s="7">
        <f t="shared" si="2"/>
        <v>109.54219999999999</v>
      </c>
      <c r="O95" t="str">
        <f>Rohdaten!G95</f>
        <v xml:space="preserve">Renten / Renten GBP </v>
      </c>
      <c r="P95" t="str">
        <f t="shared" si="3"/>
        <v>Renten</v>
      </c>
      <c r="Q95" t="str">
        <f>Rohdaten!H95</f>
        <v xml:space="preserve">SPDR Eur.. </v>
      </c>
      <c r="R95" t="str">
        <f>Rohdaten!I95</f>
        <v xml:space="preserve">Irland </v>
      </c>
      <c r="S95">
        <f>LEFT(Rohdaten!J95, SEARCH("Jahre", Rohdaten!J95) - 2) * 1</f>
        <v>2.96</v>
      </c>
      <c r="T95" t="str">
        <f>Rohdaten!K95</f>
        <v xml:space="preserve">U.K. GIL.. </v>
      </c>
      <c r="U95" t="str">
        <f>LEFT(Rohdaten!L95, 1)</f>
        <v>A</v>
      </c>
      <c r="V95" t="str">
        <f>Rohdaten!M95</f>
        <v xml:space="preserve">A1JJTR </v>
      </c>
    </row>
    <row r="96" spans="1:22" x14ac:dyDescent="0.25">
      <c r="A96" t="str">
        <f>Rohdaten!A96</f>
        <v xml:space="preserve">SPDR BARCLAYS US TREASURY BOND UC.. </v>
      </c>
      <c r="B96" t="str">
        <f>LEFT(Rohdaten!B96, 3)</f>
        <v>USD</v>
      </c>
      <c r="C96">
        <v>1.43</v>
      </c>
      <c r="D96">
        <v>1.36</v>
      </c>
      <c r="E96">
        <v>1.05</v>
      </c>
      <c r="F96">
        <v>0.74</v>
      </c>
      <c r="G96">
        <v>8.73</v>
      </c>
      <c r="H96">
        <v>135</v>
      </c>
      <c r="I96">
        <v>1.1299999999999999</v>
      </c>
      <c r="J96" t="str">
        <f>LEFT(Rohdaten!C96, LEN(Rohdaten!C96) - 1)</f>
        <v>replizierend</v>
      </c>
      <c r="K96" t="str">
        <f>Rohdaten!D96</f>
        <v xml:space="preserve">-- </v>
      </c>
      <c r="L96" s="9">
        <f>Rohdaten!E96</f>
        <v>1.5E-3</v>
      </c>
      <c r="M96" s="7">
        <f>IFERROR(IF(SEARCH("Mio.", Rohdaten!F96),LEFT(Rohdaten!F96, LEN(Rohdaten!F96) - 5) * 1),
IFERROR(IF(SEARCH("Mrd.",  Rohdaten!F96), LEFT(Rohdaten!F96, LEN(Rohdaten!F96) - 5) * 1000), ""))</f>
        <v>40.94</v>
      </c>
      <c r="N96" s="7">
        <f t="shared" si="2"/>
        <v>46.262199999999993</v>
      </c>
      <c r="O96" t="str">
        <f>Rohdaten!G96</f>
        <v xml:space="preserve">Renten / Renten Staatsanleihen </v>
      </c>
      <c r="P96" t="str">
        <f t="shared" si="3"/>
        <v>Renten</v>
      </c>
      <c r="Q96" t="str">
        <f>Rohdaten!H96</f>
        <v xml:space="preserve">SPDR Eur.. </v>
      </c>
      <c r="R96" t="str">
        <f>Rohdaten!I96</f>
        <v xml:space="preserve">Irland </v>
      </c>
      <c r="S96">
        <f>LEFT(Rohdaten!J96, SEARCH("Jahre", Rohdaten!J96) - 2) * 1</f>
        <v>4.16</v>
      </c>
      <c r="T96" t="str">
        <f>Rohdaten!K96</f>
        <v xml:space="preserve">-- </v>
      </c>
      <c r="U96" t="str">
        <f>LEFT(Rohdaten!L96, 1)</f>
        <v>A</v>
      </c>
      <c r="V96" t="str">
        <f>Rohdaten!M96</f>
        <v xml:space="preserve">A1JJTT </v>
      </c>
    </row>
    <row r="97" spans="1:22" x14ac:dyDescent="0.25">
      <c r="A97" t="str">
        <f>Rohdaten!A97</f>
        <v xml:space="preserve">DB X-TRACKERS II IBOXX EUR GERMAN.. </v>
      </c>
      <c r="B97" t="str">
        <f>LEFT(Rohdaten!B97, 3)</f>
        <v>EUR</v>
      </c>
      <c r="C97">
        <v>1.43</v>
      </c>
      <c r="D97">
        <v>1.36</v>
      </c>
      <c r="E97">
        <v>1.05</v>
      </c>
      <c r="F97">
        <v>0.74</v>
      </c>
      <c r="G97">
        <v>8.73</v>
      </c>
      <c r="H97">
        <v>135</v>
      </c>
      <c r="I97">
        <v>1.1299999999999999</v>
      </c>
      <c r="J97" t="str">
        <f>LEFT(Rohdaten!C97, LEN(Rohdaten!C97) - 1)</f>
        <v>Swap-basiert</v>
      </c>
      <c r="K97" t="str">
        <f>Rohdaten!D97</f>
        <v xml:space="preserve">-- </v>
      </c>
      <c r="L97" s="9">
        <f>Rohdaten!E97</f>
        <v>1.5E-3</v>
      </c>
      <c r="M97" s="7">
        <f>IFERROR(IF(SEARCH("Mio.", Rohdaten!F97),LEFT(Rohdaten!F97, LEN(Rohdaten!F97) - 5) * 1),
IFERROR(IF(SEARCH("Mrd.",  Rohdaten!F97), LEFT(Rohdaten!F97, LEN(Rohdaten!F97) - 5) * 1000), ""))</f>
        <v>7.33</v>
      </c>
      <c r="N97" s="7">
        <f t="shared" si="2"/>
        <v>7.33</v>
      </c>
      <c r="O97" t="str">
        <f>Rohdaten!G97</f>
        <v xml:space="preserve">Renten / Renten Deutschland </v>
      </c>
      <c r="P97" t="str">
        <f t="shared" si="3"/>
        <v>Renten</v>
      </c>
      <c r="Q97" t="str">
        <f>Rohdaten!H97</f>
        <v xml:space="preserve">db x-tra.. </v>
      </c>
      <c r="R97" t="str">
        <f>Rohdaten!I97</f>
        <v xml:space="preserve">Luxemburg </v>
      </c>
      <c r="S97">
        <f>LEFT(Rohdaten!J97, SEARCH("Jahre", Rohdaten!J97) - 2) * 1</f>
        <v>3.69</v>
      </c>
      <c r="T97" t="str">
        <f>Rohdaten!K97</f>
        <v xml:space="preserve">IBOXX EU.. </v>
      </c>
      <c r="U97" t="str">
        <f>LEFT(Rohdaten!L97, 1)</f>
        <v>A</v>
      </c>
      <c r="V97" t="str">
        <f>Rohdaten!M97</f>
        <v xml:space="preserve">DBX0KA </v>
      </c>
    </row>
    <row r="98" spans="1:22" x14ac:dyDescent="0.25">
      <c r="A98" t="str">
        <f>Rohdaten!A98</f>
        <v xml:space="preserve">DB X-TRACKERS II IBOXX EUR SOVERE.. </v>
      </c>
      <c r="B98" t="str">
        <f>LEFT(Rohdaten!B98, 3)</f>
        <v>EUR</v>
      </c>
      <c r="C98">
        <v>1.43</v>
      </c>
      <c r="D98">
        <v>1.36</v>
      </c>
      <c r="E98">
        <v>1.05</v>
      </c>
      <c r="F98">
        <v>0.74</v>
      </c>
      <c r="G98">
        <v>8.73</v>
      </c>
      <c r="H98">
        <v>135</v>
      </c>
      <c r="I98">
        <v>1.1299999999999999</v>
      </c>
      <c r="J98" t="str">
        <f>LEFT(Rohdaten!C98, LEN(Rohdaten!C98) - 1)</f>
        <v>Swap-basiert</v>
      </c>
      <c r="K98" t="str">
        <f>Rohdaten!D98</f>
        <v xml:space="preserve">-- </v>
      </c>
      <c r="L98" s="9">
        <f>Rohdaten!E98</f>
        <v>1.5E-3</v>
      </c>
      <c r="M98" s="7">
        <f>IFERROR(IF(SEARCH("Mio.", Rohdaten!F98),LEFT(Rohdaten!F98, LEN(Rohdaten!F98) - 5) * 1),
IFERROR(IF(SEARCH("Mrd.",  Rohdaten!F98), LEFT(Rohdaten!F98, LEN(Rohdaten!F98) - 5) * 1000), ""))</f>
        <v>24.27</v>
      </c>
      <c r="N98" s="7">
        <f t="shared" si="2"/>
        <v>24.27</v>
      </c>
      <c r="O98" t="str">
        <f>Rohdaten!G98</f>
        <v xml:space="preserve">Renten / Renten Euroland </v>
      </c>
      <c r="P98" t="str">
        <f t="shared" si="3"/>
        <v>Renten</v>
      </c>
      <c r="Q98" t="str">
        <f>Rohdaten!H98</f>
        <v xml:space="preserve">db x-tra.. </v>
      </c>
      <c r="R98" t="str">
        <f>Rohdaten!I98</f>
        <v xml:space="preserve">Luxemburg </v>
      </c>
      <c r="S98">
        <f>LEFT(Rohdaten!J98, SEARCH("Jahre", Rohdaten!J98) - 2) * 1</f>
        <v>3.69</v>
      </c>
      <c r="T98" t="str">
        <f>Rohdaten!K98</f>
        <v xml:space="preserve">IBOXX EU.. </v>
      </c>
      <c r="U98" t="str">
        <f>LEFT(Rohdaten!L98, 1)</f>
        <v>A</v>
      </c>
      <c r="V98" t="str">
        <f>Rohdaten!M98</f>
        <v xml:space="preserve">DBX0KC </v>
      </c>
    </row>
    <row r="99" spans="1:22" x14ac:dyDescent="0.25">
      <c r="A99" t="str">
        <f>Rohdaten!A99</f>
        <v xml:space="preserve">COMSTAGE F.A.Z. INDEX UCITS ETF </v>
      </c>
      <c r="B99" t="str">
        <f>LEFT(Rohdaten!B99, 3)</f>
        <v>EUR</v>
      </c>
      <c r="C99">
        <v>1.43</v>
      </c>
      <c r="D99">
        <v>1.36</v>
      </c>
      <c r="E99">
        <v>1.05</v>
      </c>
      <c r="F99">
        <v>0.74</v>
      </c>
      <c r="G99">
        <v>8.73</v>
      </c>
      <c r="H99">
        <v>135</v>
      </c>
      <c r="I99">
        <v>1.1299999999999999</v>
      </c>
      <c r="J99" t="str">
        <f>LEFT(Rohdaten!C99, LEN(Rohdaten!C99) - 1)</f>
        <v>Swap-basiert</v>
      </c>
      <c r="K99" t="str">
        <f>Rohdaten!D99</f>
        <v xml:space="preserve">keine </v>
      </c>
      <c r="L99" s="9">
        <f>Rohdaten!E99</f>
        <v>1.5E-3</v>
      </c>
      <c r="M99" s="7">
        <f>IFERROR(IF(SEARCH("Mio.", Rohdaten!F99),LEFT(Rohdaten!F99, LEN(Rohdaten!F99) - 5) * 1),
IFERROR(IF(SEARCH("Mrd.",  Rohdaten!F99), LEFT(Rohdaten!F99, LEN(Rohdaten!F99) - 5) * 1000), ""))</f>
        <v>24.27</v>
      </c>
      <c r="N99" s="7">
        <f t="shared" si="2"/>
        <v>24.27</v>
      </c>
      <c r="O99" t="str">
        <f>Rohdaten!G99</f>
        <v xml:space="preserve">Aktien / Aktien Deutschland "Large Caps" </v>
      </c>
      <c r="P99" t="str">
        <f t="shared" si="3"/>
        <v>Aktien</v>
      </c>
      <c r="Q99" t="str">
        <f>Rohdaten!H99</f>
        <v xml:space="preserve">Commerz .. </v>
      </c>
      <c r="R99" t="str">
        <f>Rohdaten!I99</f>
        <v xml:space="preserve">Luxemburg </v>
      </c>
      <c r="S99">
        <f>LEFT(Rohdaten!J99, SEARCH("Jahre", Rohdaten!J99) - 2) * 1</f>
        <v>3.59</v>
      </c>
      <c r="T99" t="str">
        <f>Rohdaten!K99</f>
        <v xml:space="preserve">FRANKFUR.. </v>
      </c>
      <c r="U99" t="str">
        <f>LEFT(Rohdaten!L99, 1)</f>
        <v>T</v>
      </c>
      <c r="V99" t="str">
        <f>Rohdaten!M99</f>
        <v xml:space="preserve">ETF006 </v>
      </c>
    </row>
    <row r="100" spans="1:22" x14ac:dyDescent="0.25">
      <c r="A100" t="str">
        <f>Rohdaten!A100</f>
        <v xml:space="preserve">SPDR BARCLAYS 1-3 YEAR EURO GOVER.. </v>
      </c>
      <c r="B100" t="str">
        <f>LEFT(Rohdaten!B100, 3)</f>
        <v>EUR</v>
      </c>
      <c r="C100">
        <v>1.43</v>
      </c>
      <c r="D100">
        <v>1.36</v>
      </c>
      <c r="E100">
        <v>1.05</v>
      </c>
      <c r="F100">
        <v>0.74</v>
      </c>
      <c r="G100">
        <v>8.73</v>
      </c>
      <c r="H100">
        <v>135</v>
      </c>
      <c r="I100">
        <v>1.1299999999999999</v>
      </c>
      <c r="J100" t="str">
        <f>LEFT(Rohdaten!C100, LEN(Rohdaten!C100) - 1)</f>
        <v>replizierend</v>
      </c>
      <c r="K100" t="str">
        <f>Rohdaten!D100</f>
        <v xml:space="preserve">-- </v>
      </c>
      <c r="L100" s="9">
        <f>Rohdaten!E100</f>
        <v>1.5E-3</v>
      </c>
      <c r="M100" s="7">
        <f>IFERROR(IF(SEARCH("Mio.", Rohdaten!F100),LEFT(Rohdaten!F100, LEN(Rohdaten!F100) - 5) * 1),
IFERROR(IF(SEARCH("Mrd.",  Rohdaten!F100), LEFT(Rohdaten!F100, LEN(Rohdaten!F100) - 5) * 1000), ""))</f>
        <v>305.01</v>
      </c>
      <c r="N100" s="7">
        <f t="shared" si="2"/>
        <v>305.01</v>
      </c>
      <c r="O100" t="str">
        <f>Rohdaten!G100</f>
        <v xml:space="preserve">Renten / Renten Staatsanleihen </v>
      </c>
      <c r="P100" t="str">
        <f t="shared" si="3"/>
        <v>Renten</v>
      </c>
      <c r="Q100" t="str">
        <f>Rohdaten!H100</f>
        <v xml:space="preserve">SPDR Eur.. </v>
      </c>
      <c r="R100" t="str">
        <f>Rohdaten!I100</f>
        <v xml:space="preserve">Irland </v>
      </c>
      <c r="S100">
        <f>LEFT(Rohdaten!J100, SEARCH("Jahre", Rohdaten!J100) - 2) * 1</f>
        <v>3.46</v>
      </c>
      <c r="T100" t="str">
        <f>Rohdaten!K100</f>
        <v xml:space="preserve">-- </v>
      </c>
      <c r="U100" t="str">
        <f>LEFT(Rohdaten!L100, 1)</f>
        <v>A</v>
      </c>
      <c r="V100" t="str">
        <f>Rohdaten!M100</f>
        <v xml:space="preserve">A1JKSV </v>
      </c>
    </row>
    <row r="101" spans="1:22" x14ac:dyDescent="0.25">
      <c r="A101" t="str">
        <f>Rohdaten!A101</f>
        <v xml:space="preserve">SPDR BARCLAYS 1-5 YEAR GILT UCITS.. </v>
      </c>
      <c r="B101" t="str">
        <f>LEFT(Rohdaten!B101, 3)</f>
        <v>GBP</v>
      </c>
      <c r="C101">
        <v>1.43</v>
      </c>
      <c r="D101">
        <v>1.36</v>
      </c>
      <c r="E101">
        <v>1.05</v>
      </c>
      <c r="F101">
        <v>0.74</v>
      </c>
      <c r="G101">
        <v>8.73</v>
      </c>
      <c r="H101">
        <v>135</v>
      </c>
      <c r="I101">
        <v>1.1299999999999999</v>
      </c>
      <c r="J101" t="str">
        <f>LEFT(Rohdaten!C101, LEN(Rohdaten!C101) - 1)</f>
        <v>replizierend</v>
      </c>
      <c r="K101" t="str">
        <f>Rohdaten!D101</f>
        <v xml:space="preserve">-- </v>
      </c>
      <c r="L101" s="9">
        <f>Rohdaten!E101</f>
        <v>1.5E-3</v>
      </c>
      <c r="M101" s="7">
        <f>IFERROR(IF(SEARCH("Mio.", Rohdaten!F101),LEFT(Rohdaten!F101, LEN(Rohdaten!F101) - 5) * 1),
IFERROR(IF(SEARCH("Mrd.",  Rohdaten!F101), LEFT(Rohdaten!F101, LEN(Rohdaten!F101) - 5) * 1000), ""))</f>
        <v>349.85</v>
      </c>
      <c r="N101" s="7">
        <f t="shared" si="2"/>
        <v>258.88900000000001</v>
      </c>
      <c r="O101" t="str">
        <f>Rohdaten!G101</f>
        <v xml:space="preserve">Renten / Renten GBP </v>
      </c>
      <c r="P101" t="str">
        <f t="shared" si="3"/>
        <v>Renten</v>
      </c>
      <c r="Q101" t="str">
        <f>Rohdaten!H101</f>
        <v xml:space="preserve">SPDR Eur.. </v>
      </c>
      <c r="R101" t="str">
        <f>Rohdaten!I101</f>
        <v xml:space="preserve">Irland </v>
      </c>
      <c r="S101">
        <f>LEFT(Rohdaten!J101, SEARCH("Jahre", Rohdaten!J101) - 2) * 1</f>
        <v>2.96</v>
      </c>
      <c r="T101" t="str">
        <f>Rohdaten!K101</f>
        <v xml:space="preserve">U.K. GIL.. </v>
      </c>
      <c r="U101" t="str">
        <f>LEFT(Rohdaten!L101, 1)</f>
        <v>A</v>
      </c>
      <c r="V101" t="str">
        <f>Rohdaten!M101</f>
        <v xml:space="preserve">A1JKSX </v>
      </c>
    </row>
    <row r="102" spans="1:22" x14ac:dyDescent="0.25">
      <c r="A102" t="str">
        <f>Rohdaten!A102</f>
        <v xml:space="preserve">SPDR BARCLAYS 15+ YEAR GILT UCITS.. </v>
      </c>
      <c r="B102" t="str">
        <f>LEFT(Rohdaten!B102, 3)</f>
        <v>GBP</v>
      </c>
      <c r="C102">
        <v>1.43</v>
      </c>
      <c r="D102">
        <v>1.36</v>
      </c>
      <c r="E102">
        <v>1.05</v>
      </c>
      <c r="F102">
        <v>0.74</v>
      </c>
      <c r="G102">
        <v>8.73</v>
      </c>
      <c r="H102">
        <v>135</v>
      </c>
      <c r="I102">
        <v>1.1299999999999999</v>
      </c>
      <c r="J102" t="str">
        <f>LEFT(Rohdaten!C102, LEN(Rohdaten!C102) - 1)</f>
        <v>replizierend</v>
      </c>
      <c r="K102" t="str">
        <f>Rohdaten!D102</f>
        <v xml:space="preserve">-- </v>
      </c>
      <c r="L102" s="9">
        <f>Rohdaten!E102</f>
        <v>1.5E-3</v>
      </c>
      <c r="M102" s="7">
        <f>IFERROR(IF(SEARCH("Mio.", Rohdaten!F102),LEFT(Rohdaten!F102, LEN(Rohdaten!F102) - 5) * 1),
IFERROR(IF(SEARCH("Mrd.",  Rohdaten!F102), LEFT(Rohdaten!F102, LEN(Rohdaten!F102) - 5) * 1000), ""))</f>
        <v>56.07</v>
      </c>
      <c r="N102" s="7">
        <f t="shared" si="2"/>
        <v>41.491799999999998</v>
      </c>
      <c r="O102" t="str">
        <f>Rohdaten!G102</f>
        <v xml:space="preserve">Renten / Renten GBP </v>
      </c>
      <c r="P102" t="str">
        <f t="shared" si="3"/>
        <v>Renten</v>
      </c>
      <c r="Q102" t="str">
        <f>Rohdaten!H102</f>
        <v xml:space="preserve">SPDR Eur.. </v>
      </c>
      <c r="R102" t="str">
        <f>Rohdaten!I102</f>
        <v xml:space="preserve">Irland </v>
      </c>
      <c r="S102">
        <f>LEFT(Rohdaten!J102, SEARCH("Jahre", Rohdaten!J102) - 2) * 1</f>
        <v>2.96</v>
      </c>
      <c r="T102" t="str">
        <f>Rohdaten!K102</f>
        <v xml:space="preserve">-- </v>
      </c>
      <c r="U102" t="str">
        <f>LEFT(Rohdaten!L102, 1)</f>
        <v>A</v>
      </c>
      <c r="V102" t="str">
        <f>Rohdaten!M102</f>
        <v xml:space="preserve">A1JKSY </v>
      </c>
    </row>
    <row r="103" spans="1:22" x14ac:dyDescent="0.25">
      <c r="A103" t="str">
        <f>Rohdaten!A103</f>
        <v xml:space="preserve">UBS ETF - EURO STOXX 50 UCITS ETF.. </v>
      </c>
      <c r="B103" t="str">
        <f>LEFT(Rohdaten!B103, 3)</f>
        <v>EUR</v>
      </c>
      <c r="C103">
        <v>1.43</v>
      </c>
      <c r="D103">
        <v>1.36</v>
      </c>
      <c r="E103">
        <v>1.05</v>
      </c>
      <c r="F103">
        <v>0.74</v>
      </c>
      <c r="G103">
        <v>8.73</v>
      </c>
      <c r="H103">
        <v>135</v>
      </c>
      <c r="I103">
        <v>1.1299999999999999</v>
      </c>
      <c r="J103" t="str">
        <f>LEFT(Rohdaten!C103, LEN(Rohdaten!C103) - 1)</f>
        <v>replizierend</v>
      </c>
      <c r="K103" t="str">
        <f>Rohdaten!D103</f>
        <v xml:space="preserve">keine </v>
      </c>
      <c r="L103" s="9">
        <f>Rohdaten!E103</f>
        <v>1.5E-3</v>
      </c>
      <c r="M103" s="7">
        <f>IFERROR(IF(SEARCH("Mio.", Rohdaten!F103),LEFT(Rohdaten!F103, LEN(Rohdaten!F103) - 5) * 1),
IFERROR(IF(SEARCH("Mrd.",  Rohdaten!F103), LEFT(Rohdaten!F103, LEN(Rohdaten!F103) - 5) * 1000), ""))</f>
        <v>753.28</v>
      </c>
      <c r="N103" s="7">
        <f t="shared" si="2"/>
        <v>753.28</v>
      </c>
      <c r="O103" t="str">
        <f>Rohdaten!G103</f>
        <v xml:space="preserve">Aktien / Aktien Europa "Large Caps" </v>
      </c>
      <c r="P103" t="str">
        <f t="shared" si="3"/>
        <v>Aktien</v>
      </c>
      <c r="Q103" t="str">
        <f>Rohdaten!H103</f>
        <v xml:space="preserve">UBS ETF .. </v>
      </c>
      <c r="R103" t="str">
        <f>Rohdaten!I103</f>
        <v xml:space="preserve">Luxemburg </v>
      </c>
      <c r="S103">
        <f>LEFT(Rohdaten!J103, SEARCH("Jahre", Rohdaten!J103) - 2) * 1</f>
        <v>13.51</v>
      </c>
      <c r="T103" t="str">
        <f>Rohdaten!K103</f>
        <v xml:space="preserve">-- </v>
      </c>
      <c r="U103" t="str">
        <f>LEFT(Rohdaten!L103, 1)</f>
        <v>A</v>
      </c>
      <c r="V103">
        <f>Rohdaten!M103</f>
        <v>794357</v>
      </c>
    </row>
    <row r="104" spans="1:22" x14ac:dyDescent="0.25">
      <c r="A104" t="str">
        <f>Rohdaten!A104</f>
        <v xml:space="preserve">DB X-TRACKERS EURO STOXX 50® UCIT.. </v>
      </c>
      <c r="B104" t="str">
        <f>LEFT(Rohdaten!B104, 3)</f>
        <v>EUR</v>
      </c>
      <c r="C104">
        <v>1.43</v>
      </c>
      <c r="D104">
        <v>1.36</v>
      </c>
      <c r="E104">
        <v>1.05</v>
      </c>
      <c r="F104">
        <v>0.74</v>
      </c>
      <c r="G104">
        <v>8.73</v>
      </c>
      <c r="H104">
        <v>135</v>
      </c>
      <c r="I104">
        <v>1.1299999999999999</v>
      </c>
      <c r="J104" t="str">
        <f>LEFT(Rohdaten!C104, LEN(Rohdaten!C104) - 1)</f>
        <v>replizierend</v>
      </c>
      <c r="K104" t="str">
        <f>Rohdaten!D104</f>
        <v xml:space="preserve">keine </v>
      </c>
      <c r="L104" s="9">
        <f>Rohdaten!E104</f>
        <v>1.5E-3</v>
      </c>
      <c r="M104" s="7">
        <f>IFERROR(IF(SEARCH("Mio.", Rohdaten!F104),LEFT(Rohdaten!F104, LEN(Rohdaten!F104) - 5) * 1),
IFERROR(IF(SEARCH("Mrd.",  Rohdaten!F104), LEFT(Rohdaten!F104, LEN(Rohdaten!F104) - 5) * 1000), ""))</f>
        <v>184</v>
      </c>
      <c r="N104" s="7">
        <f t="shared" si="2"/>
        <v>184</v>
      </c>
      <c r="O104" t="str">
        <f>Rohdaten!G104</f>
        <v xml:space="preserve">Aktien / Aktien Euroland </v>
      </c>
      <c r="P104" t="str">
        <f t="shared" si="3"/>
        <v>Aktien</v>
      </c>
      <c r="Q104" t="str">
        <f>Rohdaten!H104</f>
        <v xml:space="preserve">db x-tra.. </v>
      </c>
      <c r="R104" t="str">
        <f>Rohdaten!I104</f>
        <v xml:space="preserve">Luxemburg </v>
      </c>
      <c r="S104">
        <f>LEFT(Rohdaten!J104, SEARCH("Jahre", Rohdaten!J104) - 2) * 1</f>
        <v>2.42</v>
      </c>
      <c r="T104" t="str">
        <f>Rohdaten!K104</f>
        <v xml:space="preserve">-- </v>
      </c>
      <c r="U104" t="str">
        <f>LEFT(Rohdaten!L104, 1)</f>
        <v>A</v>
      </c>
      <c r="V104" t="str">
        <f>Rohdaten!M104</f>
        <v xml:space="preserve">DBX0GJ </v>
      </c>
    </row>
    <row r="105" spans="1:22" x14ac:dyDescent="0.25">
      <c r="A105" t="str">
        <f>Rohdaten!A105</f>
        <v xml:space="preserve">DB X-TRACKERS II IBOXX SPAIN 1-3 .. </v>
      </c>
      <c r="B105" t="str">
        <f>LEFT(Rohdaten!B105, 3)</f>
        <v>EUR</v>
      </c>
      <c r="C105">
        <v>1.43</v>
      </c>
      <c r="D105">
        <v>1.36</v>
      </c>
      <c r="E105">
        <v>1.05</v>
      </c>
      <c r="F105">
        <v>0.74</v>
      </c>
      <c r="G105">
        <v>8.73</v>
      </c>
      <c r="H105">
        <v>135</v>
      </c>
      <c r="I105">
        <v>1.1299999999999999</v>
      </c>
      <c r="J105" t="str">
        <f>LEFT(Rohdaten!C105, LEN(Rohdaten!C105) - 1)</f>
        <v>Swap-basiert</v>
      </c>
      <c r="K105" t="str">
        <f>Rohdaten!D105</f>
        <v xml:space="preserve">keine </v>
      </c>
      <c r="L105" s="9">
        <f>Rohdaten!E105</f>
        <v>1.5E-3</v>
      </c>
      <c r="M105" s="7">
        <f>IFERROR(IF(SEARCH("Mio.", Rohdaten!F105),LEFT(Rohdaten!F105, LEN(Rohdaten!F105) - 5) * 1),
IFERROR(IF(SEARCH("Mrd.",  Rohdaten!F105), LEFT(Rohdaten!F105, LEN(Rohdaten!F105) - 5) * 1000), ""))</f>
        <v>9.67</v>
      </c>
      <c r="N105" s="7">
        <f t="shared" si="2"/>
        <v>9.67</v>
      </c>
      <c r="O105" t="str">
        <f>Rohdaten!G105</f>
        <v xml:space="preserve">Renten / Renten Staatsanleihen </v>
      </c>
      <c r="P105" t="str">
        <f t="shared" si="3"/>
        <v>Renten</v>
      </c>
      <c r="Q105" t="str">
        <f>Rohdaten!H105</f>
        <v xml:space="preserve">db x-tra.. </v>
      </c>
      <c r="R105" t="str">
        <f>Rohdaten!I105</f>
        <v xml:space="preserve">Luxemburg </v>
      </c>
      <c r="S105">
        <f>LEFT(Rohdaten!J105, SEARCH("Jahre", Rohdaten!J105) - 2) * 1</f>
        <v>1.71</v>
      </c>
      <c r="T105" t="str">
        <f>Rohdaten!K105</f>
        <v xml:space="preserve">-- </v>
      </c>
      <c r="U105" t="str">
        <f>LEFT(Rohdaten!L105, 1)</f>
        <v>A</v>
      </c>
      <c r="V105" t="str">
        <f>Rohdaten!M105</f>
        <v xml:space="preserve">DBX0K5 </v>
      </c>
    </row>
    <row r="106" spans="1:22" x14ac:dyDescent="0.25">
      <c r="A106" t="str">
        <f>Rohdaten!A106</f>
        <v xml:space="preserve">DB X-TRACKERS II IBOXX SOVEREIGNS.. </v>
      </c>
      <c r="B106" t="str">
        <f>LEFT(Rohdaten!B106, 3)</f>
        <v>EUR</v>
      </c>
      <c r="C106">
        <v>1.43</v>
      </c>
      <c r="D106">
        <v>1.36</v>
      </c>
      <c r="E106">
        <v>1.05</v>
      </c>
      <c r="F106">
        <v>0.74</v>
      </c>
      <c r="G106">
        <v>8.73</v>
      </c>
      <c r="H106">
        <v>135</v>
      </c>
      <c r="I106">
        <v>1.1299999999999999</v>
      </c>
      <c r="J106" t="str">
        <f>LEFT(Rohdaten!C106, LEN(Rohdaten!C106) - 1)</f>
        <v>Swap-basiert</v>
      </c>
      <c r="K106" t="str">
        <f>Rohdaten!D106</f>
        <v xml:space="preserve">keine </v>
      </c>
      <c r="L106" s="9">
        <f>Rohdaten!E106</f>
        <v>1.5E-3</v>
      </c>
      <c r="M106" s="7">
        <f>IFERROR(IF(SEARCH("Mio.", Rohdaten!F106),LEFT(Rohdaten!F106, LEN(Rohdaten!F106) - 5) * 1),
IFERROR(IF(SEARCH("Mrd.",  Rohdaten!F106), LEFT(Rohdaten!F106, LEN(Rohdaten!F106) - 5) * 1000), ""))</f>
        <v>1020</v>
      </c>
      <c r="N106" s="7">
        <f t="shared" si="2"/>
        <v>1020</v>
      </c>
      <c r="O106" t="str">
        <f>Rohdaten!G106</f>
        <v xml:space="preserve">Renten / Renten Staatsanleihen </v>
      </c>
      <c r="P106" t="str">
        <f t="shared" si="3"/>
        <v>Renten</v>
      </c>
      <c r="Q106" t="str">
        <f>Rohdaten!H106</f>
        <v xml:space="preserve">db x-tra.. </v>
      </c>
      <c r="R106" t="str">
        <f>Rohdaten!I106</f>
        <v xml:space="preserve">Luxemburg </v>
      </c>
      <c r="S106">
        <f>LEFT(Rohdaten!J106, SEARCH("Jahre", Rohdaten!J106) - 2) * 1</f>
        <v>1.71</v>
      </c>
      <c r="T106" t="str">
        <f>Rohdaten!K106</f>
        <v xml:space="preserve">-- </v>
      </c>
      <c r="U106" t="str">
        <f>LEFT(Rohdaten!L106, 1)</f>
        <v>T</v>
      </c>
      <c r="V106" t="str">
        <f>Rohdaten!M106</f>
        <v xml:space="preserve">DBX0K7 </v>
      </c>
    </row>
    <row r="107" spans="1:22" x14ac:dyDescent="0.25">
      <c r="A107" t="str">
        <f>Rohdaten!A107</f>
        <v xml:space="preserve">SPDR BARCLAYS 1-3 YEAR US TREASUR.. </v>
      </c>
      <c r="B107" t="str">
        <f>LEFT(Rohdaten!B107, 3)</f>
        <v>USD</v>
      </c>
      <c r="C107">
        <v>1.43</v>
      </c>
      <c r="D107">
        <v>1.36</v>
      </c>
      <c r="E107">
        <v>1.05</v>
      </c>
      <c r="F107">
        <v>0.74</v>
      </c>
      <c r="G107">
        <v>8.73</v>
      </c>
      <c r="H107">
        <v>135</v>
      </c>
      <c r="I107">
        <v>1.1299999999999999</v>
      </c>
      <c r="J107" t="str">
        <f>LEFT(Rohdaten!C107, LEN(Rohdaten!C107) - 1)</f>
        <v>replizierend</v>
      </c>
      <c r="K107" t="str">
        <f>Rohdaten!D107</f>
        <v xml:space="preserve">-- </v>
      </c>
      <c r="L107" s="9">
        <f>Rohdaten!E107</f>
        <v>1.5E-3</v>
      </c>
      <c r="M107" s="7">
        <f>IFERROR(IF(SEARCH("Mio.", Rohdaten!F107),LEFT(Rohdaten!F107, LEN(Rohdaten!F107) - 5) * 1),
IFERROR(IF(SEARCH("Mrd.",  Rohdaten!F107), LEFT(Rohdaten!F107, LEN(Rohdaten!F107) - 5) * 1000), ""))</f>
        <v>159.4</v>
      </c>
      <c r="N107" s="7">
        <f t="shared" si="2"/>
        <v>180.12199999999999</v>
      </c>
      <c r="O107" t="str">
        <f>Rohdaten!G107</f>
        <v xml:space="preserve">Renten / Renten Staatsanleihen </v>
      </c>
      <c r="P107" t="str">
        <f t="shared" si="3"/>
        <v>Renten</v>
      </c>
      <c r="Q107" t="str">
        <f>Rohdaten!H107</f>
        <v xml:space="preserve">SPDR Eur.. </v>
      </c>
      <c r="R107" t="str">
        <f>Rohdaten!I107</f>
        <v xml:space="preserve">Irland </v>
      </c>
      <c r="S107">
        <f>LEFT(Rohdaten!J107, SEARCH("Jahre", Rohdaten!J107) - 2) * 1</f>
        <v>1.68</v>
      </c>
      <c r="T107" t="str">
        <f>Rohdaten!K107</f>
        <v xml:space="preserve">-- </v>
      </c>
      <c r="U107" t="str">
        <f>LEFT(Rohdaten!L107, 1)</f>
        <v>A</v>
      </c>
      <c r="V107" t="str">
        <f>Rohdaten!M107</f>
        <v xml:space="preserve">A1W3V0 </v>
      </c>
    </row>
    <row r="108" spans="1:22" x14ac:dyDescent="0.25">
      <c r="A108" t="str">
        <f>Rohdaten!A108</f>
        <v xml:space="preserve">DB X-TRACKERS II IBOXX SOVEREIGNS.. </v>
      </c>
      <c r="B108" t="str">
        <f>LEFT(Rohdaten!B108, 3)</f>
        <v>EUR</v>
      </c>
      <c r="C108">
        <v>1.43</v>
      </c>
      <c r="D108">
        <v>1.36</v>
      </c>
      <c r="E108">
        <v>1.05</v>
      </c>
      <c r="F108">
        <v>0.74</v>
      </c>
      <c r="G108">
        <v>8.73</v>
      </c>
      <c r="H108">
        <v>135</v>
      </c>
      <c r="I108">
        <v>1.1299999999999999</v>
      </c>
      <c r="J108" t="str">
        <f>LEFT(Rohdaten!C108, LEN(Rohdaten!C108) - 1)</f>
        <v>Swap-basiert</v>
      </c>
      <c r="K108" t="str">
        <f>Rohdaten!D108</f>
        <v xml:space="preserve">keine </v>
      </c>
      <c r="L108" s="9">
        <f>Rohdaten!E108</f>
        <v>1.5E-3</v>
      </c>
      <c r="M108" s="7">
        <f>IFERROR(IF(SEARCH("Mio.", Rohdaten!F108),LEFT(Rohdaten!F108, LEN(Rohdaten!F108) - 5) * 1),
IFERROR(IF(SEARCH("Mrd.",  Rohdaten!F108), LEFT(Rohdaten!F108, LEN(Rohdaten!F108) - 5) * 1000), ""))</f>
        <v>2180</v>
      </c>
      <c r="N108" s="7">
        <f t="shared" si="2"/>
        <v>2180</v>
      </c>
      <c r="O108" t="str">
        <f>Rohdaten!G108</f>
        <v xml:space="preserve">Renten / Renten Staatsanleihen High Yield </v>
      </c>
      <c r="P108" t="str">
        <f t="shared" si="3"/>
        <v>Renten</v>
      </c>
      <c r="Q108" t="str">
        <f>Rohdaten!H108</f>
        <v xml:space="preserve">db x-tra.. </v>
      </c>
      <c r="R108" t="str">
        <f>Rohdaten!I108</f>
        <v xml:space="preserve">Luxemburg </v>
      </c>
      <c r="S108">
        <f>LEFT(Rohdaten!J108, SEARCH("Jahre", Rohdaten!J108) - 2) * 1</f>
        <v>1.51</v>
      </c>
      <c r="T108" t="str">
        <f>Rohdaten!K108</f>
        <v xml:space="preserve">-- </v>
      </c>
      <c r="U108" t="str">
        <f>LEFT(Rohdaten!L108, 1)</f>
        <v>A</v>
      </c>
      <c r="V108" t="str">
        <f>Rohdaten!M108</f>
        <v xml:space="preserve">DBX0N8 </v>
      </c>
    </row>
    <row r="109" spans="1:22" x14ac:dyDescent="0.25">
      <c r="A109" t="str">
        <f>Rohdaten!A109</f>
        <v xml:space="preserve">DB X-TRACKERS II IBOXX SOVEREIGNS.. </v>
      </c>
      <c r="B109" t="str">
        <f>LEFT(Rohdaten!B109, 3)</f>
        <v>EUR</v>
      </c>
      <c r="C109">
        <v>1.43</v>
      </c>
      <c r="D109">
        <v>1.36</v>
      </c>
      <c r="E109">
        <v>1.05</v>
      </c>
      <c r="F109">
        <v>0.74</v>
      </c>
      <c r="G109">
        <v>8.73</v>
      </c>
      <c r="H109">
        <v>135</v>
      </c>
      <c r="I109">
        <v>1.1299999999999999</v>
      </c>
      <c r="J109" t="str">
        <f>LEFT(Rohdaten!C109, LEN(Rohdaten!C109) - 1)</f>
        <v>Swap-basiert</v>
      </c>
      <c r="K109" t="str">
        <f>Rohdaten!D109</f>
        <v xml:space="preserve">keine </v>
      </c>
      <c r="L109" s="9">
        <f>Rohdaten!E109</f>
        <v>1.5E-3</v>
      </c>
      <c r="M109" s="7">
        <f>IFERROR(IF(SEARCH("Mio.", Rohdaten!F109),LEFT(Rohdaten!F109, LEN(Rohdaten!F109) - 5) * 1),
IFERROR(IF(SEARCH("Mrd.",  Rohdaten!F109), LEFT(Rohdaten!F109, LEN(Rohdaten!F109) - 5) * 1000), ""))</f>
        <v>1040</v>
      </c>
      <c r="N109" s="7">
        <f t="shared" si="2"/>
        <v>1040</v>
      </c>
      <c r="O109" t="str">
        <f>Rohdaten!G109</f>
        <v xml:space="preserve">Renten / Renten Staatsanleihen </v>
      </c>
      <c r="P109" t="str">
        <f t="shared" si="3"/>
        <v>Renten</v>
      </c>
      <c r="Q109" t="str">
        <f>Rohdaten!H109</f>
        <v xml:space="preserve">db x-tra.. </v>
      </c>
      <c r="R109" t="str">
        <f>Rohdaten!I109</f>
        <v xml:space="preserve">Luxemburg </v>
      </c>
      <c r="S109">
        <f>LEFT(Rohdaten!J109, SEARCH("Jahre", Rohdaten!J109) - 2) * 1</f>
        <v>1.51</v>
      </c>
      <c r="T109" t="str">
        <f>Rohdaten!K109</f>
        <v xml:space="preserve">-- </v>
      </c>
      <c r="U109" t="str">
        <f>LEFT(Rohdaten!L109, 1)</f>
        <v>A</v>
      </c>
      <c r="V109" t="str">
        <f>Rohdaten!M109</f>
        <v xml:space="preserve">DBX0PE </v>
      </c>
    </row>
    <row r="110" spans="1:22" x14ac:dyDescent="0.25">
      <c r="A110" t="str">
        <f>Rohdaten!A110</f>
        <v xml:space="preserve">ISHARES EURO STOXX 50 UCITS ETF (.. </v>
      </c>
      <c r="B110" t="str">
        <f>LEFT(Rohdaten!B110, 3)</f>
        <v>EUR</v>
      </c>
      <c r="C110">
        <v>1.43</v>
      </c>
      <c r="D110">
        <v>1.36</v>
      </c>
      <c r="E110">
        <v>1.05</v>
      </c>
      <c r="F110">
        <v>0.74</v>
      </c>
      <c r="G110">
        <v>8.73</v>
      </c>
      <c r="H110">
        <v>135</v>
      </c>
      <c r="I110">
        <v>1.1299999999999999</v>
      </c>
      <c r="J110" t="str">
        <f>LEFT(Rohdaten!C110, LEN(Rohdaten!C110) - 1)</f>
        <v>replizierend</v>
      </c>
      <c r="K110" t="str">
        <f>Rohdaten!D110</f>
        <v xml:space="preserve">keine </v>
      </c>
      <c r="L110" s="9">
        <f>Rohdaten!E110</f>
        <v>1.6000000000000001E-3</v>
      </c>
      <c r="M110" s="7">
        <f>IFERROR(IF(SEARCH("Mio.", Rohdaten!F110),LEFT(Rohdaten!F110, LEN(Rohdaten!F110) - 5) * 1),
IFERROR(IF(SEARCH("Mrd.",  Rohdaten!F110), LEFT(Rohdaten!F110, LEN(Rohdaten!F110) - 5) * 1000), ""))</f>
        <v>6810</v>
      </c>
      <c r="N110" s="7">
        <f t="shared" si="2"/>
        <v>6810</v>
      </c>
      <c r="O110" t="str">
        <f>Rohdaten!G110</f>
        <v xml:space="preserve">Aktien / Aktien Euroland </v>
      </c>
      <c r="P110" t="str">
        <f t="shared" si="3"/>
        <v>Aktien</v>
      </c>
      <c r="Q110" t="str">
        <f>Rohdaten!H110</f>
        <v xml:space="preserve">BlackRoc.. </v>
      </c>
      <c r="R110" t="str">
        <f>Rohdaten!I110</f>
        <v xml:space="preserve">Deutschl.. </v>
      </c>
      <c r="S110">
        <f>LEFT(Rohdaten!J110, SEARCH("Jahre", Rohdaten!J110) - 2) * 1</f>
        <v>14.35</v>
      </c>
      <c r="T110" t="str">
        <f>Rohdaten!K110</f>
        <v xml:space="preserve">EURO STO.. </v>
      </c>
      <c r="U110" t="str">
        <f>LEFT(Rohdaten!L110, 1)</f>
        <v>A</v>
      </c>
      <c r="V110">
        <f>Rohdaten!M110</f>
        <v>593395</v>
      </c>
    </row>
    <row r="111" spans="1:22" x14ac:dyDescent="0.25">
      <c r="A111" t="str">
        <f>Rohdaten!A111</f>
        <v xml:space="preserve">ISHARES CORE DAX® UCITS ETF (DE) </v>
      </c>
      <c r="B111" t="str">
        <f>LEFT(Rohdaten!B111, 3)</f>
        <v>EUR</v>
      </c>
      <c r="C111">
        <v>1.43</v>
      </c>
      <c r="D111">
        <v>1.36</v>
      </c>
      <c r="E111">
        <v>1.05</v>
      </c>
      <c r="F111">
        <v>0.74</v>
      </c>
      <c r="G111">
        <v>8.73</v>
      </c>
      <c r="H111">
        <v>135</v>
      </c>
      <c r="I111">
        <v>1.1299999999999999</v>
      </c>
      <c r="J111" t="str">
        <f>LEFT(Rohdaten!C111, LEN(Rohdaten!C111) - 1)</f>
        <v>replizierend</v>
      </c>
      <c r="K111" t="str">
        <f>Rohdaten!D111</f>
        <v xml:space="preserve">keine </v>
      </c>
      <c r="L111" s="9">
        <f>Rohdaten!E111</f>
        <v>1.6000000000000001E-3</v>
      </c>
      <c r="M111" s="7">
        <f>IFERROR(IF(SEARCH("Mio.", Rohdaten!F111),LEFT(Rohdaten!F111, LEN(Rohdaten!F111) - 5) * 1),
IFERROR(IF(SEARCH("Mrd.",  Rohdaten!F111), LEFT(Rohdaten!F111, LEN(Rohdaten!F111) - 5) * 1000), ""))</f>
        <v>11770</v>
      </c>
      <c r="N111" s="7">
        <f t="shared" si="2"/>
        <v>11770</v>
      </c>
      <c r="O111" t="str">
        <f>Rohdaten!G111</f>
        <v xml:space="preserve">Aktien / Aktien Deutschland "Large Caps" </v>
      </c>
      <c r="P111" t="str">
        <f t="shared" si="3"/>
        <v>Aktien</v>
      </c>
      <c r="Q111" t="str">
        <f>Rohdaten!H111</f>
        <v xml:space="preserve">BlackRoc.. </v>
      </c>
      <c r="R111" t="str">
        <f>Rohdaten!I111</f>
        <v xml:space="preserve">Deutschl.. </v>
      </c>
      <c r="S111">
        <f>LEFT(Rohdaten!J111, SEARCH("Jahre", Rohdaten!J111) - 2) * 1</f>
        <v>14.35</v>
      </c>
      <c r="T111" t="str">
        <f>Rohdaten!K111</f>
        <v xml:space="preserve">DAX PERF.. </v>
      </c>
      <c r="U111" t="str">
        <f>LEFT(Rohdaten!L111, 1)</f>
        <v>T</v>
      </c>
      <c r="V111">
        <f>Rohdaten!M111</f>
        <v>593393</v>
      </c>
    </row>
    <row r="112" spans="1:22" x14ac:dyDescent="0.25">
      <c r="A112" t="str">
        <f>Rohdaten!A112</f>
        <v xml:space="preserve">ISHARES EB.REXX GOVERNMENT GERMAN.. </v>
      </c>
      <c r="B112" t="str">
        <f>LEFT(Rohdaten!B112, 3)</f>
        <v>EUR</v>
      </c>
      <c r="C112">
        <v>1.43</v>
      </c>
      <c r="D112">
        <v>1.36</v>
      </c>
      <c r="E112">
        <v>1.05</v>
      </c>
      <c r="F112">
        <v>0.74</v>
      </c>
      <c r="G112">
        <v>8.73</v>
      </c>
      <c r="H112">
        <v>135</v>
      </c>
      <c r="I112">
        <v>1.1299999999999999</v>
      </c>
      <c r="J112" t="str">
        <f>LEFT(Rohdaten!C112, LEN(Rohdaten!C112) - 1)</f>
        <v>replizierend</v>
      </c>
      <c r="K112" t="str">
        <f>Rohdaten!D112</f>
        <v xml:space="preserve">-- </v>
      </c>
      <c r="L112" s="9">
        <f>Rohdaten!E112</f>
        <v>1.6000000000000001E-3</v>
      </c>
      <c r="M112" s="7">
        <f>IFERROR(IF(SEARCH("Mio.", Rohdaten!F112),LEFT(Rohdaten!F112, LEN(Rohdaten!F112) - 5) * 1),
IFERROR(IF(SEARCH("Mrd.",  Rohdaten!F112), LEFT(Rohdaten!F112, LEN(Rohdaten!F112) - 5) * 1000), ""))</f>
        <v>359.23</v>
      </c>
      <c r="N112" s="7">
        <f t="shared" si="2"/>
        <v>359.23</v>
      </c>
      <c r="O112" t="str">
        <f>Rohdaten!G112</f>
        <v xml:space="preserve">Renten / Renten Deutschland </v>
      </c>
      <c r="P112" t="str">
        <f t="shared" si="3"/>
        <v>Renten</v>
      </c>
      <c r="Q112" t="str">
        <f>Rohdaten!H112</f>
        <v xml:space="preserve">BlackRoc.. </v>
      </c>
      <c r="R112" t="str">
        <f>Rohdaten!I112</f>
        <v xml:space="preserve">Deutschl.. </v>
      </c>
      <c r="S112">
        <f>LEFT(Rohdaten!J112, SEARCH("Jahre", Rohdaten!J112) - 2) * 1</f>
        <v>12.24</v>
      </c>
      <c r="T112" t="str">
        <f>Rohdaten!K112</f>
        <v xml:space="preserve">EB.REXX .. </v>
      </c>
      <c r="U112" t="str">
        <f>LEFT(Rohdaten!L112, 1)</f>
        <v>A</v>
      </c>
      <c r="V112">
        <f>Rohdaten!M112</f>
        <v>628946</v>
      </c>
    </row>
    <row r="113" spans="1:22" x14ac:dyDescent="0.25">
      <c r="A113" t="str">
        <f>Rohdaten!A113</f>
        <v xml:space="preserve">ISHARES EB.REXX GOVERNMENT GERMAN.. </v>
      </c>
      <c r="B113" t="str">
        <f>LEFT(Rohdaten!B113, 3)</f>
        <v>EUR</v>
      </c>
      <c r="C113">
        <v>1.43</v>
      </c>
      <c r="D113">
        <v>1.36</v>
      </c>
      <c r="E113">
        <v>1.05</v>
      </c>
      <c r="F113">
        <v>0.74</v>
      </c>
      <c r="G113">
        <v>8.73</v>
      </c>
      <c r="H113">
        <v>135</v>
      </c>
      <c r="I113">
        <v>1.1299999999999999</v>
      </c>
      <c r="J113" t="str">
        <f>LEFT(Rohdaten!C113, LEN(Rohdaten!C113) - 1)</f>
        <v>replizierend</v>
      </c>
      <c r="K113" t="str">
        <f>Rohdaten!D113</f>
        <v xml:space="preserve">-- </v>
      </c>
      <c r="L113" s="9">
        <f>Rohdaten!E113</f>
        <v>1.6000000000000001E-3</v>
      </c>
      <c r="M113" s="7">
        <f>IFERROR(IF(SEARCH("Mio.", Rohdaten!F113),LEFT(Rohdaten!F113, LEN(Rohdaten!F113) - 5) * 1),
IFERROR(IF(SEARCH("Mrd.",  Rohdaten!F113), LEFT(Rohdaten!F113, LEN(Rohdaten!F113) - 5) * 1000), ""))</f>
        <v>219.79</v>
      </c>
      <c r="N113" s="7">
        <f t="shared" si="2"/>
        <v>219.79</v>
      </c>
      <c r="O113" t="str">
        <f>Rohdaten!G113</f>
        <v xml:space="preserve">Renten / Renten Deutschland </v>
      </c>
      <c r="P113" t="str">
        <f t="shared" si="3"/>
        <v>Renten</v>
      </c>
      <c r="Q113" t="str">
        <f>Rohdaten!H113</f>
        <v xml:space="preserve">BlackRoc.. </v>
      </c>
      <c r="R113" t="str">
        <f>Rohdaten!I113</f>
        <v xml:space="preserve">Deutschl.. </v>
      </c>
      <c r="S113">
        <f>LEFT(Rohdaten!J113, SEARCH("Jahre", Rohdaten!J113) - 2) * 1</f>
        <v>11.9</v>
      </c>
      <c r="T113" t="str">
        <f>Rohdaten!K113</f>
        <v xml:space="preserve">EB.REXX .. </v>
      </c>
      <c r="U113" t="str">
        <f>LEFT(Rohdaten!L113, 1)</f>
        <v>A</v>
      </c>
      <c r="V113">
        <f>Rohdaten!M113</f>
        <v>628948</v>
      </c>
    </row>
    <row r="114" spans="1:22" x14ac:dyDescent="0.25">
      <c r="A114" t="str">
        <f>Rohdaten!A114</f>
        <v xml:space="preserve">ISHARES EB.REXX GOVERNMENT GERMAN.. </v>
      </c>
      <c r="B114" t="str">
        <f>LEFT(Rohdaten!B114, 3)</f>
        <v>EUR</v>
      </c>
      <c r="C114">
        <v>1.43</v>
      </c>
      <c r="D114">
        <v>1.36</v>
      </c>
      <c r="E114">
        <v>1.05</v>
      </c>
      <c r="F114">
        <v>0.74</v>
      </c>
      <c r="G114">
        <v>8.73</v>
      </c>
      <c r="H114">
        <v>135</v>
      </c>
      <c r="I114">
        <v>1.1299999999999999</v>
      </c>
      <c r="J114" t="str">
        <f>LEFT(Rohdaten!C114, LEN(Rohdaten!C114) - 1)</f>
        <v>replizierend</v>
      </c>
      <c r="K114" t="str">
        <f>Rohdaten!D114</f>
        <v xml:space="preserve">-- </v>
      </c>
      <c r="L114" s="9">
        <f>Rohdaten!E114</f>
        <v>1.6000000000000001E-3</v>
      </c>
      <c r="M114" s="7">
        <f>IFERROR(IF(SEARCH("Mio.", Rohdaten!F114),LEFT(Rohdaten!F114, LEN(Rohdaten!F114) - 5) * 1),
IFERROR(IF(SEARCH("Mrd.",  Rohdaten!F114), LEFT(Rohdaten!F114, LEN(Rohdaten!F114) - 5) * 1000), ""))</f>
        <v>287.82</v>
      </c>
      <c r="N114" s="7">
        <f t="shared" si="2"/>
        <v>287.82</v>
      </c>
      <c r="O114" t="str">
        <f>Rohdaten!G114</f>
        <v xml:space="preserve">Renten / Renten Deutschland </v>
      </c>
      <c r="P114" t="str">
        <f t="shared" si="3"/>
        <v>Renten</v>
      </c>
      <c r="Q114" t="str">
        <f>Rohdaten!H114</f>
        <v xml:space="preserve">BlackRoc.. </v>
      </c>
      <c r="R114" t="str">
        <f>Rohdaten!I114</f>
        <v xml:space="preserve">Deutschl.. </v>
      </c>
      <c r="S114">
        <f>LEFT(Rohdaten!J114, SEARCH("Jahre", Rohdaten!J114) - 2) * 1</f>
        <v>11.9</v>
      </c>
      <c r="T114" t="str">
        <f>Rohdaten!K114</f>
        <v xml:space="preserve">EB.REXX .. </v>
      </c>
      <c r="U114" t="str">
        <f>LEFT(Rohdaten!L114, 1)</f>
        <v>A</v>
      </c>
      <c r="V114">
        <f>Rohdaten!M114</f>
        <v>628947</v>
      </c>
    </row>
    <row r="115" spans="1:22" x14ac:dyDescent="0.25">
      <c r="A115" t="str">
        <f>Rohdaten!A115</f>
        <v xml:space="preserve">ISHARES EB.REXX GOVERNMENT GERMAN.. </v>
      </c>
      <c r="B115" t="str">
        <f>LEFT(Rohdaten!B115, 3)</f>
        <v>EUR</v>
      </c>
      <c r="C115">
        <v>1.43</v>
      </c>
      <c r="D115">
        <v>1.36</v>
      </c>
      <c r="E115">
        <v>1.05</v>
      </c>
      <c r="F115">
        <v>0.74</v>
      </c>
      <c r="G115">
        <v>8.73</v>
      </c>
      <c r="H115">
        <v>135</v>
      </c>
      <c r="I115">
        <v>1.1299999999999999</v>
      </c>
      <c r="J115" t="str">
        <f>LEFT(Rohdaten!C115, LEN(Rohdaten!C115) - 1)</f>
        <v>replizierend</v>
      </c>
      <c r="K115" t="str">
        <f>Rohdaten!D115</f>
        <v xml:space="preserve">-- </v>
      </c>
      <c r="L115" s="9">
        <f>Rohdaten!E115</f>
        <v>1.6000000000000001E-3</v>
      </c>
      <c r="M115" s="7">
        <f>IFERROR(IF(SEARCH("Mio.", Rohdaten!F115),LEFT(Rohdaten!F115, LEN(Rohdaten!F115) - 5) * 1),
IFERROR(IF(SEARCH("Mrd.",  Rohdaten!F115), LEFT(Rohdaten!F115, LEN(Rohdaten!F115) - 5) * 1000), ""))</f>
        <v>324.05</v>
      </c>
      <c r="N115" s="7">
        <f t="shared" si="2"/>
        <v>324.05</v>
      </c>
      <c r="O115" t="str">
        <f>Rohdaten!G115</f>
        <v xml:space="preserve">Renten / Renten Deutschland </v>
      </c>
      <c r="P115" t="str">
        <f t="shared" si="3"/>
        <v>Renten</v>
      </c>
      <c r="Q115" t="str">
        <f>Rohdaten!H115</f>
        <v xml:space="preserve">BlackRoc.. </v>
      </c>
      <c r="R115" t="str">
        <f>Rohdaten!I115</f>
        <v xml:space="preserve">Deutschl.. </v>
      </c>
      <c r="S115">
        <f>LEFT(Rohdaten!J115, SEARCH("Jahre", Rohdaten!J115) - 2) * 1</f>
        <v>11.9</v>
      </c>
      <c r="T115" t="str">
        <f>Rohdaten!K115</f>
        <v xml:space="preserve">EB.REXX .. </v>
      </c>
      <c r="U115" t="str">
        <f>LEFT(Rohdaten!L115, 1)</f>
        <v>A</v>
      </c>
      <c r="V115">
        <f>Rohdaten!M115</f>
        <v>628949</v>
      </c>
    </row>
    <row r="116" spans="1:22" x14ac:dyDescent="0.25">
      <c r="A116" t="str">
        <f>Rohdaten!A116</f>
        <v xml:space="preserve">ISHARES EB.REXX GOVERNMENT GERMAN.. </v>
      </c>
      <c r="B116" t="str">
        <f>LEFT(Rohdaten!B116, 3)</f>
        <v>EUR</v>
      </c>
      <c r="C116">
        <v>1.43</v>
      </c>
      <c r="D116">
        <v>1.36</v>
      </c>
      <c r="E116">
        <v>1.05</v>
      </c>
      <c r="F116">
        <v>0.74</v>
      </c>
      <c r="G116">
        <v>8.73</v>
      </c>
      <c r="H116">
        <v>135</v>
      </c>
      <c r="I116">
        <v>1.1299999999999999</v>
      </c>
      <c r="J116" t="str">
        <f>LEFT(Rohdaten!C116, LEN(Rohdaten!C116) - 1)</f>
        <v>replizierend</v>
      </c>
      <c r="K116" t="str">
        <f>Rohdaten!D116</f>
        <v xml:space="preserve">-- </v>
      </c>
      <c r="L116" s="9">
        <f>Rohdaten!E116</f>
        <v>1.6000000000000001E-3</v>
      </c>
      <c r="M116" s="7">
        <f>IFERROR(IF(SEARCH("Mio.", Rohdaten!F116),LEFT(Rohdaten!F116, LEN(Rohdaten!F116) - 5) * 1),
IFERROR(IF(SEARCH("Mrd.",  Rohdaten!F116), LEFT(Rohdaten!F116, LEN(Rohdaten!F116) - 5) * 1000), ""))</f>
        <v>87.11</v>
      </c>
      <c r="N116" s="7">
        <f t="shared" si="2"/>
        <v>87.11</v>
      </c>
      <c r="O116" t="str">
        <f>Rohdaten!G116</f>
        <v xml:space="preserve">Renten / Renten Deutschland </v>
      </c>
      <c r="P116" t="str">
        <f t="shared" si="3"/>
        <v>Renten</v>
      </c>
      <c r="Q116" t="str">
        <f>Rohdaten!H116</f>
        <v xml:space="preserve">BlackRoc.. </v>
      </c>
      <c r="R116" t="str">
        <f>Rohdaten!I116</f>
        <v xml:space="preserve">Deutschl.. </v>
      </c>
      <c r="S116">
        <f>LEFT(Rohdaten!J116, SEARCH("Jahre", Rohdaten!J116) - 2) * 1</f>
        <v>9.6</v>
      </c>
      <c r="T116" t="str">
        <f>Rohdaten!K116</f>
        <v xml:space="preserve">EB.REXX .. </v>
      </c>
      <c r="U116" t="str">
        <f>LEFT(Rohdaten!L116, 1)</f>
        <v>A</v>
      </c>
      <c r="V116" t="str">
        <f>Rohdaten!M116</f>
        <v xml:space="preserve">A0D8Q3 </v>
      </c>
    </row>
    <row r="117" spans="1:22" x14ac:dyDescent="0.25">
      <c r="A117" t="str">
        <f>Rohdaten!A117</f>
        <v xml:space="preserve">ISHARES MARKIT IBOXX EUR LIQUID S.. </v>
      </c>
      <c r="B117" t="str">
        <f>LEFT(Rohdaten!B117, 3)</f>
        <v>EUR</v>
      </c>
      <c r="C117">
        <v>1.43</v>
      </c>
      <c r="D117">
        <v>1.36</v>
      </c>
      <c r="E117">
        <v>1.05</v>
      </c>
      <c r="F117">
        <v>0.74</v>
      </c>
      <c r="G117">
        <v>8.73</v>
      </c>
      <c r="H117">
        <v>135</v>
      </c>
      <c r="I117">
        <v>1.1299999999999999</v>
      </c>
      <c r="J117" t="str">
        <f>LEFT(Rohdaten!C117, LEN(Rohdaten!C117) - 1)</f>
        <v>replizierend</v>
      </c>
      <c r="K117" t="str">
        <f>Rohdaten!D117</f>
        <v xml:space="preserve">-- </v>
      </c>
      <c r="L117" s="9">
        <f>Rohdaten!E117</f>
        <v>1.6000000000000001E-3</v>
      </c>
      <c r="M117" s="7">
        <f>IFERROR(IF(SEARCH("Mio.", Rohdaten!F117),LEFT(Rohdaten!F117, LEN(Rohdaten!F117) - 5) * 1),
IFERROR(IF(SEARCH("Mrd.",  Rohdaten!F117), LEFT(Rohdaten!F117, LEN(Rohdaten!F117) - 5) * 1000), ""))</f>
        <v>235.48</v>
      </c>
      <c r="N117" s="7">
        <f t="shared" si="2"/>
        <v>235.48</v>
      </c>
      <c r="O117" t="str">
        <f>Rohdaten!G117</f>
        <v xml:space="preserve">Renten / Renten EUR </v>
      </c>
      <c r="P117" t="str">
        <f t="shared" si="3"/>
        <v>Renten</v>
      </c>
      <c r="Q117" t="str">
        <f>Rohdaten!H117</f>
        <v xml:space="preserve">BlackRoc.. </v>
      </c>
      <c r="R117" t="str">
        <f>Rohdaten!I117</f>
        <v xml:space="preserve">Deutschl.. </v>
      </c>
      <c r="S117">
        <f>LEFT(Rohdaten!J117, SEARCH("Jahre", Rohdaten!J117) - 2) * 1</f>
        <v>8.81</v>
      </c>
      <c r="T117" t="str">
        <f>Rohdaten!K117</f>
        <v xml:space="preserve">IBOXX EU.. </v>
      </c>
      <c r="U117" t="str">
        <f>LEFT(Rohdaten!L117, 1)</f>
        <v>A</v>
      </c>
      <c r="V117" t="str">
        <f>Rohdaten!M117</f>
        <v xml:space="preserve">A0H078 </v>
      </c>
    </row>
    <row r="118" spans="1:22" x14ac:dyDescent="0.25">
      <c r="A118" t="str">
        <f>Rohdaten!A118</f>
        <v xml:space="preserve">ISHARES MARKIT IBOXX EUR LIQUID S.. </v>
      </c>
      <c r="B118" t="str">
        <f>LEFT(Rohdaten!B118, 3)</f>
        <v>EUR</v>
      </c>
      <c r="C118">
        <v>1.43</v>
      </c>
      <c r="D118">
        <v>1.36</v>
      </c>
      <c r="E118">
        <v>1.05</v>
      </c>
      <c r="F118">
        <v>0.74</v>
      </c>
      <c r="G118">
        <v>8.73</v>
      </c>
      <c r="H118">
        <v>135</v>
      </c>
      <c r="I118">
        <v>1.1299999999999999</v>
      </c>
      <c r="J118" t="str">
        <f>LEFT(Rohdaten!C118, LEN(Rohdaten!C118) - 1)</f>
        <v>replizierend</v>
      </c>
      <c r="K118" t="str">
        <f>Rohdaten!D118</f>
        <v xml:space="preserve">-- </v>
      </c>
      <c r="L118" s="9">
        <f>Rohdaten!E118</f>
        <v>1.6000000000000001E-3</v>
      </c>
      <c r="M118" s="7">
        <f>IFERROR(IF(SEARCH("Mio.", Rohdaten!F118),LEFT(Rohdaten!F118, LEN(Rohdaten!F118) - 5) * 1),
IFERROR(IF(SEARCH("Mrd.",  Rohdaten!F118), LEFT(Rohdaten!F118, LEN(Rohdaten!F118) - 5) * 1000), ""))</f>
        <v>39.39</v>
      </c>
      <c r="N118" s="7">
        <f t="shared" si="2"/>
        <v>39.39</v>
      </c>
      <c r="O118" t="str">
        <f>Rohdaten!G118</f>
        <v xml:space="preserve">Renten / Renten EUR </v>
      </c>
      <c r="P118" t="str">
        <f t="shared" si="3"/>
        <v>Renten</v>
      </c>
      <c r="Q118" t="str">
        <f>Rohdaten!H118</f>
        <v xml:space="preserve">BlackRoc.. </v>
      </c>
      <c r="R118" t="str">
        <f>Rohdaten!I118</f>
        <v xml:space="preserve">Deutschl.. </v>
      </c>
      <c r="S118">
        <f>LEFT(Rohdaten!J118, SEARCH("Jahre", Rohdaten!J118) - 2) * 1</f>
        <v>8.81</v>
      </c>
      <c r="T118" t="str">
        <f>Rohdaten!K118</f>
        <v xml:space="preserve">IBOXX EU.. </v>
      </c>
      <c r="U118" t="str">
        <f>LEFT(Rohdaten!L118, 1)</f>
        <v>A</v>
      </c>
      <c r="V118" t="str">
        <f>Rohdaten!M118</f>
        <v xml:space="preserve">A0H079 </v>
      </c>
    </row>
    <row r="119" spans="1:22" x14ac:dyDescent="0.25">
      <c r="A119" t="str">
        <f>Rohdaten!A119</f>
        <v xml:space="preserve">ISHARES MARKIT IBOXX EUR LIQUID S.. </v>
      </c>
      <c r="B119" t="str">
        <f>LEFT(Rohdaten!B119, 3)</f>
        <v>EUR</v>
      </c>
      <c r="C119">
        <v>1.43</v>
      </c>
      <c r="D119">
        <v>1.36</v>
      </c>
      <c r="E119">
        <v>1.05</v>
      </c>
      <c r="F119">
        <v>0.74</v>
      </c>
      <c r="G119">
        <v>8.73</v>
      </c>
      <c r="H119">
        <v>135</v>
      </c>
      <c r="I119">
        <v>1.1299999999999999</v>
      </c>
      <c r="J119" t="str">
        <f>LEFT(Rohdaten!C119, LEN(Rohdaten!C119) - 1)</f>
        <v>replizierend</v>
      </c>
      <c r="K119" t="str">
        <f>Rohdaten!D119</f>
        <v xml:space="preserve">-- </v>
      </c>
      <c r="L119" s="9">
        <f>Rohdaten!E119</f>
        <v>1.6000000000000001E-3</v>
      </c>
      <c r="M119" s="7">
        <f>IFERROR(IF(SEARCH("Mio.", Rohdaten!F119),LEFT(Rohdaten!F119, LEN(Rohdaten!F119) - 5) * 1),
IFERROR(IF(SEARCH("Mrd.",  Rohdaten!F119), LEFT(Rohdaten!F119, LEN(Rohdaten!F119) - 5) * 1000), ""))</f>
        <v>63.27</v>
      </c>
      <c r="N119" s="7">
        <f t="shared" si="2"/>
        <v>63.27</v>
      </c>
      <c r="O119" t="str">
        <f>Rohdaten!G119</f>
        <v xml:space="preserve">Renten / Renten EUR </v>
      </c>
      <c r="P119" t="str">
        <f t="shared" si="3"/>
        <v>Renten</v>
      </c>
      <c r="Q119" t="str">
        <f>Rohdaten!H119</f>
        <v xml:space="preserve">BlackRoc.. </v>
      </c>
      <c r="R119" t="str">
        <f>Rohdaten!I119</f>
        <v xml:space="preserve">Deutschl.. </v>
      </c>
      <c r="S119">
        <f>LEFT(Rohdaten!J119, SEARCH("Jahre", Rohdaten!J119) - 2) * 1</f>
        <v>8.81</v>
      </c>
      <c r="T119" t="str">
        <f>Rohdaten!K119</f>
        <v xml:space="preserve">IBOXX EU.. </v>
      </c>
      <c r="U119" t="str">
        <f>LEFT(Rohdaten!L119, 1)</f>
        <v>A</v>
      </c>
      <c r="V119" t="str">
        <f>Rohdaten!M119</f>
        <v xml:space="preserve">A0H08A </v>
      </c>
    </row>
    <row r="120" spans="1:22" x14ac:dyDescent="0.25">
      <c r="A120" t="str">
        <f>Rohdaten!A120</f>
        <v xml:space="preserve">ISHARES MARKIT IBOXX € LIQUID SOV.. </v>
      </c>
      <c r="B120" t="str">
        <f>LEFT(Rohdaten!B120, 3)</f>
        <v>EUR</v>
      </c>
      <c r="C120">
        <v>1.43</v>
      </c>
      <c r="D120">
        <v>1.36</v>
      </c>
      <c r="E120">
        <v>1.05</v>
      </c>
      <c r="F120">
        <v>0.74</v>
      </c>
      <c r="G120">
        <v>8.73</v>
      </c>
      <c r="H120">
        <v>135</v>
      </c>
      <c r="I120">
        <v>1.1299999999999999</v>
      </c>
      <c r="J120" t="str">
        <f>LEFT(Rohdaten!C120, LEN(Rohdaten!C120) - 1)</f>
        <v>replizierend</v>
      </c>
      <c r="K120" t="str">
        <f>Rohdaten!D120</f>
        <v xml:space="preserve">-- </v>
      </c>
      <c r="L120" s="9">
        <f>Rohdaten!E120</f>
        <v>1.6000000000000001E-3</v>
      </c>
      <c r="M120" s="7">
        <f>IFERROR(IF(SEARCH("Mio.", Rohdaten!F120),LEFT(Rohdaten!F120, LEN(Rohdaten!F120) - 5) * 1),
IFERROR(IF(SEARCH("Mrd.",  Rohdaten!F120), LEFT(Rohdaten!F120, LEN(Rohdaten!F120) - 5) * 1000), ""))</f>
        <v>73.459999999999994</v>
      </c>
      <c r="N120" s="7">
        <f t="shared" si="2"/>
        <v>73.459999999999994</v>
      </c>
      <c r="O120" t="str">
        <f>Rohdaten!G120</f>
        <v xml:space="preserve">Renten / Renten EUR </v>
      </c>
      <c r="P120" t="str">
        <f t="shared" si="3"/>
        <v>Renten</v>
      </c>
      <c r="Q120" t="str">
        <f>Rohdaten!H120</f>
        <v xml:space="preserve">BlackRoc.. </v>
      </c>
      <c r="R120" t="str">
        <f>Rohdaten!I120</f>
        <v xml:space="preserve">Deutschl.. </v>
      </c>
      <c r="S120">
        <f>LEFT(Rohdaten!J120, SEARCH("Jahre", Rohdaten!J120) - 2) * 1</f>
        <v>8.81</v>
      </c>
      <c r="T120" t="str">
        <f>Rohdaten!K120</f>
        <v xml:space="preserve">iBoxx EU.. </v>
      </c>
      <c r="U120" t="str">
        <f>LEFT(Rohdaten!L120, 1)</f>
        <v>A</v>
      </c>
      <c r="V120" t="str">
        <f>Rohdaten!M120</f>
        <v xml:space="preserve">A0H08B </v>
      </c>
    </row>
    <row r="121" spans="1:22" x14ac:dyDescent="0.25">
      <c r="A121" t="str">
        <f>Rohdaten!A121</f>
        <v xml:space="preserve">ISHARES MARKIT IBOXX EUR LIQUID S.. </v>
      </c>
      <c r="B121" t="str">
        <f>LEFT(Rohdaten!B121, 3)</f>
        <v>EUR</v>
      </c>
      <c r="C121">
        <v>1.43</v>
      </c>
      <c r="D121">
        <v>1.36</v>
      </c>
      <c r="E121">
        <v>1.05</v>
      </c>
      <c r="F121">
        <v>0.74</v>
      </c>
      <c r="G121">
        <v>8.73</v>
      </c>
      <c r="H121">
        <v>135</v>
      </c>
      <c r="I121">
        <v>1.1299999999999999</v>
      </c>
      <c r="J121" t="str">
        <f>LEFT(Rohdaten!C121, LEN(Rohdaten!C121) - 1)</f>
        <v>replizierend</v>
      </c>
      <c r="K121" t="str">
        <f>Rohdaten!D121</f>
        <v xml:space="preserve">-- </v>
      </c>
      <c r="L121" s="9">
        <f>Rohdaten!E121</f>
        <v>1.6000000000000001E-3</v>
      </c>
      <c r="M121" s="7">
        <f>IFERROR(IF(SEARCH("Mio.", Rohdaten!F121),LEFT(Rohdaten!F121, LEN(Rohdaten!F121) - 5) * 1),
IFERROR(IF(SEARCH("Mrd.",  Rohdaten!F121), LEFT(Rohdaten!F121, LEN(Rohdaten!F121) - 5) * 1000), ""))</f>
        <v>64.67</v>
      </c>
      <c r="N121" s="7">
        <f t="shared" si="2"/>
        <v>64.67</v>
      </c>
      <c r="O121" t="str">
        <f>Rohdaten!G121</f>
        <v xml:space="preserve">Renten / Renten EUR </v>
      </c>
      <c r="P121" t="str">
        <f t="shared" si="3"/>
        <v>Renten</v>
      </c>
      <c r="Q121" t="str">
        <f>Rohdaten!H121</f>
        <v xml:space="preserve">BlackRoc.. </v>
      </c>
      <c r="R121" t="str">
        <f>Rohdaten!I121</f>
        <v xml:space="preserve">Deutschl.. </v>
      </c>
      <c r="S121">
        <f>LEFT(Rohdaten!J121, SEARCH("Jahre", Rohdaten!J121) - 2) * 1</f>
        <v>8.81</v>
      </c>
      <c r="T121" t="str">
        <f>Rohdaten!K121</f>
        <v xml:space="preserve">IBOXX EU.. </v>
      </c>
      <c r="U121" t="str">
        <f>LEFT(Rohdaten!L121, 1)</f>
        <v>A</v>
      </c>
      <c r="V121" t="str">
        <f>Rohdaten!M121</f>
        <v xml:space="preserve">A0H08C </v>
      </c>
    </row>
    <row r="122" spans="1:22" x14ac:dyDescent="0.25">
      <c r="A122" t="str">
        <f>Rohdaten!A122</f>
        <v xml:space="preserve">AMUNDI ETF EURO INFLATION UCITS E.. </v>
      </c>
      <c r="B122" t="str">
        <f>LEFT(Rohdaten!B122, 3)</f>
        <v>EUR</v>
      </c>
      <c r="C122">
        <v>1.43</v>
      </c>
      <c r="D122">
        <v>1.36</v>
      </c>
      <c r="E122">
        <v>1.05</v>
      </c>
      <c r="F122">
        <v>0.74</v>
      </c>
      <c r="G122">
        <v>8.73</v>
      </c>
      <c r="H122">
        <v>135</v>
      </c>
      <c r="I122">
        <v>1.1299999999999999</v>
      </c>
      <c r="J122" t="str">
        <f>LEFT(Rohdaten!C122, LEN(Rohdaten!C122) - 1)</f>
        <v>Swap-basiert</v>
      </c>
      <c r="K122" t="str">
        <f>Rohdaten!D122</f>
        <v xml:space="preserve">keine </v>
      </c>
      <c r="L122" s="9">
        <f>Rohdaten!E122</f>
        <v>1.6000000000000001E-3</v>
      </c>
      <c r="M122" s="7" t="str">
        <f>IFERROR(IF(SEARCH("Mio.", Rohdaten!F122),LEFT(Rohdaten!F122, LEN(Rohdaten!F122) - 5) * 1),
IFERROR(IF(SEARCH("Mrd.",  Rohdaten!F122), LEFT(Rohdaten!F122, LEN(Rohdaten!F122) - 5) * 1000), ""))</f>
        <v/>
      </c>
      <c r="N122" s="7" t="str">
        <f t="shared" si="2"/>
        <v/>
      </c>
      <c r="O122" t="str">
        <f>Rohdaten!G122</f>
        <v xml:space="preserve">Renten / Renten Inflationsgeschützt </v>
      </c>
      <c r="P122" t="str">
        <f t="shared" si="3"/>
        <v>Renten</v>
      </c>
      <c r="Q122" t="str">
        <f>Rohdaten!H122</f>
        <v xml:space="preserve">Amundi </v>
      </c>
      <c r="R122" t="str">
        <f>Rohdaten!I122</f>
        <v xml:space="preserve">Frankreich </v>
      </c>
      <c r="S122">
        <f>LEFT(Rohdaten!J122, SEARCH("Jahre", Rohdaten!J122) - 2) * 1</f>
        <v>5.86</v>
      </c>
      <c r="T122" t="str">
        <f>Rohdaten!K122</f>
        <v xml:space="preserve">-- </v>
      </c>
      <c r="U122" t="str">
        <f>LEFT(Rohdaten!L122, 1)</f>
        <v>T</v>
      </c>
      <c r="V122" t="str">
        <f>Rohdaten!M122</f>
        <v xml:space="preserve">A0RNWD </v>
      </c>
    </row>
    <row r="123" spans="1:22" x14ac:dyDescent="0.25">
      <c r="A123" t="str">
        <f>Rohdaten!A123</f>
        <v xml:space="preserve">ISHARES S&amp;P 500 - B UCITS ETF (ACC) </v>
      </c>
      <c r="B123" t="str">
        <f>LEFT(Rohdaten!B123, 3)</f>
        <v>USD</v>
      </c>
      <c r="C123">
        <v>1.43</v>
      </c>
      <c r="D123">
        <v>1.36</v>
      </c>
      <c r="E123">
        <v>1.05</v>
      </c>
      <c r="F123">
        <v>0.74</v>
      </c>
      <c r="G123">
        <v>8.73</v>
      </c>
      <c r="H123">
        <v>135</v>
      </c>
      <c r="I123">
        <v>1.1299999999999999</v>
      </c>
      <c r="J123" t="str">
        <f>LEFT(Rohdaten!C123, LEN(Rohdaten!C123) - 1)</f>
        <v>replizierend</v>
      </c>
      <c r="K123" t="str">
        <f>Rohdaten!D123</f>
        <v xml:space="preserve">keine </v>
      </c>
      <c r="L123" s="9">
        <f>Rohdaten!E123</f>
        <v>1.6000000000000001E-3</v>
      </c>
      <c r="M123" s="7">
        <f>IFERROR(IF(SEARCH("Mio.", Rohdaten!F123),LEFT(Rohdaten!F123, LEN(Rohdaten!F123) - 5) * 1),
IFERROR(IF(SEARCH("Mrd.",  Rohdaten!F123), LEFT(Rohdaten!F123, LEN(Rohdaten!F123) - 5) * 1000), ""))</f>
        <v>10540</v>
      </c>
      <c r="N123" s="7">
        <f t="shared" si="2"/>
        <v>11910.199999999999</v>
      </c>
      <c r="O123" t="str">
        <f>Rohdaten!G123</f>
        <v xml:space="preserve">Aktien / Aktien USA </v>
      </c>
      <c r="P123" t="str">
        <f t="shared" si="3"/>
        <v>Aktien</v>
      </c>
      <c r="Q123" t="str">
        <f>Rohdaten!H123</f>
        <v xml:space="preserve">BlackRoc.. </v>
      </c>
      <c r="R123" t="str">
        <f>Rohdaten!I123</f>
        <v xml:space="preserve">Irland </v>
      </c>
      <c r="S123">
        <f>LEFT(Rohdaten!J123, SEARCH("Jahre", Rohdaten!J123) - 2) * 1</f>
        <v>4.96</v>
      </c>
      <c r="T123" t="str">
        <f>Rohdaten!K123</f>
        <v xml:space="preserve">S&amp;P 500 </v>
      </c>
      <c r="U123" t="str">
        <f>LEFT(Rohdaten!L123, 1)</f>
        <v>T</v>
      </c>
      <c r="V123" t="str">
        <f>Rohdaten!M123</f>
        <v xml:space="preserve">A0YEDG </v>
      </c>
    </row>
    <row r="124" spans="1:22" x14ac:dyDescent="0.25">
      <c r="A124" t="str">
        <f>Rohdaten!A124</f>
        <v xml:space="preserve">AMUNDI ETF EURO CORPORATE EX FINA.. </v>
      </c>
      <c r="B124" t="str">
        <f>LEFT(Rohdaten!B124, 3)</f>
        <v>EUR</v>
      </c>
      <c r="C124">
        <v>1.43</v>
      </c>
      <c r="D124">
        <v>1.36</v>
      </c>
      <c r="E124">
        <v>1.05</v>
      </c>
      <c r="F124">
        <v>0.74</v>
      </c>
      <c r="G124">
        <v>8.73</v>
      </c>
      <c r="H124">
        <v>135</v>
      </c>
      <c r="I124">
        <v>1.1299999999999999</v>
      </c>
      <c r="J124" t="str">
        <f>LEFT(Rohdaten!C124, LEN(Rohdaten!C124) - 1)</f>
        <v>Swap-basiert</v>
      </c>
      <c r="K124" t="str">
        <f>Rohdaten!D124</f>
        <v xml:space="preserve">-- </v>
      </c>
      <c r="L124" s="9">
        <f>Rohdaten!E124</f>
        <v>1.6000000000000001E-3</v>
      </c>
      <c r="M124" s="7" t="str">
        <f>IFERROR(IF(SEARCH("Mio.", Rohdaten!F124),LEFT(Rohdaten!F124, LEN(Rohdaten!F124) - 5) * 1),
IFERROR(IF(SEARCH("Mrd.",  Rohdaten!F124), LEFT(Rohdaten!F124, LEN(Rohdaten!F124) - 5) * 1000), ""))</f>
        <v/>
      </c>
      <c r="N124" s="7" t="str">
        <f t="shared" si="2"/>
        <v/>
      </c>
      <c r="O124" t="str">
        <f>Rohdaten!G124</f>
        <v xml:space="preserve">Renten / Renten Unternehmensanleihen </v>
      </c>
      <c r="P124" t="str">
        <f t="shared" si="3"/>
        <v>Renten</v>
      </c>
      <c r="Q124" t="str">
        <f>Rohdaten!H124</f>
        <v xml:space="preserve">Amundi </v>
      </c>
      <c r="R124" t="str">
        <f>Rohdaten!I124</f>
        <v xml:space="preserve">Frankreich </v>
      </c>
      <c r="S124">
        <f>LEFT(Rohdaten!J124, SEARCH("Jahre", Rohdaten!J124) - 2) * 1</f>
        <v>4.01</v>
      </c>
      <c r="T124" t="str">
        <f>Rohdaten!K124</f>
        <v xml:space="preserve">-- </v>
      </c>
      <c r="U124" t="str">
        <f>LEFT(Rohdaten!L124, 1)</f>
        <v>T</v>
      </c>
      <c r="V124" t="str">
        <f>Rohdaten!M124</f>
        <v xml:space="preserve">A1H916 </v>
      </c>
    </row>
    <row r="125" spans="1:22" x14ac:dyDescent="0.25">
      <c r="A125" t="str">
        <f>Rohdaten!A125</f>
        <v xml:space="preserve">LYXOR UCITS ETF EUROMTS ALL-MATUR.. </v>
      </c>
      <c r="B125" t="str">
        <f>LEFT(Rohdaten!B125, 3)</f>
        <v>EUR</v>
      </c>
      <c r="C125">
        <v>1.43</v>
      </c>
      <c r="D125">
        <v>1.36</v>
      </c>
      <c r="E125">
        <v>1.05</v>
      </c>
      <c r="F125">
        <v>0.74</v>
      </c>
      <c r="G125">
        <v>8.73</v>
      </c>
      <c r="H125">
        <v>135</v>
      </c>
      <c r="I125">
        <v>1.1299999999999999</v>
      </c>
      <c r="J125" t="str">
        <f>LEFT(Rohdaten!C125, LEN(Rohdaten!C125) - 1)</f>
        <v>replizierend</v>
      </c>
      <c r="K125" t="str">
        <f>Rohdaten!D125</f>
        <v xml:space="preserve">-- </v>
      </c>
      <c r="L125" s="9">
        <f>Rohdaten!E125</f>
        <v>1.6000000000000001E-3</v>
      </c>
      <c r="M125" s="7">
        <f>IFERROR(IF(SEARCH("Mio.", Rohdaten!F125),LEFT(Rohdaten!F125, LEN(Rohdaten!F125) - 5) * 1),
IFERROR(IF(SEARCH("Mrd.",  Rohdaten!F125), LEFT(Rohdaten!F125, LEN(Rohdaten!F125) - 5) * 1000), ""))</f>
        <v>737.19</v>
      </c>
      <c r="N125" s="7">
        <f t="shared" si="2"/>
        <v>737.19</v>
      </c>
      <c r="O125" t="str">
        <f>Rohdaten!G125</f>
        <v xml:space="preserve">Renten / Renten EUR </v>
      </c>
      <c r="P125" t="str">
        <f t="shared" si="3"/>
        <v>Renten</v>
      </c>
      <c r="Q125" t="str">
        <f>Rohdaten!H125</f>
        <v xml:space="preserve">Lyxor In.. </v>
      </c>
      <c r="R125" t="str">
        <f>Rohdaten!I125</f>
        <v xml:space="preserve">Frankreich </v>
      </c>
      <c r="S125">
        <f>LEFT(Rohdaten!J125, SEARCH("Jahre", Rohdaten!J125) - 2) * 1</f>
        <v>11.4</v>
      </c>
      <c r="T125" t="str">
        <f>Rohdaten!K125</f>
        <v xml:space="preserve">-- </v>
      </c>
      <c r="U125" t="str">
        <f>LEFT(Rohdaten!L125, 1)</f>
        <v>T</v>
      </c>
      <c r="V125" t="str">
        <f>Rohdaten!M125</f>
        <v xml:space="preserve">A0B9ED </v>
      </c>
    </row>
    <row r="126" spans="1:22" x14ac:dyDescent="0.25">
      <c r="A126" t="str">
        <f>Rohdaten!A126</f>
        <v xml:space="preserve">LYXOR UCITS ETF EUROMTS 10-15Y IN.. </v>
      </c>
      <c r="B126" t="str">
        <f>LEFT(Rohdaten!B126, 3)</f>
        <v>EUR</v>
      </c>
      <c r="C126">
        <v>1.43</v>
      </c>
      <c r="D126">
        <v>1.36</v>
      </c>
      <c r="E126">
        <v>1.05</v>
      </c>
      <c r="F126">
        <v>0.74</v>
      </c>
      <c r="G126">
        <v>8.73</v>
      </c>
      <c r="H126">
        <v>135</v>
      </c>
      <c r="I126">
        <v>1.1299999999999999</v>
      </c>
      <c r="J126" t="str">
        <f>LEFT(Rohdaten!C126, LEN(Rohdaten!C126) - 1)</f>
        <v>Swap-basiert</v>
      </c>
      <c r="K126" t="str">
        <f>Rohdaten!D126</f>
        <v xml:space="preserve">-- </v>
      </c>
      <c r="L126" s="9">
        <f>Rohdaten!E126</f>
        <v>1.6000000000000001E-3</v>
      </c>
      <c r="M126" s="7">
        <f>IFERROR(IF(SEARCH("Mio.", Rohdaten!F126),LEFT(Rohdaten!F126, LEN(Rohdaten!F126) - 5) * 1),
IFERROR(IF(SEARCH("Mrd.",  Rohdaten!F126), LEFT(Rohdaten!F126, LEN(Rohdaten!F126) - 5) * 1000), ""))</f>
        <v>373.4</v>
      </c>
      <c r="N126" s="7">
        <f t="shared" si="2"/>
        <v>373.4</v>
      </c>
      <c r="O126" t="str">
        <f>Rohdaten!G126</f>
        <v xml:space="preserve">Renten / Renten EUR </v>
      </c>
      <c r="P126" t="str">
        <f t="shared" si="3"/>
        <v>Renten</v>
      </c>
      <c r="Q126" t="str">
        <f>Rohdaten!H126</f>
        <v xml:space="preserve">Lyxor In.. </v>
      </c>
      <c r="R126" t="str">
        <f>Rohdaten!I126</f>
        <v xml:space="preserve">Frankreich </v>
      </c>
      <c r="S126">
        <f>LEFT(Rohdaten!J126, SEARCH("Jahre", Rohdaten!J126) - 2) * 1</f>
        <v>11.26</v>
      </c>
      <c r="T126" t="str">
        <f>Rohdaten!K126</f>
        <v xml:space="preserve">EuroMTS .. </v>
      </c>
      <c r="U126" t="str">
        <f>LEFT(Rohdaten!L126, 1)</f>
        <v>T</v>
      </c>
      <c r="V126" t="str">
        <f>Rohdaten!M126</f>
        <v xml:space="preserve">A0DM6N </v>
      </c>
    </row>
    <row r="127" spans="1:22" x14ac:dyDescent="0.25">
      <c r="A127" t="str">
        <f>Rohdaten!A127</f>
        <v xml:space="preserve">LYXOR UCITS ETF EUROMTS 3-5Y INVE.. </v>
      </c>
      <c r="B127" t="str">
        <f>LEFT(Rohdaten!B127, 3)</f>
        <v>EUR</v>
      </c>
      <c r="C127">
        <v>1.43</v>
      </c>
      <c r="D127">
        <v>1.36</v>
      </c>
      <c r="E127">
        <v>1.05</v>
      </c>
      <c r="F127">
        <v>0.74</v>
      </c>
      <c r="G127">
        <v>8.73</v>
      </c>
      <c r="H127">
        <v>135</v>
      </c>
      <c r="I127">
        <v>1.1299999999999999</v>
      </c>
      <c r="J127" t="str">
        <f>LEFT(Rohdaten!C127, LEN(Rohdaten!C127) - 1)</f>
        <v>Swap-basiert</v>
      </c>
      <c r="K127" t="str">
        <f>Rohdaten!D127</f>
        <v xml:space="preserve">-- </v>
      </c>
      <c r="L127" s="9">
        <f>Rohdaten!E127</f>
        <v>1.6000000000000001E-3</v>
      </c>
      <c r="M127" s="7">
        <f>IFERROR(IF(SEARCH("Mio.", Rohdaten!F127),LEFT(Rohdaten!F127, LEN(Rohdaten!F127) - 5) * 1),
IFERROR(IF(SEARCH("Mrd.",  Rohdaten!F127), LEFT(Rohdaten!F127, LEN(Rohdaten!F127) - 5) * 1000), ""))</f>
        <v>714.66</v>
      </c>
      <c r="N127" s="7">
        <f t="shared" si="2"/>
        <v>714.66</v>
      </c>
      <c r="O127" t="str">
        <f>Rohdaten!G127</f>
        <v xml:space="preserve">Renten / Renten EUR </v>
      </c>
      <c r="P127" t="str">
        <f t="shared" si="3"/>
        <v>Renten</v>
      </c>
      <c r="Q127" t="str">
        <f>Rohdaten!H127</f>
        <v xml:space="preserve">Lyxor In.. </v>
      </c>
      <c r="R127" t="str">
        <f>Rohdaten!I127</f>
        <v xml:space="preserve">Frankreich </v>
      </c>
      <c r="S127">
        <f>LEFT(Rohdaten!J127, SEARCH("Jahre", Rohdaten!J127) - 2) * 1</f>
        <v>11.26</v>
      </c>
      <c r="T127" t="str">
        <f>Rohdaten!K127</f>
        <v xml:space="preserve">EuroMTS .. </v>
      </c>
      <c r="U127" t="str">
        <f>LEFT(Rohdaten!L127, 1)</f>
        <v>T</v>
      </c>
      <c r="V127" t="str">
        <f>Rohdaten!M127</f>
        <v xml:space="preserve">A0DKMB </v>
      </c>
    </row>
    <row r="128" spans="1:22" x14ac:dyDescent="0.25">
      <c r="A128" t="str">
        <f>Rohdaten!A128</f>
        <v xml:space="preserve">LYXOR UCITS ETF EUROMTS 1-3Y INVE.. </v>
      </c>
      <c r="B128" t="str">
        <f>LEFT(Rohdaten!B128, 3)</f>
        <v>EUR</v>
      </c>
      <c r="C128">
        <v>1.43</v>
      </c>
      <c r="D128">
        <v>1.36</v>
      </c>
      <c r="E128">
        <v>1.05</v>
      </c>
      <c r="F128">
        <v>0.74</v>
      </c>
      <c r="G128">
        <v>8.73</v>
      </c>
      <c r="H128">
        <v>135</v>
      </c>
      <c r="I128">
        <v>1.1299999999999999</v>
      </c>
      <c r="J128" t="str">
        <f>LEFT(Rohdaten!C128, LEN(Rohdaten!C128) - 1)</f>
        <v>Swap-basiert</v>
      </c>
      <c r="K128" t="str">
        <f>Rohdaten!D128</f>
        <v xml:space="preserve">-- </v>
      </c>
      <c r="L128" s="9">
        <f>Rohdaten!E128</f>
        <v>1.6000000000000001E-3</v>
      </c>
      <c r="M128" s="7">
        <f>IFERROR(IF(SEARCH("Mio.", Rohdaten!F128),LEFT(Rohdaten!F128, LEN(Rohdaten!F128) - 5) * 1),
IFERROR(IF(SEARCH("Mrd.",  Rohdaten!F128), LEFT(Rohdaten!F128, LEN(Rohdaten!F128) - 5) * 1000), ""))</f>
        <v>489.44</v>
      </c>
      <c r="N128" s="7">
        <f t="shared" si="2"/>
        <v>489.44</v>
      </c>
      <c r="O128" t="str">
        <f>Rohdaten!G128</f>
        <v xml:space="preserve">Renten / Renten EUR </v>
      </c>
      <c r="P128" t="str">
        <f t="shared" si="3"/>
        <v>Renten</v>
      </c>
      <c r="Q128" t="str">
        <f>Rohdaten!H128</f>
        <v xml:space="preserve">Lyxor In.. </v>
      </c>
      <c r="R128" t="str">
        <f>Rohdaten!I128</f>
        <v xml:space="preserve">Frankreich </v>
      </c>
      <c r="S128">
        <f>LEFT(Rohdaten!J128, SEARCH("Jahre", Rohdaten!J128) - 2) * 1</f>
        <v>9.61</v>
      </c>
      <c r="T128" t="str">
        <f>Rohdaten!K128</f>
        <v xml:space="preserve">EuroMTS .. </v>
      </c>
      <c r="U128" t="str">
        <f>LEFT(Rohdaten!L128, 1)</f>
        <v>T</v>
      </c>
      <c r="V128" t="str">
        <f>Rohdaten!M128</f>
        <v xml:space="preserve">A0HGFC </v>
      </c>
    </row>
    <row r="129" spans="1:22" x14ac:dyDescent="0.25">
      <c r="A129" t="str">
        <f>Rohdaten!A129</f>
        <v xml:space="preserve">LYXOR UCITS ETF EUROMTS 7-10Y INV.. </v>
      </c>
      <c r="B129" t="str">
        <f>LEFT(Rohdaten!B129, 3)</f>
        <v>EUR</v>
      </c>
      <c r="C129">
        <v>1.43</v>
      </c>
      <c r="D129">
        <v>1.36</v>
      </c>
      <c r="E129">
        <v>1.05</v>
      </c>
      <c r="F129">
        <v>0.74</v>
      </c>
      <c r="G129">
        <v>8.73</v>
      </c>
      <c r="H129">
        <v>135</v>
      </c>
      <c r="I129">
        <v>1.1299999999999999</v>
      </c>
      <c r="J129" t="str">
        <f>LEFT(Rohdaten!C129, LEN(Rohdaten!C129) - 1)</f>
        <v>Swap-basiert</v>
      </c>
      <c r="K129" t="str">
        <f>Rohdaten!D129</f>
        <v xml:space="preserve">-- </v>
      </c>
      <c r="L129" s="9">
        <f>Rohdaten!E129</f>
        <v>1.6000000000000001E-3</v>
      </c>
      <c r="M129" s="7">
        <f>IFERROR(IF(SEARCH("Mio.", Rohdaten!F129),LEFT(Rohdaten!F129, LEN(Rohdaten!F129) - 5) * 1),
IFERROR(IF(SEARCH("Mrd.",  Rohdaten!F129), LEFT(Rohdaten!F129, LEN(Rohdaten!F129) - 5) * 1000), ""))</f>
        <v>387.77</v>
      </c>
      <c r="N129" s="7">
        <f t="shared" si="2"/>
        <v>387.77</v>
      </c>
      <c r="O129" t="str">
        <f>Rohdaten!G129</f>
        <v xml:space="preserve">Renten / Renten EUR </v>
      </c>
      <c r="P129" t="str">
        <f t="shared" si="3"/>
        <v>Renten</v>
      </c>
      <c r="Q129" t="str">
        <f>Rohdaten!H129</f>
        <v xml:space="preserve">Lyxor In.. </v>
      </c>
      <c r="R129" t="str">
        <f>Rohdaten!I129</f>
        <v xml:space="preserve">Frankreich </v>
      </c>
      <c r="S129">
        <f>LEFT(Rohdaten!J129, SEARCH("Jahre", Rohdaten!J129) - 2) * 1</f>
        <v>8.2899999999999991</v>
      </c>
      <c r="T129" t="str">
        <f>Rohdaten!K129</f>
        <v xml:space="preserve">EuroMTS .. </v>
      </c>
      <c r="U129" t="str">
        <f>LEFT(Rohdaten!L129, 1)</f>
        <v>T</v>
      </c>
      <c r="V129" t="str">
        <f>Rohdaten!M129</f>
        <v xml:space="preserve">LYX0BK </v>
      </c>
    </row>
    <row r="130" spans="1:22" x14ac:dyDescent="0.25">
      <c r="A130" t="str">
        <f>Rohdaten!A130</f>
        <v xml:space="preserve">LYXOR UCITS ETF EUROMTS 5-7Y INVE.. </v>
      </c>
      <c r="B130" t="str">
        <f>LEFT(Rohdaten!B130, 3)</f>
        <v>EUR</v>
      </c>
      <c r="C130">
        <v>1.43</v>
      </c>
      <c r="D130">
        <v>1.36</v>
      </c>
      <c r="E130">
        <v>1.05</v>
      </c>
      <c r="F130">
        <v>0.74</v>
      </c>
      <c r="G130">
        <v>8.73</v>
      </c>
      <c r="H130">
        <v>135</v>
      </c>
      <c r="I130">
        <v>1.1299999999999999</v>
      </c>
      <c r="J130" t="str">
        <f>LEFT(Rohdaten!C130, LEN(Rohdaten!C130) - 1)</f>
        <v>Swap-basiert</v>
      </c>
      <c r="K130" t="str">
        <f>Rohdaten!D130</f>
        <v xml:space="preserve">-- </v>
      </c>
      <c r="L130" s="9">
        <f>Rohdaten!E130</f>
        <v>1.6000000000000001E-3</v>
      </c>
      <c r="M130" s="7">
        <f>IFERROR(IF(SEARCH("Mio.", Rohdaten!F130),LEFT(Rohdaten!F130, LEN(Rohdaten!F130) - 5) * 1),
IFERROR(IF(SEARCH("Mrd.",  Rohdaten!F130), LEFT(Rohdaten!F130, LEN(Rohdaten!F130) - 5) * 1000), ""))</f>
        <v>470.25</v>
      </c>
      <c r="N130" s="7">
        <f t="shared" si="2"/>
        <v>470.25</v>
      </c>
      <c r="O130" t="str">
        <f>Rohdaten!G130</f>
        <v xml:space="preserve">Renten / Renten EUR </v>
      </c>
      <c r="P130" t="str">
        <f t="shared" si="3"/>
        <v>Renten</v>
      </c>
      <c r="Q130" t="str">
        <f>Rohdaten!H130</f>
        <v xml:space="preserve">Lyxor In.. </v>
      </c>
      <c r="R130" t="str">
        <f>Rohdaten!I130</f>
        <v xml:space="preserve">Frankreich </v>
      </c>
      <c r="S130">
        <f>LEFT(Rohdaten!J130, SEARCH("Jahre", Rohdaten!J130) - 2) * 1</f>
        <v>8.2899999999999991</v>
      </c>
      <c r="T130" t="str">
        <f>Rohdaten!K130</f>
        <v xml:space="preserve">EuroMTS .. </v>
      </c>
      <c r="U130" t="str">
        <f>LEFT(Rohdaten!L130, 1)</f>
        <v>T</v>
      </c>
      <c r="V130" t="str">
        <f>Rohdaten!M130</f>
        <v xml:space="preserve">LYX0BJ </v>
      </c>
    </row>
    <row r="131" spans="1:22" x14ac:dyDescent="0.25">
      <c r="A131" t="str">
        <f>Rohdaten!A131</f>
        <v xml:space="preserve">LYXOR UCITS ETF EUROMTS 15+Y INVE.. </v>
      </c>
      <c r="B131" t="str">
        <f>LEFT(Rohdaten!B131, 3)</f>
        <v>EUR</v>
      </c>
      <c r="C131">
        <v>1.43</v>
      </c>
      <c r="D131">
        <v>1.36</v>
      </c>
      <c r="E131">
        <v>1.05</v>
      </c>
      <c r="F131">
        <v>0.74</v>
      </c>
      <c r="G131">
        <v>8.73</v>
      </c>
      <c r="H131">
        <v>135</v>
      </c>
      <c r="I131">
        <v>1.1299999999999999</v>
      </c>
      <c r="J131" t="str">
        <f>LEFT(Rohdaten!C131, LEN(Rohdaten!C131) - 1)</f>
        <v>Swap-basiert</v>
      </c>
      <c r="K131" t="str">
        <f>Rohdaten!D131</f>
        <v xml:space="preserve">-- </v>
      </c>
      <c r="L131" s="9">
        <f>Rohdaten!E131</f>
        <v>1.6000000000000001E-3</v>
      </c>
      <c r="M131" s="7">
        <f>IFERROR(IF(SEARCH("Mio.", Rohdaten!F131),LEFT(Rohdaten!F131, LEN(Rohdaten!F131) - 5) * 1),
IFERROR(IF(SEARCH("Mrd.",  Rohdaten!F131), LEFT(Rohdaten!F131, LEN(Rohdaten!F131) - 5) * 1000), ""))</f>
        <v>353.16</v>
      </c>
      <c r="N131" s="7">
        <f t="shared" ref="N131:N194" si="4">IFERROR(IF(B131="AUD",M131*C131,IF(B131="CAD",M131*D131,IF(B131="CHF",M131*E131,IF(B131="GBP",M131*F131,IF(B131="HKD",M131*G131,IF(B131="JPY",M131*H131,IF(B131="USD",M131*I131,M131))))))), "")</f>
        <v>353.16</v>
      </c>
      <c r="O131" t="str">
        <f>Rohdaten!G131</f>
        <v xml:space="preserve">Renten / Renten EUR </v>
      </c>
      <c r="P131" t="str">
        <f t="shared" ref="P131:P194" si="5">LEFT(O131, SEARCH("/", O131) - 2)</f>
        <v>Renten</v>
      </c>
      <c r="Q131" t="str">
        <f>Rohdaten!H131</f>
        <v xml:space="preserve">Lyxor In.. </v>
      </c>
      <c r="R131" t="str">
        <f>Rohdaten!I131</f>
        <v xml:space="preserve">Frankreich </v>
      </c>
      <c r="S131">
        <f>LEFT(Rohdaten!J131, SEARCH("Jahre", Rohdaten!J131) - 2) * 1</f>
        <v>7.87</v>
      </c>
      <c r="T131" t="str">
        <f>Rohdaten!K131</f>
        <v xml:space="preserve">-- </v>
      </c>
      <c r="U131" t="str">
        <f>LEFT(Rohdaten!L131, 1)</f>
        <v>T</v>
      </c>
      <c r="V131" t="str">
        <f>Rohdaten!M131</f>
        <v xml:space="preserve">LYX0B4 </v>
      </c>
    </row>
    <row r="132" spans="1:22" x14ac:dyDescent="0.25">
      <c r="A132" t="str">
        <f>Rohdaten!A132</f>
        <v xml:space="preserve">LYXOR UCITS ETF EUROMTS COVERED B.. </v>
      </c>
      <c r="B132" t="str">
        <f>LEFT(Rohdaten!B132, 3)</f>
        <v>EUR</v>
      </c>
      <c r="C132">
        <v>1.43</v>
      </c>
      <c r="D132">
        <v>1.36</v>
      </c>
      <c r="E132">
        <v>1.05</v>
      </c>
      <c r="F132">
        <v>0.74</v>
      </c>
      <c r="G132">
        <v>8.73</v>
      </c>
      <c r="H132">
        <v>135</v>
      </c>
      <c r="I132">
        <v>1.1299999999999999</v>
      </c>
      <c r="J132" t="str">
        <f>LEFT(Rohdaten!C132, LEN(Rohdaten!C132) - 1)</f>
        <v>Swap-basiert</v>
      </c>
      <c r="K132" t="str">
        <f>Rohdaten!D132</f>
        <v xml:space="preserve">-- </v>
      </c>
      <c r="L132" s="9">
        <f>Rohdaten!E132</f>
        <v>1.6000000000000001E-3</v>
      </c>
      <c r="M132" s="7">
        <f>IFERROR(IF(SEARCH("Mio.", Rohdaten!F132),LEFT(Rohdaten!F132, LEN(Rohdaten!F132) - 5) * 1),
IFERROR(IF(SEARCH("Mrd.",  Rohdaten!F132), LEFT(Rohdaten!F132, LEN(Rohdaten!F132) - 5) * 1000), ""))</f>
        <v>181.77</v>
      </c>
      <c r="N132" s="7">
        <f t="shared" si="4"/>
        <v>181.77</v>
      </c>
      <c r="O132" t="str">
        <f>Rohdaten!G132</f>
        <v xml:space="preserve">Renten / Renten International </v>
      </c>
      <c r="P132" t="str">
        <f t="shared" si="5"/>
        <v>Renten</v>
      </c>
      <c r="Q132" t="str">
        <f>Rohdaten!H132</f>
        <v xml:space="preserve">Lyxor In.. </v>
      </c>
      <c r="R132" t="str">
        <f>Rohdaten!I132</f>
        <v xml:space="preserve">Frankreich </v>
      </c>
      <c r="S132">
        <f>LEFT(Rohdaten!J132, SEARCH("Jahre", Rohdaten!J132) - 2) * 1</f>
        <v>7.87</v>
      </c>
      <c r="T132" t="str">
        <f>Rohdaten!K132</f>
        <v xml:space="preserve">-- </v>
      </c>
      <c r="U132" t="str">
        <f>LEFT(Rohdaten!L132, 1)</f>
        <v>A</v>
      </c>
      <c r="V132" t="str">
        <f>Rohdaten!M132</f>
        <v xml:space="preserve">LYX0B3 </v>
      </c>
    </row>
    <row r="133" spans="1:22" x14ac:dyDescent="0.25">
      <c r="A133" t="str">
        <f>Rohdaten!A133</f>
        <v xml:space="preserve">LYXOR UCITS ETF EUROMTS HIGHEST R.. </v>
      </c>
      <c r="B133" t="str">
        <f>LEFT(Rohdaten!B133, 3)</f>
        <v>EUR</v>
      </c>
      <c r="C133">
        <v>1.43</v>
      </c>
      <c r="D133">
        <v>1.36</v>
      </c>
      <c r="E133">
        <v>1.05</v>
      </c>
      <c r="F133">
        <v>0.74</v>
      </c>
      <c r="G133">
        <v>8.73</v>
      </c>
      <c r="H133">
        <v>135</v>
      </c>
      <c r="I133">
        <v>1.1299999999999999</v>
      </c>
      <c r="J133" t="str">
        <f>LEFT(Rohdaten!C133, LEN(Rohdaten!C133) - 1)</f>
        <v>Swap-basiert</v>
      </c>
      <c r="K133" t="str">
        <f>Rohdaten!D133</f>
        <v xml:space="preserve">-- </v>
      </c>
      <c r="L133" s="9">
        <f>Rohdaten!E133</f>
        <v>1.6000000000000001E-3</v>
      </c>
      <c r="M133" s="7">
        <f>IFERROR(IF(SEARCH("Mio.", Rohdaten!F133),LEFT(Rohdaten!F133, LEN(Rohdaten!F133) - 5) * 1),
IFERROR(IF(SEARCH("Mrd.",  Rohdaten!F133), LEFT(Rohdaten!F133, LEN(Rohdaten!F133) - 5) * 1000), ""))</f>
        <v>160.49</v>
      </c>
      <c r="N133" s="7">
        <f t="shared" si="4"/>
        <v>160.49</v>
      </c>
      <c r="O133" t="str">
        <f>Rohdaten!G133</f>
        <v xml:space="preserve">Renten / Renten Staatsanleihen </v>
      </c>
      <c r="P133" t="str">
        <f t="shared" si="5"/>
        <v>Renten</v>
      </c>
      <c r="Q133" t="str">
        <f>Rohdaten!H133</f>
        <v xml:space="preserve">Lyxor In.. </v>
      </c>
      <c r="R133" t="str">
        <f>Rohdaten!I133</f>
        <v xml:space="preserve">Frankreich </v>
      </c>
      <c r="S133">
        <f>LEFT(Rohdaten!J133, SEARCH("Jahre", Rohdaten!J133) - 2) * 1</f>
        <v>6.32</v>
      </c>
      <c r="T133" t="str">
        <f>Rohdaten!K133</f>
        <v xml:space="preserve">-- </v>
      </c>
      <c r="U133" t="str">
        <f>LEFT(Rohdaten!L133, 1)</f>
        <v>T</v>
      </c>
      <c r="V133" t="str">
        <f>Rohdaten!M133</f>
        <v xml:space="preserve">LYX0FK </v>
      </c>
    </row>
    <row r="134" spans="1:22" x14ac:dyDescent="0.25">
      <c r="A134" t="str">
        <f>Rohdaten!A134</f>
        <v xml:space="preserve">LYXOR UCITS ETF EUROMTS HIGHEST R.. </v>
      </c>
      <c r="B134" t="str">
        <f>LEFT(Rohdaten!B134, 3)</f>
        <v>EUR</v>
      </c>
      <c r="C134">
        <v>1.43</v>
      </c>
      <c r="D134">
        <v>1.36</v>
      </c>
      <c r="E134">
        <v>1.05</v>
      </c>
      <c r="F134">
        <v>0.74</v>
      </c>
      <c r="G134">
        <v>8.73</v>
      </c>
      <c r="H134">
        <v>135</v>
      </c>
      <c r="I134">
        <v>1.1299999999999999</v>
      </c>
      <c r="J134" t="str">
        <f>LEFT(Rohdaten!C134, LEN(Rohdaten!C134) - 1)</f>
        <v>Swap-basiert</v>
      </c>
      <c r="K134" t="str">
        <f>Rohdaten!D134</f>
        <v xml:space="preserve">keine </v>
      </c>
      <c r="L134" s="9">
        <f>Rohdaten!E134</f>
        <v>1.6000000000000001E-3</v>
      </c>
      <c r="M134" s="7">
        <f>IFERROR(IF(SEARCH("Mio.", Rohdaten!F134),LEFT(Rohdaten!F134, LEN(Rohdaten!F134) - 5) * 1),
IFERROR(IF(SEARCH("Mrd.",  Rohdaten!F134), LEFT(Rohdaten!F134, LEN(Rohdaten!F134) - 5) * 1000), ""))</f>
        <v>19.13</v>
      </c>
      <c r="N134" s="7">
        <f t="shared" si="4"/>
        <v>19.13</v>
      </c>
      <c r="O134" t="str">
        <f>Rohdaten!G134</f>
        <v xml:space="preserve">Renten / Renten Staatsanleihen </v>
      </c>
      <c r="P134" t="str">
        <f t="shared" si="5"/>
        <v>Renten</v>
      </c>
      <c r="Q134" t="str">
        <f>Rohdaten!H134</f>
        <v xml:space="preserve">Lyxor In.. </v>
      </c>
      <c r="R134" t="str">
        <f>Rohdaten!I134</f>
        <v xml:space="preserve">Frankreich </v>
      </c>
      <c r="S134">
        <f>LEFT(Rohdaten!J134, SEARCH("Jahre", Rohdaten!J134) - 2) * 1</f>
        <v>3.43</v>
      </c>
      <c r="T134" t="str">
        <f>Rohdaten!K134</f>
        <v xml:space="preserve">-- </v>
      </c>
      <c r="U134" t="str">
        <f>LEFT(Rohdaten!L134, 1)</f>
        <v>T</v>
      </c>
      <c r="V134" t="str">
        <f>Rohdaten!M134</f>
        <v xml:space="preserve">LYX0M0 </v>
      </c>
    </row>
    <row r="135" spans="1:22" x14ac:dyDescent="0.25">
      <c r="A135" t="str">
        <f>Rohdaten!A135</f>
        <v xml:space="preserve">LYXOR UCITS ETF EUROMTS HIGHEST R.. </v>
      </c>
      <c r="B135" t="str">
        <f>LEFT(Rohdaten!B135, 3)</f>
        <v>EUR</v>
      </c>
      <c r="C135">
        <v>1.43</v>
      </c>
      <c r="D135">
        <v>1.36</v>
      </c>
      <c r="E135">
        <v>1.05</v>
      </c>
      <c r="F135">
        <v>0.74</v>
      </c>
      <c r="G135">
        <v>8.73</v>
      </c>
      <c r="H135">
        <v>135</v>
      </c>
      <c r="I135">
        <v>1.1299999999999999</v>
      </c>
      <c r="J135" t="str">
        <f>LEFT(Rohdaten!C135, LEN(Rohdaten!C135) - 1)</f>
        <v>Swap-basiert</v>
      </c>
      <c r="K135" t="str">
        <f>Rohdaten!D135</f>
        <v xml:space="preserve">keine </v>
      </c>
      <c r="L135" s="9">
        <f>Rohdaten!E135</f>
        <v>1.6000000000000001E-3</v>
      </c>
      <c r="M135" s="7">
        <f>IFERROR(IF(SEARCH("Mio.", Rohdaten!F135),LEFT(Rohdaten!F135, LEN(Rohdaten!F135) - 5) * 1),
IFERROR(IF(SEARCH("Mrd.",  Rohdaten!F135), LEFT(Rohdaten!F135, LEN(Rohdaten!F135) - 5) * 1000), ""))</f>
        <v>32.56</v>
      </c>
      <c r="N135" s="7">
        <f t="shared" si="4"/>
        <v>32.56</v>
      </c>
      <c r="O135" t="str">
        <f>Rohdaten!G135</f>
        <v xml:space="preserve">Renten / Renten Staatsanleihen </v>
      </c>
      <c r="P135" t="str">
        <f t="shared" si="5"/>
        <v>Renten</v>
      </c>
      <c r="Q135" t="str">
        <f>Rohdaten!H135</f>
        <v xml:space="preserve">Lyxor In.. </v>
      </c>
      <c r="R135" t="str">
        <f>Rohdaten!I135</f>
        <v xml:space="preserve">Frankreich </v>
      </c>
      <c r="S135">
        <f>LEFT(Rohdaten!J135, SEARCH("Jahre", Rohdaten!J135) - 2) * 1</f>
        <v>3.43</v>
      </c>
      <c r="T135" t="str">
        <f>Rohdaten!K135</f>
        <v xml:space="preserve">-- </v>
      </c>
      <c r="U135" t="str">
        <f>LEFT(Rohdaten!L135, 1)</f>
        <v>T</v>
      </c>
      <c r="V135" t="str">
        <f>Rohdaten!M135</f>
        <v xml:space="preserve">LYX0MY </v>
      </c>
    </row>
    <row r="136" spans="1:22" x14ac:dyDescent="0.25">
      <c r="A136" t="str">
        <f>Rohdaten!A136</f>
        <v xml:space="preserve">COMSTAGE IBOXX € SOVEREIGNS INFLA.. </v>
      </c>
      <c r="B136" t="str">
        <f>LEFT(Rohdaten!B136, 3)</f>
        <v>EUR</v>
      </c>
      <c r="C136">
        <v>1.43</v>
      </c>
      <c r="D136">
        <v>1.36</v>
      </c>
      <c r="E136">
        <v>1.05</v>
      </c>
      <c r="F136">
        <v>0.74</v>
      </c>
      <c r="G136">
        <v>8.73</v>
      </c>
      <c r="H136">
        <v>135</v>
      </c>
      <c r="I136">
        <v>1.1299999999999999</v>
      </c>
      <c r="J136" t="str">
        <f>LEFT(Rohdaten!C136, LEN(Rohdaten!C136) - 1)</f>
        <v>Swap-basiert</v>
      </c>
      <c r="K136" t="str">
        <f>Rohdaten!D136</f>
        <v xml:space="preserve">keine </v>
      </c>
      <c r="L136" s="9">
        <f>Rohdaten!E136</f>
        <v>1.6999999999999999E-3</v>
      </c>
      <c r="M136" s="7">
        <f>IFERROR(IF(SEARCH("Mio.", Rohdaten!F136),LEFT(Rohdaten!F136, LEN(Rohdaten!F136) - 5) * 1),
IFERROR(IF(SEARCH("Mrd.",  Rohdaten!F136), LEFT(Rohdaten!F136, LEN(Rohdaten!F136) - 5) * 1000), ""))</f>
        <v>17.62</v>
      </c>
      <c r="N136" s="7">
        <f t="shared" si="4"/>
        <v>17.62</v>
      </c>
      <c r="O136" t="str">
        <f>Rohdaten!G136</f>
        <v xml:space="preserve">Renten / Renten Euroland </v>
      </c>
      <c r="P136" t="str">
        <f t="shared" si="5"/>
        <v>Renten</v>
      </c>
      <c r="Q136" t="str">
        <f>Rohdaten!H136</f>
        <v xml:space="preserve">Commerz .. </v>
      </c>
      <c r="R136" t="str">
        <f>Rohdaten!I136</f>
        <v xml:space="preserve">Luxemburg </v>
      </c>
      <c r="S136">
        <f>LEFT(Rohdaten!J136, SEARCH("Jahre", Rohdaten!J136) - 2) * 1</f>
        <v>5.57</v>
      </c>
      <c r="T136" t="str">
        <f>Rohdaten!K136</f>
        <v xml:space="preserve">iBoxx So.. </v>
      </c>
      <c r="U136" t="str">
        <f>LEFT(Rohdaten!L136, 1)</f>
        <v>T</v>
      </c>
      <c r="V136" t="str">
        <f>Rohdaten!M136</f>
        <v xml:space="preserve">ETF530 </v>
      </c>
    </row>
    <row r="137" spans="1:22" x14ac:dyDescent="0.25">
      <c r="A137" t="str">
        <f>Rohdaten!A137</f>
        <v xml:space="preserve">COMSTAGE IBOXX € GERMANY COVERED .. </v>
      </c>
      <c r="B137" t="str">
        <f>LEFT(Rohdaten!B137, 3)</f>
        <v>EUR</v>
      </c>
      <c r="C137">
        <v>1.43</v>
      </c>
      <c r="D137">
        <v>1.36</v>
      </c>
      <c r="E137">
        <v>1.05</v>
      </c>
      <c r="F137">
        <v>0.74</v>
      </c>
      <c r="G137">
        <v>8.73</v>
      </c>
      <c r="H137">
        <v>135</v>
      </c>
      <c r="I137">
        <v>1.1299999999999999</v>
      </c>
      <c r="J137" t="str">
        <f>LEFT(Rohdaten!C137, LEN(Rohdaten!C137) - 1)</f>
        <v>Swap-basiert</v>
      </c>
      <c r="K137" t="str">
        <f>Rohdaten!D137</f>
        <v xml:space="preserve">keine </v>
      </c>
      <c r="L137" s="9">
        <f>Rohdaten!E137</f>
        <v>1.6999999999999999E-3</v>
      </c>
      <c r="M137" s="7">
        <f>IFERROR(IF(SEARCH("Mio.", Rohdaten!F137),LEFT(Rohdaten!F137, LEN(Rohdaten!F137) - 5) * 1),
IFERROR(IF(SEARCH("Mrd.",  Rohdaten!F137), LEFT(Rohdaten!F137, LEN(Rohdaten!F137) - 5) * 1000), ""))</f>
        <v>21.63</v>
      </c>
      <c r="N137" s="7">
        <f t="shared" si="4"/>
        <v>21.63</v>
      </c>
      <c r="O137" t="str">
        <f>Rohdaten!G137</f>
        <v xml:space="preserve">Renten / Renten Deutschland </v>
      </c>
      <c r="P137" t="str">
        <f t="shared" si="5"/>
        <v>Renten</v>
      </c>
      <c r="Q137" t="str">
        <f>Rohdaten!H137</f>
        <v xml:space="preserve">Commerz .. </v>
      </c>
      <c r="R137" t="str">
        <f>Rohdaten!I137</f>
        <v xml:space="preserve">Luxemburg </v>
      </c>
      <c r="S137">
        <f>LEFT(Rohdaten!J137, SEARCH("Jahre", Rohdaten!J137) - 2) * 1</f>
        <v>5.09</v>
      </c>
      <c r="T137" t="str">
        <f>Rohdaten!K137</f>
        <v xml:space="preserve">IBOXX EU.. </v>
      </c>
      <c r="U137" t="str">
        <f>LEFT(Rohdaten!L137, 1)</f>
        <v>T</v>
      </c>
      <c r="V137" t="str">
        <f>Rohdaten!M137</f>
        <v xml:space="preserve">ETF541 </v>
      </c>
    </row>
    <row r="138" spans="1:22" x14ac:dyDescent="0.25">
      <c r="A138" t="str">
        <f>Rohdaten!A138</f>
        <v xml:space="preserve">COMSTAGE IBOXX € GERMANY COVERED .. </v>
      </c>
      <c r="B138" t="str">
        <f>LEFT(Rohdaten!B138, 3)</f>
        <v>EUR</v>
      </c>
      <c r="C138">
        <v>1.43</v>
      </c>
      <c r="D138">
        <v>1.36</v>
      </c>
      <c r="E138">
        <v>1.05</v>
      </c>
      <c r="F138">
        <v>0.74</v>
      </c>
      <c r="G138">
        <v>8.73</v>
      </c>
      <c r="H138">
        <v>135</v>
      </c>
      <c r="I138">
        <v>1.1299999999999999</v>
      </c>
      <c r="J138" t="str">
        <f>LEFT(Rohdaten!C138, LEN(Rohdaten!C138) - 1)</f>
        <v>Swap-basiert</v>
      </c>
      <c r="K138" t="str">
        <f>Rohdaten!D138</f>
        <v xml:space="preserve">keine </v>
      </c>
      <c r="L138" s="9">
        <f>Rohdaten!E138</f>
        <v>1.6999999999999999E-3</v>
      </c>
      <c r="M138" s="7">
        <f>IFERROR(IF(SEARCH("Mio.", Rohdaten!F138),LEFT(Rohdaten!F138, LEN(Rohdaten!F138) - 5) * 1),
IFERROR(IF(SEARCH("Mrd.",  Rohdaten!F138), LEFT(Rohdaten!F138, LEN(Rohdaten!F138) - 5) * 1000), ""))</f>
        <v>5.85</v>
      </c>
      <c r="N138" s="7">
        <f t="shared" si="4"/>
        <v>5.85</v>
      </c>
      <c r="O138" t="str">
        <f>Rohdaten!G138</f>
        <v xml:space="preserve">Renten / Renten Deutschland </v>
      </c>
      <c r="P138" t="str">
        <f t="shared" si="5"/>
        <v>Renten</v>
      </c>
      <c r="Q138" t="str">
        <f>Rohdaten!H138</f>
        <v xml:space="preserve">Commerz .. </v>
      </c>
      <c r="R138" t="str">
        <f>Rohdaten!I138</f>
        <v xml:space="preserve">Luxemburg </v>
      </c>
      <c r="S138">
        <f>LEFT(Rohdaten!J138, SEARCH("Jahre", Rohdaten!J138) - 2) * 1</f>
        <v>5.09</v>
      </c>
      <c r="T138" t="str">
        <f>Rohdaten!K138</f>
        <v xml:space="preserve">IBOXX EU.. </v>
      </c>
      <c r="U138" t="str">
        <f>LEFT(Rohdaten!L138, 1)</f>
        <v>T</v>
      </c>
      <c r="V138" t="str">
        <f>Rohdaten!M138</f>
        <v xml:space="preserve">ETF542 </v>
      </c>
    </row>
    <row r="139" spans="1:22" x14ac:dyDescent="0.25">
      <c r="A139" t="str">
        <f>Rohdaten!A139</f>
        <v xml:space="preserve">COMSTAGE IBOXX € GERMANY COVERED .. </v>
      </c>
      <c r="B139" t="str">
        <f>LEFT(Rohdaten!B139, 3)</f>
        <v>EUR</v>
      </c>
      <c r="C139">
        <v>1.43</v>
      </c>
      <c r="D139">
        <v>1.36</v>
      </c>
      <c r="E139">
        <v>1.05</v>
      </c>
      <c r="F139">
        <v>0.74</v>
      </c>
      <c r="G139">
        <v>8.73</v>
      </c>
      <c r="H139">
        <v>135</v>
      </c>
      <c r="I139">
        <v>1.1299999999999999</v>
      </c>
      <c r="J139" t="str">
        <f>LEFT(Rohdaten!C139, LEN(Rohdaten!C139) - 1)</f>
        <v>Swap-basiert</v>
      </c>
      <c r="K139" t="str">
        <f>Rohdaten!D139</f>
        <v xml:space="preserve">keine </v>
      </c>
      <c r="L139" s="9">
        <f>Rohdaten!E139</f>
        <v>1.6999999999999999E-3</v>
      </c>
      <c r="M139" s="7">
        <f>IFERROR(IF(SEARCH("Mio.", Rohdaten!F139),LEFT(Rohdaten!F139, LEN(Rohdaten!F139) - 5) * 1),
IFERROR(IF(SEARCH("Mrd.",  Rohdaten!F139), LEFT(Rohdaten!F139, LEN(Rohdaten!F139) - 5) * 1000), ""))</f>
        <v>9.07</v>
      </c>
      <c r="N139" s="7">
        <f t="shared" si="4"/>
        <v>9.07</v>
      </c>
      <c r="O139" t="str">
        <f>Rohdaten!G139</f>
        <v xml:space="preserve">Renten / Renten Deutschland </v>
      </c>
      <c r="P139" t="str">
        <f t="shared" si="5"/>
        <v>Renten</v>
      </c>
      <c r="Q139" t="str">
        <f>Rohdaten!H139</f>
        <v xml:space="preserve">Commerz .. </v>
      </c>
      <c r="R139" t="str">
        <f>Rohdaten!I139</f>
        <v xml:space="preserve">Luxemburg </v>
      </c>
      <c r="S139">
        <f>LEFT(Rohdaten!J139, SEARCH("Jahre", Rohdaten!J139) - 2) * 1</f>
        <v>5.09</v>
      </c>
      <c r="T139" t="str">
        <f>Rohdaten!K139</f>
        <v xml:space="preserve">IBOXX EU.. </v>
      </c>
      <c r="U139" t="str">
        <f>LEFT(Rohdaten!L139, 1)</f>
        <v>T</v>
      </c>
      <c r="V139" t="str">
        <f>Rohdaten!M139</f>
        <v xml:space="preserve">ETF543 </v>
      </c>
    </row>
    <row r="140" spans="1:22" x14ac:dyDescent="0.25">
      <c r="A140" t="str">
        <f>Rohdaten!A140</f>
        <v xml:space="preserve">SPDR DJ INDUSTRIAL AVERAGE ETF RE.. </v>
      </c>
      <c r="B140" t="str">
        <f>LEFT(Rohdaten!B140, 3)</f>
        <v>USD</v>
      </c>
      <c r="C140">
        <v>1.43</v>
      </c>
      <c r="D140">
        <v>1.36</v>
      </c>
      <c r="E140">
        <v>1.05</v>
      </c>
      <c r="F140">
        <v>0.74</v>
      </c>
      <c r="G140">
        <v>8.73</v>
      </c>
      <c r="H140">
        <v>135</v>
      </c>
      <c r="I140">
        <v>1.1299999999999999</v>
      </c>
      <c r="J140" t="str">
        <f>LEFT(Rohdaten!C140, LEN(Rohdaten!C140) - 1)</f>
        <v>--</v>
      </c>
      <c r="K140" t="str">
        <f>Rohdaten!D140</f>
        <v xml:space="preserve">-- </v>
      </c>
      <c r="L140" s="9">
        <f>Rohdaten!E140</f>
        <v>1.6999999999999999E-3</v>
      </c>
      <c r="M140" s="7" t="str">
        <f>IFERROR(IF(SEARCH("Mio.", Rohdaten!F140),LEFT(Rohdaten!F140, LEN(Rohdaten!F140) - 5) * 1),
IFERROR(IF(SEARCH("Mrd.",  Rohdaten!F140), LEFT(Rohdaten!F140, LEN(Rohdaten!F140) - 5) * 1000), ""))</f>
        <v/>
      </c>
      <c r="N140" s="7" t="str">
        <f t="shared" si="4"/>
        <v/>
      </c>
      <c r="O140" t="str">
        <f>Rohdaten!G140</f>
        <v xml:space="preserve">Branchen / Branche: Industrie Aktien </v>
      </c>
      <c r="P140" t="str">
        <f t="shared" si="5"/>
        <v>Branchen</v>
      </c>
      <c r="Q140" t="str">
        <f>Rohdaten!H140</f>
        <v xml:space="preserve">State St.. </v>
      </c>
      <c r="R140" t="str">
        <f>Rohdaten!I140</f>
        <v xml:space="preserve">USA </v>
      </c>
      <c r="S140">
        <f>LEFT(Rohdaten!J140, SEARCH("Jahre", Rohdaten!J140) - 2) * 1</f>
        <v>17.309999999999999</v>
      </c>
      <c r="T140" t="str">
        <f>Rohdaten!K140</f>
        <v xml:space="preserve">DOW JONE.. </v>
      </c>
      <c r="U140" t="str">
        <f>LEFT(Rohdaten!L140, 1)</f>
        <v>A</v>
      </c>
      <c r="V140" t="str">
        <f>Rohdaten!M140</f>
        <v xml:space="preserve">A1CS9A </v>
      </c>
    </row>
    <row r="141" spans="1:22" x14ac:dyDescent="0.25">
      <c r="A141" t="str">
        <f>Rohdaten!A141</f>
        <v xml:space="preserve">SPDR BARCLAYS US AGGREGATE BOND U.. </v>
      </c>
      <c r="B141" t="str">
        <f>LEFT(Rohdaten!B141, 3)</f>
        <v>USD</v>
      </c>
      <c r="C141">
        <v>1.43</v>
      </c>
      <c r="D141">
        <v>1.36</v>
      </c>
      <c r="E141">
        <v>1.05</v>
      </c>
      <c r="F141">
        <v>0.74</v>
      </c>
      <c r="G141">
        <v>8.73</v>
      </c>
      <c r="H141">
        <v>135</v>
      </c>
      <c r="I141">
        <v>1.1299999999999999</v>
      </c>
      <c r="J141" t="str">
        <f>LEFT(Rohdaten!C141, LEN(Rohdaten!C141) - 1)</f>
        <v>replizierend</v>
      </c>
      <c r="K141" t="str">
        <f>Rohdaten!D141</f>
        <v xml:space="preserve">-- </v>
      </c>
      <c r="L141" s="9">
        <f>Rohdaten!E141</f>
        <v>1.6999999999999999E-3</v>
      </c>
      <c r="M141" s="7">
        <f>IFERROR(IF(SEARCH("Mio.", Rohdaten!F141),LEFT(Rohdaten!F141, LEN(Rohdaten!F141) - 5) * 1),
IFERROR(IF(SEARCH("Mrd.",  Rohdaten!F141), LEFT(Rohdaten!F141, LEN(Rohdaten!F141) - 5) * 1000), ""))</f>
        <v>35.369999999999997</v>
      </c>
      <c r="N141" s="7">
        <f t="shared" si="4"/>
        <v>39.968099999999993</v>
      </c>
      <c r="O141" t="str">
        <f>Rohdaten!G141</f>
        <v xml:space="preserve">Renten / Renten USD </v>
      </c>
      <c r="P141" t="str">
        <f t="shared" si="5"/>
        <v>Renten</v>
      </c>
      <c r="Q141" t="str">
        <f>Rohdaten!H141</f>
        <v xml:space="preserve">SPDR Eur.. </v>
      </c>
      <c r="R141" t="str">
        <f>Rohdaten!I141</f>
        <v xml:space="preserve">Irland </v>
      </c>
      <c r="S141">
        <f>LEFT(Rohdaten!J141, SEARCH("Jahre", Rohdaten!J141) - 2) * 1</f>
        <v>4.16</v>
      </c>
      <c r="T141" t="str">
        <f>Rohdaten!K141</f>
        <v xml:space="preserve">-- </v>
      </c>
      <c r="U141" t="str">
        <f>LEFT(Rohdaten!L141, 1)</f>
        <v>A</v>
      </c>
      <c r="V141" t="str">
        <f>Rohdaten!M141</f>
        <v xml:space="preserve">A1JJTL </v>
      </c>
    </row>
    <row r="142" spans="1:22" x14ac:dyDescent="0.25">
      <c r="A142" t="str">
        <f>Rohdaten!A142</f>
        <v xml:space="preserve">SPDR BARCLAYS EURO AGGREGATE BOND.. </v>
      </c>
      <c r="B142" t="str">
        <f>LEFT(Rohdaten!B142, 3)</f>
        <v>EUR</v>
      </c>
      <c r="C142">
        <v>1.43</v>
      </c>
      <c r="D142">
        <v>1.36</v>
      </c>
      <c r="E142">
        <v>1.05</v>
      </c>
      <c r="F142">
        <v>0.74</v>
      </c>
      <c r="G142">
        <v>8.73</v>
      </c>
      <c r="H142">
        <v>135</v>
      </c>
      <c r="I142">
        <v>1.1299999999999999</v>
      </c>
      <c r="J142" t="str">
        <f>LEFT(Rohdaten!C142, LEN(Rohdaten!C142) - 1)</f>
        <v>replizierend</v>
      </c>
      <c r="K142" t="str">
        <f>Rohdaten!D142</f>
        <v xml:space="preserve">-- </v>
      </c>
      <c r="L142" s="9">
        <f>Rohdaten!E142</f>
        <v>1.6999999999999999E-3</v>
      </c>
      <c r="M142" s="7">
        <f>IFERROR(IF(SEARCH("Mio.", Rohdaten!F142),LEFT(Rohdaten!F142, LEN(Rohdaten!F142) - 5) * 1),
IFERROR(IF(SEARCH("Mrd.",  Rohdaten!F142), LEFT(Rohdaten!F142, LEN(Rohdaten!F142) - 5) * 1000), ""))</f>
        <v>41.39</v>
      </c>
      <c r="N142" s="7">
        <f t="shared" si="4"/>
        <v>41.39</v>
      </c>
      <c r="O142" t="str">
        <f>Rohdaten!G142</f>
        <v xml:space="preserve">Renten / Renten EUR </v>
      </c>
      <c r="P142" t="str">
        <f t="shared" si="5"/>
        <v>Renten</v>
      </c>
      <c r="Q142" t="str">
        <f>Rohdaten!H142</f>
        <v xml:space="preserve">SPDR Eur.. </v>
      </c>
      <c r="R142" t="str">
        <f>Rohdaten!I142</f>
        <v xml:space="preserve">Irland </v>
      </c>
      <c r="S142">
        <f>LEFT(Rohdaten!J142, SEARCH("Jahre", Rohdaten!J142) - 2) * 1</f>
        <v>3.94</v>
      </c>
      <c r="T142" t="str">
        <f>Rohdaten!K142</f>
        <v xml:space="preserve">-- </v>
      </c>
      <c r="U142" t="str">
        <f>LEFT(Rohdaten!L142, 1)</f>
        <v>A</v>
      </c>
      <c r="V142" t="str">
        <f>Rohdaten!M142</f>
        <v xml:space="preserve">A1JJTM </v>
      </c>
    </row>
    <row r="143" spans="1:22" x14ac:dyDescent="0.25">
      <c r="A143" t="str">
        <f>Rohdaten!A143</f>
        <v xml:space="preserve">UBS ETF - MARKIT IBOXX EUR GERMAN.. </v>
      </c>
      <c r="B143" t="str">
        <f>LEFT(Rohdaten!B143, 3)</f>
        <v>EUR</v>
      </c>
      <c r="C143">
        <v>1.43</v>
      </c>
      <c r="D143">
        <v>1.36</v>
      </c>
      <c r="E143">
        <v>1.05</v>
      </c>
      <c r="F143">
        <v>0.74</v>
      </c>
      <c r="G143">
        <v>8.73</v>
      </c>
      <c r="H143">
        <v>135</v>
      </c>
      <c r="I143">
        <v>1.1299999999999999</v>
      </c>
      <c r="J143" t="str">
        <f>LEFT(Rohdaten!C143, LEN(Rohdaten!C143) - 1)</f>
        <v>replizierend</v>
      </c>
      <c r="K143" t="str">
        <f>Rohdaten!D143</f>
        <v xml:space="preserve">-- </v>
      </c>
      <c r="L143" s="9">
        <f>Rohdaten!E143</f>
        <v>1.6999999999999999E-3</v>
      </c>
      <c r="M143" s="7">
        <f>IFERROR(IF(SEARCH("Mio.", Rohdaten!F143),LEFT(Rohdaten!F143, LEN(Rohdaten!F143) - 5) * 1),
IFERROR(IF(SEARCH("Mrd.",  Rohdaten!F143), LEFT(Rohdaten!F143, LEN(Rohdaten!F143) - 5) * 1000), ""))</f>
        <v>50.18</v>
      </c>
      <c r="N143" s="7">
        <f t="shared" si="4"/>
        <v>50.18</v>
      </c>
      <c r="O143" t="str">
        <f>Rohdaten!G143</f>
        <v xml:space="preserve">Renten / Renten EUR </v>
      </c>
      <c r="P143" t="str">
        <f t="shared" si="5"/>
        <v>Renten</v>
      </c>
      <c r="Q143" t="str">
        <f>Rohdaten!H143</f>
        <v xml:space="preserve">UBS ETF .. </v>
      </c>
      <c r="R143" t="str">
        <f>Rohdaten!I143</f>
        <v xml:space="preserve">Luxemburg </v>
      </c>
      <c r="S143">
        <f>LEFT(Rohdaten!J143, SEARCH("Jahre", Rohdaten!J143) - 2) * 1</f>
        <v>3.27</v>
      </c>
      <c r="T143" t="str">
        <f>Rohdaten!K143</f>
        <v xml:space="preserve">-- </v>
      </c>
      <c r="U143" t="str">
        <f>LEFT(Rohdaten!L143, 1)</f>
        <v>T</v>
      </c>
      <c r="V143" t="str">
        <f>Rohdaten!M143</f>
        <v xml:space="preserve">A1JRDF </v>
      </c>
    </row>
    <row r="144" spans="1:22" x14ac:dyDescent="0.25">
      <c r="A144" t="str">
        <f>Rohdaten!A144</f>
        <v xml:space="preserve">UBS ETF - MARKIT IBOXX EUR GERMAN.. </v>
      </c>
      <c r="B144" t="str">
        <f>LEFT(Rohdaten!B144, 3)</f>
        <v>EUR</v>
      </c>
      <c r="C144">
        <v>1.43</v>
      </c>
      <c r="D144">
        <v>1.36</v>
      </c>
      <c r="E144">
        <v>1.05</v>
      </c>
      <c r="F144">
        <v>0.74</v>
      </c>
      <c r="G144">
        <v>8.73</v>
      </c>
      <c r="H144">
        <v>135</v>
      </c>
      <c r="I144">
        <v>1.1299999999999999</v>
      </c>
      <c r="J144" t="str">
        <f>LEFT(Rohdaten!C144, LEN(Rohdaten!C144) - 1)</f>
        <v>replizierend</v>
      </c>
      <c r="K144" t="str">
        <f>Rohdaten!D144</f>
        <v xml:space="preserve">-- </v>
      </c>
      <c r="L144" s="9">
        <f>Rohdaten!E144</f>
        <v>1.6999999999999999E-3</v>
      </c>
      <c r="M144" s="7">
        <f>IFERROR(IF(SEARCH("Mio.", Rohdaten!F144),LEFT(Rohdaten!F144, LEN(Rohdaten!F144) - 5) * 1),
IFERROR(IF(SEARCH("Mrd.",  Rohdaten!F144), LEFT(Rohdaten!F144, LEN(Rohdaten!F144) - 5) * 1000), ""))</f>
        <v>3.8</v>
      </c>
      <c r="N144" s="7">
        <f t="shared" si="4"/>
        <v>3.8</v>
      </c>
      <c r="O144" t="str">
        <f>Rohdaten!G144</f>
        <v xml:space="preserve">Renten / Renten EUR </v>
      </c>
      <c r="P144" t="str">
        <f t="shared" si="5"/>
        <v>Renten</v>
      </c>
      <c r="Q144" t="str">
        <f>Rohdaten!H144</f>
        <v xml:space="preserve">UBS ETF .. </v>
      </c>
      <c r="R144" t="str">
        <f>Rohdaten!I144</f>
        <v xml:space="preserve">Luxemburg </v>
      </c>
      <c r="S144">
        <f>LEFT(Rohdaten!J144, SEARCH("Jahre", Rohdaten!J144) - 2) * 1</f>
        <v>3.27</v>
      </c>
      <c r="T144" t="str">
        <f>Rohdaten!K144</f>
        <v xml:space="preserve">-- </v>
      </c>
      <c r="U144" t="str">
        <f>LEFT(Rohdaten!L144, 1)</f>
        <v>A</v>
      </c>
      <c r="V144" t="str">
        <f>Rohdaten!M144</f>
        <v xml:space="preserve">A1JRDG </v>
      </c>
    </row>
    <row r="145" spans="1:22" x14ac:dyDescent="0.25">
      <c r="A145" t="str">
        <f>Rohdaten!A145</f>
        <v xml:space="preserve">UBS ETF - MARKIT IBOXX EUR GERMAN.. </v>
      </c>
      <c r="B145" t="str">
        <f>LEFT(Rohdaten!B145, 3)</f>
        <v>EUR</v>
      </c>
      <c r="C145">
        <v>1.43</v>
      </c>
      <c r="D145">
        <v>1.36</v>
      </c>
      <c r="E145">
        <v>1.05</v>
      </c>
      <c r="F145">
        <v>0.74</v>
      </c>
      <c r="G145">
        <v>8.73</v>
      </c>
      <c r="H145">
        <v>135</v>
      </c>
      <c r="I145">
        <v>1.1299999999999999</v>
      </c>
      <c r="J145" t="str">
        <f>LEFT(Rohdaten!C145, LEN(Rohdaten!C145) - 1)</f>
        <v>replizierend</v>
      </c>
      <c r="K145" t="str">
        <f>Rohdaten!D145</f>
        <v xml:space="preserve">-- </v>
      </c>
      <c r="L145" s="9">
        <f>Rohdaten!E145</f>
        <v>1.6999999999999999E-3</v>
      </c>
      <c r="M145" s="7">
        <f>IFERROR(IF(SEARCH("Mio.", Rohdaten!F145),LEFT(Rohdaten!F145, LEN(Rohdaten!F145) - 5) * 1),
IFERROR(IF(SEARCH("Mrd.",  Rohdaten!F145), LEFT(Rohdaten!F145, LEN(Rohdaten!F145) - 5) * 1000), ""))</f>
        <v>6.91</v>
      </c>
      <c r="N145" s="7">
        <f t="shared" si="4"/>
        <v>6.91</v>
      </c>
      <c r="O145" t="str">
        <f>Rohdaten!G145</f>
        <v xml:space="preserve">Renten / Renten EUR </v>
      </c>
      <c r="P145" t="str">
        <f t="shared" si="5"/>
        <v>Renten</v>
      </c>
      <c r="Q145" t="str">
        <f>Rohdaten!H145</f>
        <v xml:space="preserve">UBS ETF .. </v>
      </c>
      <c r="R145" t="str">
        <f>Rohdaten!I145</f>
        <v xml:space="preserve">Luxemburg </v>
      </c>
      <c r="S145">
        <f>LEFT(Rohdaten!J145, SEARCH("Jahre", Rohdaten!J145) - 2) * 1</f>
        <v>3.27</v>
      </c>
      <c r="T145" t="str">
        <f>Rohdaten!K145</f>
        <v xml:space="preserve">-- </v>
      </c>
      <c r="U145" t="str">
        <f>LEFT(Rohdaten!L145, 1)</f>
        <v>A</v>
      </c>
      <c r="V145" t="str">
        <f>Rohdaten!M145</f>
        <v xml:space="preserve">A1JRDH </v>
      </c>
    </row>
    <row r="146" spans="1:22" x14ac:dyDescent="0.25">
      <c r="A146" t="str">
        <f>Rohdaten!A146</f>
        <v xml:space="preserve">UBS ETF - MARKIT IBOXX EUR GERMAN.. </v>
      </c>
      <c r="B146" t="str">
        <f>LEFT(Rohdaten!B146, 3)</f>
        <v>EUR</v>
      </c>
      <c r="C146">
        <v>1.43</v>
      </c>
      <c r="D146">
        <v>1.36</v>
      </c>
      <c r="E146">
        <v>1.05</v>
      </c>
      <c r="F146">
        <v>0.74</v>
      </c>
      <c r="G146">
        <v>8.73</v>
      </c>
      <c r="H146">
        <v>135</v>
      </c>
      <c r="I146">
        <v>1.1299999999999999</v>
      </c>
      <c r="J146" t="str">
        <f>LEFT(Rohdaten!C146, LEN(Rohdaten!C146) - 1)</f>
        <v>replizierend</v>
      </c>
      <c r="K146" t="str">
        <f>Rohdaten!D146</f>
        <v xml:space="preserve">-- </v>
      </c>
      <c r="L146" s="9">
        <f>Rohdaten!E146</f>
        <v>1.6999999999999999E-3</v>
      </c>
      <c r="M146" s="7">
        <f>IFERROR(IF(SEARCH("Mio.", Rohdaten!F146),LEFT(Rohdaten!F146, LEN(Rohdaten!F146) - 5) * 1),
IFERROR(IF(SEARCH("Mrd.",  Rohdaten!F146), LEFT(Rohdaten!F146, LEN(Rohdaten!F146) - 5) * 1000), ""))</f>
        <v>3.58</v>
      </c>
      <c r="N146" s="7">
        <f t="shared" si="4"/>
        <v>3.58</v>
      </c>
      <c r="O146" t="str">
        <f>Rohdaten!G146</f>
        <v xml:space="preserve">Renten / Renten EUR </v>
      </c>
      <c r="P146" t="str">
        <f t="shared" si="5"/>
        <v>Renten</v>
      </c>
      <c r="Q146" t="str">
        <f>Rohdaten!H146</f>
        <v xml:space="preserve">UBS ETF .. </v>
      </c>
      <c r="R146" t="str">
        <f>Rohdaten!I146</f>
        <v xml:space="preserve">Luxemburg </v>
      </c>
      <c r="S146">
        <f>LEFT(Rohdaten!J146, SEARCH("Jahre", Rohdaten!J146) - 2) * 1</f>
        <v>3.27</v>
      </c>
      <c r="T146" t="str">
        <f>Rohdaten!K146</f>
        <v xml:space="preserve">-- </v>
      </c>
      <c r="U146" t="str">
        <f>LEFT(Rohdaten!L146, 1)</f>
        <v>A</v>
      </c>
      <c r="V146" t="str">
        <f>Rohdaten!M146</f>
        <v xml:space="preserve">A1JRDJ </v>
      </c>
    </row>
    <row r="147" spans="1:22" x14ac:dyDescent="0.25">
      <c r="A147" t="str">
        <f>Rohdaten!A147</f>
        <v xml:space="preserve">DB X-TRACKERS ITRAXX EUROPE 5-YEA.. </v>
      </c>
      <c r="B147" t="str">
        <f>LEFT(Rohdaten!B147, 3)</f>
        <v>EUR</v>
      </c>
      <c r="C147">
        <v>1.43</v>
      </c>
      <c r="D147">
        <v>1.36</v>
      </c>
      <c r="E147">
        <v>1.05</v>
      </c>
      <c r="F147">
        <v>0.74</v>
      </c>
      <c r="G147">
        <v>8.73</v>
      </c>
      <c r="H147">
        <v>135</v>
      </c>
      <c r="I147">
        <v>1.1299999999999999</v>
      </c>
      <c r="J147" t="str">
        <f>LEFT(Rohdaten!C147, LEN(Rohdaten!C147) - 1)</f>
        <v>Swap-basiert</v>
      </c>
      <c r="K147" t="str">
        <f>Rohdaten!D147</f>
        <v xml:space="preserve">-- </v>
      </c>
      <c r="L147" s="9">
        <f>Rohdaten!E147</f>
        <v>1.8E-3</v>
      </c>
      <c r="M147" s="7">
        <f>IFERROR(IF(SEARCH("Mio.", Rohdaten!F147),LEFT(Rohdaten!F147, LEN(Rohdaten!F147) - 5) * 1),
IFERROR(IF(SEARCH("Mrd.",  Rohdaten!F147), LEFT(Rohdaten!F147, LEN(Rohdaten!F147) - 5) * 1000), ""))</f>
        <v>27.64</v>
      </c>
      <c r="N147" s="7">
        <f t="shared" si="4"/>
        <v>27.64</v>
      </c>
      <c r="O147" t="str">
        <f>Rohdaten!G147</f>
        <v xml:space="preserve">Sonstige ETFs / Spezialitäten </v>
      </c>
      <c r="P147" t="str">
        <f t="shared" si="5"/>
        <v>Sonstige ETFs</v>
      </c>
      <c r="Q147" t="str">
        <f>Rohdaten!H147</f>
        <v xml:space="preserve">db x-tra.. </v>
      </c>
      <c r="R147" t="str">
        <f>Rohdaten!I147</f>
        <v xml:space="preserve">Luxemburg </v>
      </c>
      <c r="S147">
        <f>LEFT(Rohdaten!J147, SEARCH("Jahre", Rohdaten!J147) - 2) * 1</f>
        <v>7.79</v>
      </c>
      <c r="T147" t="str">
        <f>Rohdaten!K147</f>
        <v xml:space="preserve">-- </v>
      </c>
      <c r="U147" t="str">
        <f>LEFT(Rohdaten!L147, 1)</f>
        <v>T</v>
      </c>
      <c r="V147" t="str">
        <f>Rohdaten!M147</f>
        <v xml:space="preserve">DBX0AP </v>
      </c>
    </row>
    <row r="148" spans="1:22" x14ac:dyDescent="0.25">
      <c r="A148" t="str">
        <f>Rohdaten!A148</f>
        <v xml:space="preserve">DB X-TRACKERS ITRAXX® EUROPE 5-YE.. </v>
      </c>
      <c r="B148" t="str">
        <f>LEFT(Rohdaten!B148, 3)</f>
        <v>EUR</v>
      </c>
      <c r="C148">
        <v>1.43</v>
      </c>
      <c r="D148">
        <v>1.36</v>
      </c>
      <c r="E148">
        <v>1.05</v>
      </c>
      <c r="F148">
        <v>0.74</v>
      </c>
      <c r="G148">
        <v>8.73</v>
      </c>
      <c r="H148">
        <v>135</v>
      </c>
      <c r="I148">
        <v>1.1299999999999999</v>
      </c>
      <c r="J148" t="str">
        <f>LEFT(Rohdaten!C148, LEN(Rohdaten!C148) - 1)</f>
        <v>Swap-basiert</v>
      </c>
      <c r="K148" t="str">
        <f>Rohdaten!D148</f>
        <v xml:space="preserve">Short </v>
      </c>
      <c r="L148" s="9">
        <f>Rohdaten!E148</f>
        <v>1.8E-3</v>
      </c>
      <c r="M148" s="7">
        <f>IFERROR(IF(SEARCH("Mio.", Rohdaten!F148),LEFT(Rohdaten!F148, LEN(Rohdaten!F148) - 5) * 1),
IFERROR(IF(SEARCH("Mrd.",  Rohdaten!F148), LEFT(Rohdaten!F148, LEN(Rohdaten!F148) - 5) * 1000), ""))</f>
        <v>26.21</v>
      </c>
      <c r="N148" s="7">
        <f t="shared" si="4"/>
        <v>26.21</v>
      </c>
      <c r="O148" t="str">
        <f>Rohdaten!G148</f>
        <v xml:space="preserve">Renten / Renten Europa </v>
      </c>
      <c r="P148" t="str">
        <f t="shared" si="5"/>
        <v>Renten</v>
      </c>
      <c r="Q148" t="str">
        <f>Rohdaten!H148</f>
        <v xml:space="preserve">db x-tra.. </v>
      </c>
      <c r="R148" t="str">
        <f>Rohdaten!I148</f>
        <v xml:space="preserve">Luxemburg </v>
      </c>
      <c r="S148">
        <f>LEFT(Rohdaten!J148, SEARCH("Jahre", Rohdaten!J148) - 2) * 1</f>
        <v>7.26</v>
      </c>
      <c r="T148" t="str">
        <f>Rohdaten!K148</f>
        <v xml:space="preserve">-- </v>
      </c>
      <c r="U148" t="str">
        <f>LEFT(Rohdaten!L148, 1)</f>
        <v>T</v>
      </c>
      <c r="V148" t="str">
        <f>Rohdaten!M148</f>
        <v xml:space="preserve">DBX0AS </v>
      </c>
    </row>
    <row r="149" spans="1:22" x14ac:dyDescent="0.25">
      <c r="A149" t="str">
        <f>Rohdaten!A149</f>
        <v xml:space="preserve">COMSTAGE S&amp;P 500 UCITS ETF </v>
      </c>
      <c r="B149" t="str">
        <f>LEFT(Rohdaten!B149, 3)</f>
        <v>USD</v>
      </c>
      <c r="C149">
        <v>1.43</v>
      </c>
      <c r="D149">
        <v>1.36</v>
      </c>
      <c r="E149">
        <v>1.05</v>
      </c>
      <c r="F149">
        <v>0.74</v>
      </c>
      <c r="G149">
        <v>8.73</v>
      </c>
      <c r="H149">
        <v>135</v>
      </c>
      <c r="I149">
        <v>1.1299999999999999</v>
      </c>
      <c r="J149" t="str">
        <f>LEFT(Rohdaten!C149, LEN(Rohdaten!C149) - 1)</f>
        <v>Swap-basiert</v>
      </c>
      <c r="K149" t="str">
        <f>Rohdaten!D149</f>
        <v xml:space="preserve">keine </v>
      </c>
      <c r="L149" s="9">
        <f>Rohdaten!E149</f>
        <v>1.8E-3</v>
      </c>
      <c r="M149" s="7">
        <f>IFERROR(IF(SEARCH("Mio.", Rohdaten!F149),LEFT(Rohdaten!F149, LEN(Rohdaten!F149) - 5) * 1),
IFERROR(IF(SEARCH("Mrd.",  Rohdaten!F149), LEFT(Rohdaten!F149, LEN(Rohdaten!F149) - 5) * 1000), ""))</f>
        <v>96.6</v>
      </c>
      <c r="N149" s="7">
        <f t="shared" si="4"/>
        <v>109.15799999999999</v>
      </c>
      <c r="O149" t="str">
        <f>Rohdaten!G149</f>
        <v xml:space="preserve">Aktien / Aktien USA </v>
      </c>
      <c r="P149" t="str">
        <f t="shared" si="5"/>
        <v>Aktien</v>
      </c>
      <c r="Q149" t="str">
        <f>Rohdaten!H149</f>
        <v xml:space="preserve">Commerz .. </v>
      </c>
      <c r="R149" t="str">
        <f>Rohdaten!I149</f>
        <v xml:space="preserve">Luxemburg </v>
      </c>
      <c r="S149">
        <f>LEFT(Rohdaten!J149, SEARCH("Jahre", Rohdaten!J149) - 2) * 1</f>
        <v>4.9800000000000004</v>
      </c>
      <c r="T149" t="str">
        <f>Rohdaten!K149</f>
        <v xml:space="preserve">S&amp;P 500 </v>
      </c>
      <c r="U149" t="str">
        <f>LEFT(Rohdaten!L149, 1)</f>
        <v>T</v>
      </c>
      <c r="V149" t="str">
        <f>Rohdaten!M149</f>
        <v xml:space="preserve">ETF012 </v>
      </c>
    </row>
    <row r="150" spans="1:22" x14ac:dyDescent="0.25">
      <c r="A150" t="str">
        <f>Rohdaten!A150</f>
        <v xml:space="preserve">UBS ETF - BARCLAYS EURO AREA LIQU.. </v>
      </c>
      <c r="B150" t="str">
        <f>LEFT(Rohdaten!B150, 3)</f>
        <v>USD</v>
      </c>
      <c r="C150">
        <v>1.43</v>
      </c>
      <c r="D150">
        <v>1.36</v>
      </c>
      <c r="E150">
        <v>1.05</v>
      </c>
      <c r="F150">
        <v>0.74</v>
      </c>
      <c r="G150">
        <v>8.73</v>
      </c>
      <c r="H150">
        <v>135</v>
      </c>
      <c r="I150">
        <v>1.1299999999999999</v>
      </c>
      <c r="J150" t="str">
        <f>LEFT(Rohdaten!C150, LEN(Rohdaten!C150) - 1)</f>
        <v>replizierend</v>
      </c>
      <c r="K150" t="str">
        <f>Rohdaten!D150</f>
        <v xml:space="preserve">-- </v>
      </c>
      <c r="L150" s="9">
        <f>Rohdaten!E150</f>
        <v>1.8E-3</v>
      </c>
      <c r="M150" s="7">
        <f>IFERROR(IF(SEARCH("Mio.", Rohdaten!F150),LEFT(Rohdaten!F150, LEN(Rohdaten!F150) - 5) * 1),
IFERROR(IF(SEARCH("Mrd.",  Rohdaten!F150), LEFT(Rohdaten!F150, LEN(Rohdaten!F150) - 5) * 1000), ""))</f>
        <v>112.83</v>
      </c>
      <c r="N150" s="7">
        <f t="shared" si="4"/>
        <v>127.49789999999999</v>
      </c>
      <c r="O150" t="str">
        <f>Rohdaten!G150</f>
        <v xml:space="preserve">Renten / Renten High Yield Unternehmensanleihen </v>
      </c>
      <c r="P150" t="str">
        <f t="shared" si="5"/>
        <v>Renten</v>
      </c>
      <c r="Q150" t="str">
        <f>Rohdaten!H150</f>
        <v xml:space="preserve">UBS ETF .. </v>
      </c>
      <c r="R150" t="str">
        <f>Rohdaten!I150</f>
        <v xml:space="preserve">Luxemburg </v>
      </c>
      <c r="S150">
        <f>LEFT(Rohdaten!J150, SEARCH("Jahre", Rohdaten!J150) - 2) * 1</f>
        <v>0.92</v>
      </c>
      <c r="T150" t="str">
        <f>Rohdaten!K150</f>
        <v xml:space="preserve">-- </v>
      </c>
      <c r="U150" t="str">
        <f>LEFT(Rohdaten!L150, 1)</f>
        <v>A</v>
      </c>
      <c r="V150" t="str">
        <f>Rohdaten!M150</f>
        <v xml:space="preserve">A110QF </v>
      </c>
    </row>
    <row r="151" spans="1:22" x14ac:dyDescent="0.25">
      <c r="A151" t="str">
        <f>Rohdaten!A151</f>
        <v xml:space="preserve">UBS ETF - BARCLAYS US LIQUID CORP.. </v>
      </c>
      <c r="B151" t="str">
        <f>LEFT(Rohdaten!B151, 3)</f>
        <v>USD</v>
      </c>
      <c r="C151">
        <v>1.43</v>
      </c>
      <c r="D151">
        <v>1.36</v>
      </c>
      <c r="E151">
        <v>1.05</v>
      </c>
      <c r="F151">
        <v>0.74</v>
      </c>
      <c r="G151">
        <v>8.73</v>
      </c>
      <c r="H151">
        <v>135</v>
      </c>
      <c r="I151">
        <v>1.1299999999999999</v>
      </c>
      <c r="J151" t="str">
        <f>LEFT(Rohdaten!C151, LEN(Rohdaten!C151) - 1)</f>
        <v>replizierend</v>
      </c>
      <c r="K151" t="str">
        <f>Rohdaten!D151</f>
        <v xml:space="preserve">-- </v>
      </c>
      <c r="L151" s="9">
        <f>Rohdaten!E151</f>
        <v>1.8E-3</v>
      </c>
      <c r="M151" s="7">
        <f>IFERROR(IF(SEARCH("Mio.", Rohdaten!F151),LEFT(Rohdaten!F151, LEN(Rohdaten!F151) - 5) * 1),
IFERROR(IF(SEARCH("Mrd.",  Rohdaten!F151), LEFT(Rohdaten!F151, LEN(Rohdaten!F151) - 5) * 1000), ""))</f>
        <v>217.66</v>
      </c>
      <c r="N151" s="7">
        <f t="shared" si="4"/>
        <v>245.95579999999998</v>
      </c>
      <c r="O151" t="str">
        <f>Rohdaten!G151</f>
        <v xml:space="preserve">Renten / Renten Staatsanleihen High Yield </v>
      </c>
      <c r="P151" t="str">
        <f t="shared" si="5"/>
        <v>Renten</v>
      </c>
      <c r="Q151" t="str">
        <f>Rohdaten!H151</f>
        <v xml:space="preserve">UBS ETF .. </v>
      </c>
      <c r="R151" t="str">
        <f>Rohdaten!I151</f>
        <v xml:space="preserve">Luxemburg </v>
      </c>
      <c r="S151">
        <f>LEFT(Rohdaten!J151, SEARCH("Jahre", Rohdaten!J151) - 2) * 1</f>
        <v>0.92</v>
      </c>
      <c r="T151" t="str">
        <f>Rohdaten!K151</f>
        <v xml:space="preserve">-- </v>
      </c>
      <c r="U151" t="str">
        <f>LEFT(Rohdaten!L151, 1)</f>
        <v>A</v>
      </c>
      <c r="V151" t="str">
        <f>Rohdaten!M151</f>
        <v xml:space="preserve">A110Q5 </v>
      </c>
    </row>
    <row r="152" spans="1:22" x14ac:dyDescent="0.25">
      <c r="A152" t="str">
        <f>Rohdaten!A152</f>
        <v xml:space="preserve">DEKA STOXX EUROPE 50 UCITS ETF </v>
      </c>
      <c r="B152" t="str">
        <f>LEFT(Rohdaten!B152, 3)</f>
        <v>EUR</v>
      </c>
      <c r="C152">
        <v>1.43</v>
      </c>
      <c r="D152">
        <v>1.36</v>
      </c>
      <c r="E152">
        <v>1.05</v>
      </c>
      <c r="F152">
        <v>0.74</v>
      </c>
      <c r="G152">
        <v>8.73</v>
      </c>
      <c r="H152">
        <v>135</v>
      </c>
      <c r="I152">
        <v>1.1299999999999999</v>
      </c>
      <c r="J152" t="str">
        <f>LEFT(Rohdaten!C152, LEN(Rohdaten!C152) - 1)</f>
        <v>replizierend</v>
      </c>
      <c r="K152" t="str">
        <f>Rohdaten!D152</f>
        <v xml:space="preserve">keine </v>
      </c>
      <c r="L152" s="9">
        <f>Rohdaten!E152</f>
        <v>1.9E-3</v>
      </c>
      <c r="M152" s="7" t="str">
        <f>IFERROR(IF(SEARCH("Mio.", Rohdaten!F152),LEFT(Rohdaten!F152, LEN(Rohdaten!F152) - 5) * 1),
IFERROR(IF(SEARCH("Mrd.",  Rohdaten!F152), LEFT(Rohdaten!F152, LEN(Rohdaten!F152) - 5) * 1000), ""))</f>
        <v/>
      </c>
      <c r="N152" s="7" t="str">
        <f t="shared" si="4"/>
        <v/>
      </c>
      <c r="O152" t="str">
        <f>Rohdaten!G152</f>
        <v xml:space="preserve">Aktien / Aktien Euroland </v>
      </c>
      <c r="P152" t="str">
        <f t="shared" si="5"/>
        <v>Aktien</v>
      </c>
      <c r="Q152" t="str">
        <f>Rohdaten!H152</f>
        <v xml:space="preserve">Deka Inv.. </v>
      </c>
      <c r="R152" t="str">
        <f>Rohdaten!I152</f>
        <v xml:space="preserve">Deutschl.. </v>
      </c>
      <c r="S152">
        <f>LEFT(Rohdaten!J152, SEARCH("Jahre", Rohdaten!J152) - 2) * 1</f>
        <v>6.07</v>
      </c>
      <c r="T152" t="str">
        <f>Rohdaten!K152</f>
        <v xml:space="preserve">STOXX 50.. </v>
      </c>
      <c r="U152" t="str">
        <f>LEFT(Rohdaten!L152, 1)</f>
        <v>A</v>
      </c>
      <c r="V152" t="str">
        <f>Rohdaten!M152</f>
        <v xml:space="preserve">ETFL25 </v>
      </c>
    </row>
    <row r="153" spans="1:22" x14ac:dyDescent="0.25">
      <c r="A153" t="str">
        <f>Rohdaten!A153</f>
        <v xml:space="preserve">UBS ETF - FTSE 100 UCITS ETF (GBP.. </v>
      </c>
      <c r="B153" t="str">
        <f>LEFT(Rohdaten!B153, 3)</f>
        <v>GBP</v>
      </c>
      <c r="C153">
        <v>1.43</v>
      </c>
      <c r="D153">
        <v>1.36</v>
      </c>
      <c r="E153">
        <v>1.05</v>
      </c>
      <c r="F153">
        <v>0.74</v>
      </c>
      <c r="G153">
        <v>8.73</v>
      </c>
      <c r="H153">
        <v>135</v>
      </c>
      <c r="I153">
        <v>1.1299999999999999</v>
      </c>
      <c r="J153" t="str">
        <f>LEFT(Rohdaten!C153, LEN(Rohdaten!C153) - 1)</f>
        <v>replizierend</v>
      </c>
      <c r="K153" t="str">
        <f>Rohdaten!D153</f>
        <v xml:space="preserve">keine </v>
      </c>
      <c r="L153" s="9">
        <f>Rohdaten!E153</f>
        <v>2E-3</v>
      </c>
      <c r="M153" s="7">
        <f>IFERROR(IF(SEARCH("Mio.", Rohdaten!F153),LEFT(Rohdaten!F153, LEN(Rohdaten!F153) - 5) * 1),
IFERROR(IF(SEARCH("Mrd.",  Rohdaten!F153), LEFT(Rohdaten!F153, LEN(Rohdaten!F153) - 5) * 1000), ""))</f>
        <v>173.29</v>
      </c>
      <c r="N153" s="7">
        <f t="shared" si="4"/>
        <v>128.2346</v>
      </c>
      <c r="O153" t="str">
        <f>Rohdaten!G153</f>
        <v xml:space="preserve">Aktien / Aktien Großbritannien </v>
      </c>
      <c r="P153" t="str">
        <f t="shared" si="5"/>
        <v>Aktien</v>
      </c>
      <c r="Q153" t="str">
        <f>Rohdaten!H153</f>
        <v xml:space="preserve">UBS ETF .. </v>
      </c>
      <c r="R153" t="str">
        <f>Rohdaten!I153</f>
        <v xml:space="preserve">Luxemburg </v>
      </c>
      <c r="S153">
        <f>LEFT(Rohdaten!J153, SEARCH("Jahre", Rohdaten!J153) - 2) * 1</f>
        <v>13.51</v>
      </c>
      <c r="T153" t="str">
        <f>Rohdaten!K153</f>
        <v xml:space="preserve">FTSE GLO.. </v>
      </c>
      <c r="U153" t="str">
        <f>LEFT(Rohdaten!L153, 1)</f>
        <v>A</v>
      </c>
      <c r="V153">
        <f>Rohdaten!M153</f>
        <v>794362</v>
      </c>
    </row>
    <row r="154" spans="1:22" x14ac:dyDescent="0.25">
      <c r="A154" t="str">
        <f>Rohdaten!A154</f>
        <v xml:space="preserve">UBS ETF - MSCI USA UCITS ETF (USD.. </v>
      </c>
      <c r="B154" t="str">
        <f>LEFT(Rohdaten!B154, 3)</f>
        <v>USD</v>
      </c>
      <c r="C154">
        <v>1.43</v>
      </c>
      <c r="D154">
        <v>1.36</v>
      </c>
      <c r="E154">
        <v>1.05</v>
      </c>
      <c r="F154">
        <v>0.74</v>
      </c>
      <c r="G154">
        <v>8.73</v>
      </c>
      <c r="H154">
        <v>135</v>
      </c>
      <c r="I154">
        <v>1.1299999999999999</v>
      </c>
      <c r="J154" t="str">
        <f>LEFT(Rohdaten!C154, LEN(Rohdaten!C154) - 1)</f>
        <v>replizierend</v>
      </c>
      <c r="K154" t="str">
        <f>Rohdaten!D154</f>
        <v xml:space="preserve">keine </v>
      </c>
      <c r="L154" s="9">
        <f>Rohdaten!E154</f>
        <v>2E-3</v>
      </c>
      <c r="M154" s="7">
        <f>IFERROR(IF(SEARCH("Mio.", Rohdaten!F154),LEFT(Rohdaten!F154, LEN(Rohdaten!F154) - 5) * 1),
IFERROR(IF(SEARCH("Mrd.",  Rohdaten!F154), LEFT(Rohdaten!F154, LEN(Rohdaten!F154) - 5) * 1000), ""))</f>
        <v>1680</v>
      </c>
      <c r="N154" s="7">
        <f t="shared" si="4"/>
        <v>1898.3999999999999</v>
      </c>
      <c r="O154" t="str">
        <f>Rohdaten!G154</f>
        <v xml:space="preserve">Aktien / Aktien USA </v>
      </c>
      <c r="P154" t="str">
        <f t="shared" si="5"/>
        <v>Aktien</v>
      </c>
      <c r="Q154" t="str">
        <f>Rohdaten!H154</f>
        <v xml:space="preserve">UBS ETF .. </v>
      </c>
      <c r="R154" t="str">
        <f>Rohdaten!I154</f>
        <v xml:space="preserve">Luxemburg </v>
      </c>
      <c r="S154">
        <f>LEFT(Rohdaten!J154, SEARCH("Jahre", Rohdaten!J154) - 2) * 1</f>
        <v>13.51</v>
      </c>
      <c r="T154" t="str">
        <f>Rohdaten!K154</f>
        <v xml:space="preserve">MSCI USA.. </v>
      </c>
      <c r="U154" t="str">
        <f>LEFT(Rohdaten!L154, 1)</f>
        <v>A</v>
      </c>
      <c r="V154">
        <f>Rohdaten!M154</f>
        <v>794358</v>
      </c>
    </row>
    <row r="155" spans="1:22" x14ac:dyDescent="0.25">
      <c r="A155" t="str">
        <f>Rohdaten!A155</f>
        <v xml:space="preserve">ISHARES EURO CORPORATE BOND LARGE.. </v>
      </c>
      <c r="B155" t="str">
        <f>LEFT(Rohdaten!B155, 3)</f>
        <v>EUR</v>
      </c>
      <c r="C155">
        <v>1.43</v>
      </c>
      <c r="D155">
        <v>1.36</v>
      </c>
      <c r="E155">
        <v>1.05</v>
      </c>
      <c r="F155">
        <v>0.74</v>
      </c>
      <c r="G155">
        <v>8.73</v>
      </c>
      <c r="H155">
        <v>135</v>
      </c>
      <c r="I155">
        <v>1.1299999999999999</v>
      </c>
      <c r="J155" t="str">
        <f>LEFT(Rohdaten!C155, LEN(Rohdaten!C155) - 1)</f>
        <v>--</v>
      </c>
      <c r="K155" t="str">
        <f>Rohdaten!D155</f>
        <v xml:space="preserve">-- </v>
      </c>
      <c r="L155" s="9">
        <f>Rohdaten!E155</f>
        <v>2E-3</v>
      </c>
      <c r="M155" s="7">
        <f>IFERROR(IF(SEARCH("Mio.", Rohdaten!F155),LEFT(Rohdaten!F155, LEN(Rohdaten!F155) - 5) * 1),
IFERROR(IF(SEARCH("Mrd.",  Rohdaten!F155), LEFT(Rohdaten!F155, LEN(Rohdaten!F155) - 5) * 1000), ""))</f>
        <v>4730</v>
      </c>
      <c r="N155" s="7">
        <f t="shared" si="4"/>
        <v>4730</v>
      </c>
      <c r="O155" t="str">
        <f>Rohdaten!G155</f>
        <v xml:space="preserve">Renten / Renten Unternehmensanleihen </v>
      </c>
      <c r="P155" t="str">
        <f t="shared" si="5"/>
        <v>Renten</v>
      </c>
      <c r="Q155" t="str">
        <f>Rohdaten!H155</f>
        <v xml:space="preserve">iShares .. </v>
      </c>
      <c r="R155" t="str">
        <f>Rohdaten!I155</f>
        <v xml:space="preserve">Irland </v>
      </c>
      <c r="S155">
        <f>LEFT(Rohdaten!J155, SEARCH("Jahre", Rohdaten!J155) - 2) * 1</f>
        <v>12.13</v>
      </c>
      <c r="T155" t="str">
        <f>Rohdaten!K155</f>
        <v xml:space="preserve">IBOXX EU.. </v>
      </c>
      <c r="U155" t="str">
        <f>LEFT(Rohdaten!L155, 1)</f>
        <v>A</v>
      </c>
      <c r="V155">
        <f>Rohdaten!M155</f>
        <v>778928</v>
      </c>
    </row>
    <row r="156" spans="1:22" x14ac:dyDescent="0.25">
      <c r="A156" t="str">
        <f>Rohdaten!A156</f>
        <v xml:space="preserve">ISHARES EURO CORPORATE BOND LARGE.. </v>
      </c>
      <c r="B156" t="str">
        <f>LEFT(Rohdaten!B156, 3)</f>
        <v>EUR</v>
      </c>
      <c r="C156">
        <v>1.43</v>
      </c>
      <c r="D156">
        <v>1.36</v>
      </c>
      <c r="E156">
        <v>1.05</v>
      </c>
      <c r="F156">
        <v>0.74</v>
      </c>
      <c r="G156">
        <v>8.73</v>
      </c>
      <c r="H156">
        <v>135</v>
      </c>
      <c r="I156">
        <v>1.1299999999999999</v>
      </c>
      <c r="J156" t="str">
        <f>LEFT(Rohdaten!C156, LEN(Rohdaten!C156) - 1)</f>
        <v>replizierend</v>
      </c>
      <c r="K156" t="str">
        <f>Rohdaten!D156</f>
        <v xml:space="preserve">-- </v>
      </c>
      <c r="L156" s="9">
        <f>Rohdaten!E156</f>
        <v>2E-3</v>
      </c>
      <c r="M156" s="7">
        <f>IFERROR(IF(SEARCH("Mio.", Rohdaten!F156),LEFT(Rohdaten!F156, LEN(Rohdaten!F156) - 5) * 1),
IFERROR(IF(SEARCH("Mrd.",  Rohdaten!F156), LEFT(Rohdaten!F156, LEN(Rohdaten!F156) - 5) * 1000), ""))</f>
        <v>4730</v>
      </c>
      <c r="N156" s="7">
        <f t="shared" si="4"/>
        <v>4730</v>
      </c>
      <c r="O156" t="str">
        <f>Rohdaten!G156</f>
        <v xml:space="preserve">Renten / Renten Unternehmensanleihen </v>
      </c>
      <c r="P156" t="str">
        <f t="shared" si="5"/>
        <v>Renten</v>
      </c>
      <c r="Q156" t="str">
        <f>Rohdaten!H156</f>
        <v xml:space="preserve">iShares .. </v>
      </c>
      <c r="R156" t="str">
        <f>Rohdaten!I156</f>
        <v xml:space="preserve">Irland </v>
      </c>
      <c r="S156">
        <f>LEFT(Rohdaten!J156, SEARCH("Jahre", Rohdaten!J156) - 2) * 1</f>
        <v>12.13</v>
      </c>
      <c r="T156" t="str">
        <f>Rohdaten!K156</f>
        <v xml:space="preserve">IBOXX EU.. </v>
      </c>
      <c r="U156" t="str">
        <f>LEFT(Rohdaten!L156, 1)</f>
        <v>A</v>
      </c>
      <c r="V156">
        <f>Rohdaten!M156</f>
        <v>251124</v>
      </c>
    </row>
    <row r="157" spans="1:22" x14ac:dyDescent="0.25">
      <c r="A157" t="str">
        <f>Rohdaten!A157</f>
        <v xml:space="preserve">ISHARES $ CORPORATE BOND UCITS ETF </v>
      </c>
      <c r="B157" t="str">
        <f>LEFT(Rohdaten!B157, 3)</f>
        <v>USD</v>
      </c>
      <c r="C157">
        <v>1.43</v>
      </c>
      <c r="D157">
        <v>1.36</v>
      </c>
      <c r="E157">
        <v>1.05</v>
      </c>
      <c r="F157">
        <v>0.74</v>
      </c>
      <c r="G157">
        <v>8.73</v>
      </c>
      <c r="H157">
        <v>135</v>
      </c>
      <c r="I157">
        <v>1.1299999999999999</v>
      </c>
      <c r="J157" t="str">
        <f>LEFT(Rohdaten!C157, LEN(Rohdaten!C157) - 1)</f>
        <v>--</v>
      </c>
      <c r="K157" t="str">
        <f>Rohdaten!D157</f>
        <v xml:space="preserve">-- </v>
      </c>
      <c r="L157" s="9">
        <f>Rohdaten!E157</f>
        <v>2E-3</v>
      </c>
      <c r="M157" s="7">
        <f>IFERROR(IF(SEARCH("Mio.", Rohdaten!F157),LEFT(Rohdaten!F157, LEN(Rohdaten!F157) - 5) * 1),
IFERROR(IF(SEARCH("Mrd.",  Rohdaten!F157), LEFT(Rohdaten!F157, LEN(Rohdaten!F157) - 5) * 1000), ""))</f>
        <v>2640</v>
      </c>
      <c r="N157" s="7">
        <f t="shared" si="4"/>
        <v>2983.2</v>
      </c>
      <c r="O157" t="str">
        <f>Rohdaten!G157</f>
        <v xml:space="preserve">Renten / Renten Unternehmensanleihen </v>
      </c>
      <c r="P157" t="str">
        <f t="shared" si="5"/>
        <v>Renten</v>
      </c>
      <c r="Q157" t="str">
        <f>Rohdaten!H157</f>
        <v xml:space="preserve">BlackRoc.. </v>
      </c>
      <c r="R157" t="str">
        <f>Rohdaten!I157</f>
        <v xml:space="preserve">Deutschl.. </v>
      </c>
      <c r="S157">
        <f>LEFT(Rohdaten!J157, SEARCH("Jahre", Rohdaten!J157) - 2) * 1</f>
        <v>11.97</v>
      </c>
      <c r="T157" t="str">
        <f>Rohdaten!K157</f>
        <v xml:space="preserve">-- </v>
      </c>
      <c r="U157" t="str">
        <f>LEFT(Rohdaten!L157, 1)</f>
        <v>A</v>
      </c>
      <c r="V157">
        <f>Rohdaten!M157</f>
        <v>911950</v>
      </c>
    </row>
    <row r="158" spans="1:22" x14ac:dyDescent="0.25">
      <c r="A158" t="str">
        <f>Rohdaten!A158</f>
        <v xml:space="preserve">ISHARES STOXX EUROPE 600 (DE) </v>
      </c>
      <c r="B158" t="str">
        <f>LEFT(Rohdaten!B158, 3)</f>
        <v>EUR</v>
      </c>
      <c r="C158">
        <v>1.43</v>
      </c>
      <c r="D158">
        <v>1.36</v>
      </c>
      <c r="E158">
        <v>1.05</v>
      </c>
      <c r="F158">
        <v>0.74</v>
      </c>
      <c r="G158">
        <v>8.73</v>
      </c>
      <c r="H158">
        <v>135</v>
      </c>
      <c r="I158">
        <v>1.1299999999999999</v>
      </c>
      <c r="J158" t="str">
        <f>LEFT(Rohdaten!C158, LEN(Rohdaten!C158) - 1)</f>
        <v>replizierend</v>
      </c>
      <c r="K158" t="str">
        <f>Rohdaten!D158</f>
        <v xml:space="preserve">keine </v>
      </c>
      <c r="L158" s="9">
        <f>Rohdaten!E158</f>
        <v>2E-3</v>
      </c>
      <c r="M158" s="7">
        <f>IFERROR(IF(SEARCH("Mio.", Rohdaten!F158),LEFT(Rohdaten!F158, LEN(Rohdaten!F158) - 5) * 1),
IFERROR(IF(SEARCH("Mrd.",  Rohdaten!F158), LEFT(Rohdaten!F158, LEN(Rohdaten!F158) - 5) * 1000), ""))</f>
        <v>4820</v>
      </c>
      <c r="N158" s="7">
        <f t="shared" si="4"/>
        <v>4820</v>
      </c>
      <c r="O158" t="str">
        <f>Rohdaten!G158</f>
        <v xml:space="preserve">Aktien / Aktien Europa </v>
      </c>
      <c r="P158" t="str">
        <f t="shared" si="5"/>
        <v>Aktien</v>
      </c>
      <c r="Q158" t="str">
        <f>Rohdaten!H158</f>
        <v xml:space="preserve">BlackRoc.. </v>
      </c>
      <c r="R158" t="str">
        <f>Rohdaten!I158</f>
        <v xml:space="preserve">Deutschl.. </v>
      </c>
      <c r="S158">
        <f>LEFT(Rohdaten!J158, SEARCH("Jahre", Rohdaten!J158) - 2) * 1</f>
        <v>11.22</v>
      </c>
      <c r="T158" t="str">
        <f>Rohdaten!K158</f>
        <v xml:space="preserve">STOXX EU.. </v>
      </c>
      <c r="U158" t="str">
        <f>LEFT(Rohdaten!L158, 1)</f>
        <v>A</v>
      </c>
      <c r="V158">
        <f>Rohdaten!M158</f>
        <v>263530</v>
      </c>
    </row>
    <row r="159" spans="1:22" x14ac:dyDescent="0.25">
      <c r="A159" t="str">
        <f>Rohdaten!A159</f>
        <v xml:space="preserve">ISHARES USD CORPORATE BOND UCITS .. </v>
      </c>
      <c r="B159" t="str">
        <f>LEFT(Rohdaten!B159, 3)</f>
        <v>USD</v>
      </c>
      <c r="C159">
        <v>1.43</v>
      </c>
      <c r="D159">
        <v>1.36</v>
      </c>
      <c r="E159">
        <v>1.05</v>
      </c>
      <c r="F159">
        <v>0.74</v>
      </c>
      <c r="G159">
        <v>8.73</v>
      </c>
      <c r="H159">
        <v>135</v>
      </c>
      <c r="I159">
        <v>1.1299999999999999</v>
      </c>
      <c r="J159" t="str">
        <f>LEFT(Rohdaten!C159, LEN(Rohdaten!C159) - 1)</f>
        <v>replizierend</v>
      </c>
      <c r="K159" t="str">
        <f>Rohdaten!D159</f>
        <v xml:space="preserve">-- </v>
      </c>
      <c r="L159" s="9">
        <f>Rohdaten!E159</f>
        <v>2E-3</v>
      </c>
      <c r="M159" s="7">
        <f>IFERROR(IF(SEARCH("Mio.", Rohdaten!F159),LEFT(Rohdaten!F159, LEN(Rohdaten!F159) - 5) * 1),
IFERROR(IF(SEARCH("Mrd.",  Rohdaten!F159), LEFT(Rohdaten!F159, LEN(Rohdaten!F159) - 5) * 1000), ""))</f>
        <v>2640</v>
      </c>
      <c r="N159" s="7">
        <f t="shared" si="4"/>
        <v>2983.2</v>
      </c>
      <c r="O159" t="str">
        <f>Rohdaten!G159</f>
        <v xml:space="preserve">Renten / Renten Unternehmensanleihen </v>
      </c>
      <c r="P159" t="str">
        <f t="shared" si="5"/>
        <v>Renten</v>
      </c>
      <c r="Q159" t="str">
        <f>Rohdaten!H159</f>
        <v xml:space="preserve">BlackRoc.. </v>
      </c>
      <c r="R159" t="str">
        <f>Rohdaten!I159</f>
        <v xml:space="preserve">Deutschl.. </v>
      </c>
      <c r="S159">
        <f>LEFT(Rohdaten!J159, SEARCH("Jahre", Rohdaten!J159) - 2) * 1</f>
        <v>11.97</v>
      </c>
      <c r="T159" t="str">
        <f>Rohdaten!K159</f>
        <v xml:space="preserve">-- </v>
      </c>
      <c r="U159" t="str">
        <f>LEFT(Rohdaten!L159, 1)</f>
        <v>A</v>
      </c>
      <c r="V159" t="str">
        <f>Rohdaten!M159</f>
        <v xml:space="preserve">A0DPYY </v>
      </c>
    </row>
    <row r="160" spans="1:22" x14ac:dyDescent="0.25">
      <c r="A160" t="str">
        <f>Rohdaten!A160</f>
        <v xml:space="preserve">ISHARES STOXX EUROPE MID 200 (DE) </v>
      </c>
      <c r="B160" t="str">
        <f>LEFT(Rohdaten!B160, 3)</f>
        <v>EUR</v>
      </c>
      <c r="C160">
        <v>1.43</v>
      </c>
      <c r="D160">
        <v>1.36</v>
      </c>
      <c r="E160">
        <v>1.05</v>
      </c>
      <c r="F160">
        <v>0.74</v>
      </c>
      <c r="G160">
        <v>8.73</v>
      </c>
      <c r="H160">
        <v>135</v>
      </c>
      <c r="I160">
        <v>1.1299999999999999</v>
      </c>
      <c r="J160" t="str">
        <f>LEFT(Rohdaten!C160, LEN(Rohdaten!C160) - 1)</f>
        <v>replizierend</v>
      </c>
      <c r="K160" t="str">
        <f>Rohdaten!D160</f>
        <v xml:space="preserve">keine </v>
      </c>
      <c r="L160" s="9">
        <f>Rohdaten!E160</f>
        <v>2E-3</v>
      </c>
      <c r="M160" s="7">
        <f>IFERROR(IF(SEARCH("Mio.", Rohdaten!F160),LEFT(Rohdaten!F160, LEN(Rohdaten!F160) - 5) * 1),
IFERROR(IF(SEARCH("Mrd.",  Rohdaten!F160), LEFT(Rohdaten!F160, LEN(Rohdaten!F160) - 5) * 1000), ""))</f>
        <v>308.33999999999997</v>
      </c>
      <c r="N160" s="7">
        <f t="shared" si="4"/>
        <v>308.33999999999997</v>
      </c>
      <c r="O160" t="str">
        <f>Rohdaten!G160</f>
        <v xml:space="preserve">Aktien / Aktien Europa "Mid/Small Caps" </v>
      </c>
      <c r="P160" t="str">
        <f t="shared" si="5"/>
        <v>Aktien</v>
      </c>
      <c r="Q160" t="str">
        <f>Rohdaten!H160</f>
        <v xml:space="preserve">BlackRoc.. </v>
      </c>
      <c r="R160" t="str">
        <f>Rohdaten!I160</f>
        <v xml:space="preserve">Deutschl.. </v>
      </c>
      <c r="S160">
        <f>LEFT(Rohdaten!J160, SEARCH("Jahre", Rohdaten!J160) - 2) * 1</f>
        <v>10.08</v>
      </c>
      <c r="T160" t="str">
        <f>Rohdaten!K160</f>
        <v xml:space="preserve">STXE MID.. </v>
      </c>
      <c r="U160" t="str">
        <f>LEFT(Rohdaten!L160, 1)</f>
        <v>A</v>
      </c>
      <c r="V160">
        <f>Rohdaten!M160</f>
        <v>593399</v>
      </c>
    </row>
    <row r="161" spans="1:22" x14ac:dyDescent="0.25">
      <c r="A161" t="str">
        <f>Rohdaten!A161</f>
        <v xml:space="preserve">LYXOR UCITS ETF EUROMTS INFLATION.. </v>
      </c>
      <c r="B161" t="str">
        <f>LEFT(Rohdaten!B161, 3)</f>
        <v>EUR</v>
      </c>
      <c r="C161">
        <v>1.43</v>
      </c>
      <c r="D161">
        <v>1.36</v>
      </c>
      <c r="E161">
        <v>1.05</v>
      </c>
      <c r="F161">
        <v>0.74</v>
      </c>
      <c r="G161">
        <v>8.73</v>
      </c>
      <c r="H161">
        <v>135</v>
      </c>
      <c r="I161">
        <v>1.1299999999999999</v>
      </c>
      <c r="J161" t="str">
        <f>LEFT(Rohdaten!C161, LEN(Rohdaten!C161) - 1)</f>
        <v>Swap-basiert</v>
      </c>
      <c r="K161" t="str">
        <f>Rohdaten!D161</f>
        <v xml:space="preserve">keine </v>
      </c>
      <c r="L161" s="9">
        <f>Rohdaten!E161</f>
        <v>2E-3</v>
      </c>
      <c r="M161" s="7">
        <f>IFERROR(IF(SEARCH("Mio.", Rohdaten!F161),LEFT(Rohdaten!F161, LEN(Rohdaten!F161) - 5) * 1),
IFERROR(IF(SEARCH("Mrd.",  Rohdaten!F161), LEFT(Rohdaten!F161, LEN(Rohdaten!F161) - 5) * 1000), ""))</f>
        <v>355.54</v>
      </c>
      <c r="N161" s="7">
        <f t="shared" si="4"/>
        <v>355.54</v>
      </c>
      <c r="O161" t="str">
        <f>Rohdaten!G161</f>
        <v xml:space="preserve">Renten / Renten Inflationsgeschützt </v>
      </c>
      <c r="P161" t="str">
        <f t="shared" si="5"/>
        <v>Renten</v>
      </c>
      <c r="Q161" t="str">
        <f>Rohdaten!H161</f>
        <v xml:space="preserve">Lyxor In.. </v>
      </c>
      <c r="R161" t="str">
        <f>Rohdaten!I161</f>
        <v xml:space="preserve">Frankreich </v>
      </c>
      <c r="S161">
        <f>LEFT(Rohdaten!J161, SEARCH("Jahre", Rohdaten!J161) - 2) * 1</f>
        <v>10.050000000000001</v>
      </c>
      <c r="T161" t="str">
        <f>Rohdaten!K161</f>
        <v xml:space="preserve">-- </v>
      </c>
      <c r="U161" t="str">
        <f>LEFT(Rohdaten!L161, 1)</f>
        <v>T</v>
      </c>
      <c r="V161" t="str">
        <f>Rohdaten!M161</f>
        <v xml:space="preserve">A0F7AM </v>
      </c>
    </row>
    <row r="162" spans="1:22" x14ac:dyDescent="0.25">
      <c r="A162" t="str">
        <f>Rohdaten!A162</f>
        <v xml:space="preserve">ISHARES BARCLAYS CAPITAL USD TREA.. </v>
      </c>
      <c r="B162" t="str">
        <f>LEFT(Rohdaten!B162, 3)</f>
        <v>USD</v>
      </c>
      <c r="C162">
        <v>1.43</v>
      </c>
      <c r="D162">
        <v>1.36</v>
      </c>
      <c r="E162">
        <v>1.05</v>
      </c>
      <c r="F162">
        <v>0.74</v>
      </c>
      <c r="G162">
        <v>8.73</v>
      </c>
      <c r="H162">
        <v>135</v>
      </c>
      <c r="I162">
        <v>1.1299999999999999</v>
      </c>
      <c r="J162" t="str">
        <f>LEFT(Rohdaten!C162, LEN(Rohdaten!C162) - 1)</f>
        <v>replizierend</v>
      </c>
      <c r="K162" t="str">
        <f>Rohdaten!D162</f>
        <v xml:space="preserve">-- </v>
      </c>
      <c r="L162" s="9">
        <f>Rohdaten!E162</f>
        <v>2E-3</v>
      </c>
      <c r="M162" s="7">
        <f>IFERROR(IF(SEARCH("Mio.", Rohdaten!F162),LEFT(Rohdaten!F162, LEN(Rohdaten!F162) - 5) * 1),
IFERROR(IF(SEARCH("Mrd.",  Rohdaten!F162), LEFT(Rohdaten!F162, LEN(Rohdaten!F162) - 5) * 1000), ""))</f>
        <v>2090</v>
      </c>
      <c r="N162" s="7">
        <f t="shared" si="4"/>
        <v>2361.6999999999998</v>
      </c>
      <c r="O162" t="str">
        <f>Rohdaten!G162</f>
        <v xml:space="preserve">Renten / Renten Staatsanleihen </v>
      </c>
      <c r="P162" t="str">
        <f t="shared" si="5"/>
        <v>Renten</v>
      </c>
      <c r="Q162" t="str">
        <f>Rohdaten!H162</f>
        <v xml:space="preserve">iShares .. </v>
      </c>
      <c r="R162" t="str">
        <f>Rohdaten!I162</f>
        <v xml:space="preserve">Deutschl.. </v>
      </c>
      <c r="S162">
        <f>LEFT(Rohdaten!J162, SEARCH("Jahre", Rohdaten!J162) - 2) * 1</f>
        <v>8.92</v>
      </c>
      <c r="T162" t="str">
        <f>Rohdaten!K162</f>
        <v xml:space="preserve">U.S. TRE.. </v>
      </c>
      <c r="U162" t="str">
        <f>LEFT(Rohdaten!L162, 1)</f>
        <v>A</v>
      </c>
      <c r="V162" t="str">
        <f>Rohdaten!M162</f>
        <v xml:space="preserve">A0J207 </v>
      </c>
    </row>
    <row r="163" spans="1:22" x14ac:dyDescent="0.25">
      <c r="A163" t="str">
        <f>Rohdaten!A163</f>
        <v xml:space="preserve">ISHARES BARCLAYS CAPITAL EURO GOV.. </v>
      </c>
      <c r="B163" t="str">
        <f>LEFT(Rohdaten!B163, 3)</f>
        <v>EUR</v>
      </c>
      <c r="C163">
        <v>1.43</v>
      </c>
      <c r="D163">
        <v>1.36</v>
      </c>
      <c r="E163">
        <v>1.05</v>
      </c>
      <c r="F163">
        <v>0.74</v>
      </c>
      <c r="G163">
        <v>8.73</v>
      </c>
      <c r="H163">
        <v>135</v>
      </c>
      <c r="I163">
        <v>1.1299999999999999</v>
      </c>
      <c r="J163" t="str">
        <f>LEFT(Rohdaten!C163, LEN(Rohdaten!C163) - 1)</f>
        <v>replizierend</v>
      </c>
      <c r="K163" t="str">
        <f>Rohdaten!D163</f>
        <v xml:space="preserve">-- </v>
      </c>
      <c r="L163" s="9">
        <f>Rohdaten!E163</f>
        <v>2E-3</v>
      </c>
      <c r="M163" s="7">
        <f>IFERROR(IF(SEARCH("Mio.", Rohdaten!F163),LEFT(Rohdaten!F163, LEN(Rohdaten!F163) - 5) * 1),
IFERROR(IF(SEARCH("Mrd.",  Rohdaten!F163), LEFT(Rohdaten!F163, LEN(Rohdaten!F163) - 5) * 1000), ""))</f>
        <v>862.4</v>
      </c>
      <c r="N163" s="7">
        <f t="shared" si="4"/>
        <v>862.4</v>
      </c>
      <c r="O163" t="str">
        <f>Rohdaten!G163</f>
        <v xml:space="preserve">Renten / Renten Staatsanleihen </v>
      </c>
      <c r="P163" t="str">
        <f t="shared" si="5"/>
        <v>Renten</v>
      </c>
      <c r="Q163" t="str">
        <f>Rohdaten!H163</f>
        <v xml:space="preserve">iShares .. </v>
      </c>
      <c r="R163" t="str">
        <f>Rohdaten!I163</f>
        <v xml:space="preserve">Irland </v>
      </c>
      <c r="S163">
        <f>LEFT(Rohdaten!J163, SEARCH("Jahre", Rohdaten!J163) - 2) * 1</f>
        <v>8.91</v>
      </c>
      <c r="T163" t="str">
        <f>Rohdaten!K163</f>
        <v xml:space="preserve">PAN-EURO.. </v>
      </c>
      <c r="U163" t="str">
        <f>LEFT(Rohdaten!L163, 1)</f>
        <v>A</v>
      </c>
      <c r="V163" t="str">
        <f>Rohdaten!M163</f>
        <v xml:space="preserve">A0J21A </v>
      </c>
    </row>
    <row r="164" spans="1:22" x14ac:dyDescent="0.25">
      <c r="A164" t="str">
        <f>Rohdaten!A164</f>
        <v xml:space="preserve">ISHARES FTSE UK ALL STOCKS GILT </v>
      </c>
      <c r="B164" t="str">
        <f>LEFT(Rohdaten!B164, 3)</f>
        <v>GBP</v>
      </c>
      <c r="C164">
        <v>1.43</v>
      </c>
      <c r="D164">
        <v>1.36</v>
      </c>
      <c r="E164">
        <v>1.05</v>
      </c>
      <c r="F164">
        <v>0.74</v>
      </c>
      <c r="G164">
        <v>8.73</v>
      </c>
      <c r="H164">
        <v>135</v>
      </c>
      <c r="I164">
        <v>1.1299999999999999</v>
      </c>
      <c r="J164" t="str">
        <f>LEFT(Rohdaten!C164, LEN(Rohdaten!C164) - 1)</f>
        <v>--</v>
      </c>
      <c r="K164" t="str">
        <f>Rohdaten!D164</f>
        <v xml:space="preserve">-- </v>
      </c>
      <c r="L164" s="9">
        <f>Rohdaten!E164</f>
        <v>2E-3</v>
      </c>
      <c r="M164" s="7">
        <f>IFERROR(IF(SEARCH("Mio.", Rohdaten!F164),LEFT(Rohdaten!F164, LEN(Rohdaten!F164) - 5) * 1),
IFERROR(IF(SEARCH("Mrd.",  Rohdaten!F164), LEFT(Rohdaten!F164, LEN(Rohdaten!F164) - 5) * 1000), ""))</f>
        <v>1570</v>
      </c>
      <c r="N164" s="7">
        <f t="shared" si="4"/>
        <v>1161.8</v>
      </c>
      <c r="O164" t="str">
        <f>Rohdaten!G164</f>
        <v xml:space="preserve">Aktien / Aktien Großbritannien </v>
      </c>
      <c r="P164" t="str">
        <f t="shared" si="5"/>
        <v>Aktien</v>
      </c>
      <c r="Q164" t="str">
        <f>Rohdaten!H164</f>
        <v xml:space="preserve">iShares .. </v>
      </c>
      <c r="R164" t="str">
        <f>Rohdaten!I164</f>
        <v xml:space="preserve">Irland </v>
      </c>
      <c r="S164">
        <f>LEFT(Rohdaten!J164, SEARCH("Jahre", Rohdaten!J164) - 2) * 1</f>
        <v>8.42</v>
      </c>
      <c r="T164" t="str">
        <f>Rohdaten!K164</f>
        <v xml:space="preserve">-- </v>
      </c>
      <c r="U164" t="str">
        <f>LEFT(Rohdaten!L164, 1)</f>
        <v>A</v>
      </c>
      <c r="V164" t="str">
        <f>Rohdaten!M164</f>
        <v xml:space="preserve">A0LGP9 </v>
      </c>
    </row>
    <row r="165" spans="1:22" x14ac:dyDescent="0.25">
      <c r="A165" t="str">
        <f>Rohdaten!A165</f>
        <v xml:space="preserve">ISHARES BARCLAYS CAPITAL USD TREA.. </v>
      </c>
      <c r="B165" t="str">
        <f>LEFT(Rohdaten!B165, 3)</f>
        <v>USD</v>
      </c>
      <c r="C165">
        <v>1.43</v>
      </c>
      <c r="D165">
        <v>1.36</v>
      </c>
      <c r="E165">
        <v>1.05</v>
      </c>
      <c r="F165">
        <v>0.74</v>
      </c>
      <c r="G165">
        <v>8.73</v>
      </c>
      <c r="H165">
        <v>135</v>
      </c>
      <c r="I165">
        <v>1.1299999999999999</v>
      </c>
      <c r="J165" t="str">
        <f>LEFT(Rohdaten!C165, LEN(Rohdaten!C165) - 1)</f>
        <v>--</v>
      </c>
      <c r="K165" t="str">
        <f>Rohdaten!D165</f>
        <v xml:space="preserve">-- </v>
      </c>
      <c r="L165" s="9">
        <f>Rohdaten!E165</f>
        <v>2E-3</v>
      </c>
      <c r="M165" s="7">
        <f>IFERROR(IF(SEARCH("Mio.", Rohdaten!F165),LEFT(Rohdaten!F165, LEN(Rohdaten!F165) - 5) * 1),
IFERROR(IF(SEARCH("Mrd.",  Rohdaten!F165), LEFT(Rohdaten!F165, LEN(Rohdaten!F165) - 5) * 1000), ""))</f>
        <v>1570</v>
      </c>
      <c r="N165" s="7">
        <f t="shared" si="4"/>
        <v>1774.1</v>
      </c>
      <c r="O165" t="str">
        <f>Rohdaten!G165</f>
        <v xml:space="preserve">Renten / Renten Staatsanleihen </v>
      </c>
      <c r="P165" t="str">
        <f t="shared" si="5"/>
        <v>Renten</v>
      </c>
      <c r="Q165" t="str">
        <f>Rohdaten!H165</f>
        <v xml:space="preserve">iShares .. </v>
      </c>
      <c r="R165" t="str">
        <f>Rohdaten!I165</f>
        <v xml:space="preserve">Deutschl.. </v>
      </c>
      <c r="S165">
        <f>LEFT(Rohdaten!J165, SEARCH("Jahre", Rohdaten!J165) - 2) * 1</f>
        <v>8.4</v>
      </c>
      <c r="T165" t="str">
        <f>Rohdaten!K165</f>
        <v xml:space="preserve">U.S. TRE.. </v>
      </c>
      <c r="U165" t="str">
        <f>LEFT(Rohdaten!L165, 1)</f>
        <v>A</v>
      </c>
      <c r="V165" t="str">
        <f>Rohdaten!M165</f>
        <v xml:space="preserve">A0LGP4 </v>
      </c>
    </row>
    <row r="166" spans="1:22" x14ac:dyDescent="0.25">
      <c r="A166" t="str">
        <f>Rohdaten!A166</f>
        <v xml:space="preserve">ISHARES BARCLAYS CAPITAL USD TREA.. </v>
      </c>
      <c r="B166" t="str">
        <f>LEFT(Rohdaten!B166, 3)</f>
        <v>USD</v>
      </c>
      <c r="C166">
        <v>1.43</v>
      </c>
      <c r="D166">
        <v>1.36</v>
      </c>
      <c r="E166">
        <v>1.05</v>
      </c>
      <c r="F166">
        <v>0.74</v>
      </c>
      <c r="G166">
        <v>8.73</v>
      </c>
      <c r="H166">
        <v>135</v>
      </c>
      <c r="I166">
        <v>1.1299999999999999</v>
      </c>
      <c r="J166" t="str">
        <f>LEFT(Rohdaten!C166, LEN(Rohdaten!C166) - 1)</f>
        <v>replizierend</v>
      </c>
      <c r="K166" t="str">
        <f>Rohdaten!D166</f>
        <v xml:space="preserve">-- </v>
      </c>
      <c r="L166" s="9">
        <f>Rohdaten!E166</f>
        <v>2E-3</v>
      </c>
      <c r="M166" s="7">
        <f>IFERROR(IF(SEARCH("Mio.", Rohdaten!F166),LEFT(Rohdaten!F166, LEN(Rohdaten!F166) - 5) * 1),
IFERROR(IF(SEARCH("Mrd.",  Rohdaten!F166), LEFT(Rohdaten!F166, LEN(Rohdaten!F166) - 5) * 1000), ""))</f>
        <v>1570</v>
      </c>
      <c r="N166" s="7">
        <f t="shared" si="4"/>
        <v>1774.1</v>
      </c>
      <c r="O166" t="str">
        <f>Rohdaten!G166</f>
        <v xml:space="preserve">Renten / Renten Staatsanleihen </v>
      </c>
      <c r="P166" t="str">
        <f t="shared" si="5"/>
        <v>Renten</v>
      </c>
      <c r="Q166" t="str">
        <f>Rohdaten!H166</f>
        <v xml:space="preserve">iShares .. </v>
      </c>
      <c r="R166" t="str">
        <f>Rohdaten!I166</f>
        <v xml:space="preserve">Deutschl.. </v>
      </c>
      <c r="S166">
        <f>LEFT(Rohdaten!J166, SEARCH("Jahre", Rohdaten!J166) - 2) * 1</f>
        <v>8.4</v>
      </c>
      <c r="T166" t="str">
        <f>Rohdaten!K166</f>
        <v xml:space="preserve">U.S. TRE.. </v>
      </c>
      <c r="U166" t="str">
        <f>LEFT(Rohdaten!L166, 1)</f>
        <v>A</v>
      </c>
      <c r="V166" t="str">
        <f>Rohdaten!M166</f>
        <v xml:space="preserve">A0LGQB </v>
      </c>
    </row>
    <row r="167" spans="1:22" x14ac:dyDescent="0.25">
      <c r="A167" t="str">
        <f>Rohdaten!A167</f>
        <v xml:space="preserve">ISHARES BARCLAYS CAPITAL EURO GOV.. </v>
      </c>
      <c r="B167" t="str">
        <f>LEFT(Rohdaten!B167, 3)</f>
        <v>EUR</v>
      </c>
      <c r="C167">
        <v>1.43</v>
      </c>
      <c r="D167">
        <v>1.36</v>
      </c>
      <c r="E167">
        <v>1.05</v>
      </c>
      <c r="F167">
        <v>0.74</v>
      </c>
      <c r="G167">
        <v>8.73</v>
      </c>
      <c r="H167">
        <v>135</v>
      </c>
      <c r="I167">
        <v>1.1299999999999999</v>
      </c>
      <c r="J167" t="str">
        <f>LEFT(Rohdaten!C167, LEN(Rohdaten!C167) - 1)</f>
        <v>replizierend</v>
      </c>
      <c r="K167" t="str">
        <f>Rohdaten!D167</f>
        <v xml:space="preserve">-- </v>
      </c>
      <c r="L167" s="9">
        <f>Rohdaten!E167</f>
        <v>2E-3</v>
      </c>
      <c r="M167" s="7">
        <f>IFERROR(IF(SEARCH("Mio.", Rohdaten!F167),LEFT(Rohdaten!F167, LEN(Rohdaten!F167) - 5) * 1),
IFERROR(IF(SEARCH("Mrd.",  Rohdaten!F167), LEFT(Rohdaten!F167, LEN(Rohdaten!F167) - 5) * 1000), ""))</f>
        <v>388.93</v>
      </c>
      <c r="N167" s="7">
        <f t="shared" si="4"/>
        <v>388.93</v>
      </c>
      <c r="O167" t="str">
        <f>Rohdaten!G167</f>
        <v xml:space="preserve">Renten / Renten Staatsanleihen </v>
      </c>
      <c r="P167" t="str">
        <f t="shared" si="5"/>
        <v>Renten</v>
      </c>
      <c r="Q167" t="str">
        <f>Rohdaten!H167</f>
        <v xml:space="preserve">iShares .. </v>
      </c>
      <c r="R167" t="str">
        <f>Rohdaten!I167</f>
        <v xml:space="preserve">Irland </v>
      </c>
      <c r="S167">
        <f>LEFT(Rohdaten!J167, SEARCH("Jahre", Rohdaten!J167) - 2) * 1</f>
        <v>8.4</v>
      </c>
      <c r="T167" t="str">
        <f>Rohdaten!K167</f>
        <v xml:space="preserve">-- </v>
      </c>
      <c r="U167" t="str">
        <f>LEFT(Rohdaten!L167, 1)</f>
        <v>A</v>
      </c>
      <c r="V167" t="str">
        <f>Rohdaten!M167</f>
        <v xml:space="preserve">A0LGQC </v>
      </c>
    </row>
    <row r="168" spans="1:22" x14ac:dyDescent="0.25">
      <c r="A168" t="str">
        <f>Rohdaten!A168</f>
        <v xml:space="preserve">ISHARES BARCLAYS CAPITAL EURO GOV.. </v>
      </c>
      <c r="B168" t="str">
        <f>LEFT(Rohdaten!B168, 3)</f>
        <v>EUR</v>
      </c>
      <c r="C168">
        <v>1.43</v>
      </c>
      <c r="D168">
        <v>1.36</v>
      </c>
      <c r="E168">
        <v>1.05</v>
      </c>
      <c r="F168">
        <v>0.74</v>
      </c>
      <c r="G168">
        <v>8.73</v>
      </c>
      <c r="H168">
        <v>135</v>
      </c>
      <c r="I168">
        <v>1.1299999999999999</v>
      </c>
      <c r="J168" t="str">
        <f>LEFT(Rohdaten!C168, LEN(Rohdaten!C168) - 1)</f>
        <v>replizierend</v>
      </c>
      <c r="K168" t="str">
        <f>Rohdaten!D168</f>
        <v xml:space="preserve">-- </v>
      </c>
      <c r="L168" s="9">
        <f>Rohdaten!E168</f>
        <v>2E-3</v>
      </c>
      <c r="M168" s="7">
        <f>IFERROR(IF(SEARCH("Mio.", Rohdaten!F168),LEFT(Rohdaten!F168, LEN(Rohdaten!F168) - 5) * 1),
IFERROR(IF(SEARCH("Mrd.",  Rohdaten!F168), LEFT(Rohdaten!F168, LEN(Rohdaten!F168) - 5) * 1000), ""))</f>
        <v>1410</v>
      </c>
      <c r="N168" s="7">
        <f t="shared" si="4"/>
        <v>1410</v>
      </c>
      <c r="O168" t="str">
        <f>Rohdaten!G168</f>
        <v xml:space="preserve">Renten / Renten Staatsanleihen </v>
      </c>
      <c r="P168" t="str">
        <f t="shared" si="5"/>
        <v>Renten</v>
      </c>
      <c r="Q168" t="str">
        <f>Rohdaten!H168</f>
        <v xml:space="preserve">iShares .. </v>
      </c>
      <c r="R168" t="str">
        <f>Rohdaten!I168</f>
        <v xml:space="preserve">Irland </v>
      </c>
      <c r="S168">
        <f>LEFT(Rohdaten!J168, SEARCH("Jahre", Rohdaten!J168) - 2) * 1</f>
        <v>8.4</v>
      </c>
      <c r="T168" t="str">
        <f>Rohdaten!K168</f>
        <v xml:space="preserve">PAN-EURO.. </v>
      </c>
      <c r="U168" t="str">
        <f>LEFT(Rohdaten!L168, 1)</f>
        <v>A</v>
      </c>
      <c r="V168" t="str">
        <f>Rohdaten!M168</f>
        <v xml:space="preserve">A0LGQD </v>
      </c>
    </row>
    <row r="169" spans="1:22" x14ac:dyDescent="0.25">
      <c r="A169" t="str">
        <f>Rohdaten!A169</f>
        <v xml:space="preserve">ISHARES BARCLAYS CAPITAL EURO GOV.. </v>
      </c>
      <c r="B169" t="str">
        <f>LEFT(Rohdaten!B169, 3)</f>
        <v>EUR</v>
      </c>
      <c r="C169">
        <v>1.43</v>
      </c>
      <c r="D169">
        <v>1.36</v>
      </c>
      <c r="E169">
        <v>1.05</v>
      </c>
      <c r="F169">
        <v>0.74</v>
      </c>
      <c r="G169">
        <v>8.73</v>
      </c>
      <c r="H169">
        <v>135</v>
      </c>
      <c r="I169">
        <v>1.1299999999999999</v>
      </c>
      <c r="J169" t="str">
        <f>LEFT(Rohdaten!C169, LEN(Rohdaten!C169) - 1)</f>
        <v>replizierend</v>
      </c>
      <c r="K169" t="str">
        <f>Rohdaten!D169</f>
        <v xml:space="preserve">-- </v>
      </c>
      <c r="L169" s="9">
        <f>Rohdaten!E169</f>
        <v>2E-3</v>
      </c>
      <c r="M169" s="7">
        <f>IFERROR(IF(SEARCH("Mio.", Rohdaten!F169),LEFT(Rohdaten!F169, LEN(Rohdaten!F169) - 5) * 1),
IFERROR(IF(SEARCH("Mrd.",  Rohdaten!F169), LEFT(Rohdaten!F169, LEN(Rohdaten!F169) - 5) * 1000), ""))</f>
        <v>592.04999999999995</v>
      </c>
      <c r="N169" s="7">
        <f t="shared" si="4"/>
        <v>592.04999999999995</v>
      </c>
      <c r="O169" t="str">
        <f>Rohdaten!G169</f>
        <v xml:space="preserve">Renten / Renten Staatsanleihen </v>
      </c>
      <c r="P169" t="str">
        <f t="shared" si="5"/>
        <v>Renten</v>
      </c>
      <c r="Q169" t="str">
        <f>Rohdaten!H169</f>
        <v xml:space="preserve">iShares .. </v>
      </c>
      <c r="R169" t="str">
        <f>Rohdaten!I169</f>
        <v xml:space="preserve">Irland </v>
      </c>
      <c r="S169">
        <f>LEFT(Rohdaten!J169, SEARCH("Jahre", Rohdaten!J169) - 2) * 1</f>
        <v>8.4</v>
      </c>
      <c r="T169" t="str">
        <f>Rohdaten!K169</f>
        <v xml:space="preserve">PAN-EURO.. </v>
      </c>
      <c r="U169" t="str">
        <f>LEFT(Rohdaten!L169, 1)</f>
        <v>A</v>
      </c>
      <c r="V169" t="str">
        <f>Rohdaten!M169</f>
        <v xml:space="preserve">A0LGQH </v>
      </c>
    </row>
    <row r="170" spans="1:22" x14ac:dyDescent="0.25">
      <c r="A170" t="str">
        <f>Rohdaten!A170</f>
        <v xml:space="preserve">DB X-TRACKERS II IBOXX EURO INFLA.. </v>
      </c>
      <c r="B170" t="str">
        <f>LEFT(Rohdaten!B170, 3)</f>
        <v>EUR</v>
      </c>
      <c r="C170">
        <v>1.43</v>
      </c>
      <c r="D170">
        <v>1.36</v>
      </c>
      <c r="E170">
        <v>1.05</v>
      </c>
      <c r="F170">
        <v>0.74</v>
      </c>
      <c r="G170">
        <v>8.73</v>
      </c>
      <c r="H170">
        <v>135</v>
      </c>
      <c r="I170">
        <v>1.1299999999999999</v>
      </c>
      <c r="J170" t="str">
        <f>LEFT(Rohdaten!C170, LEN(Rohdaten!C170) - 1)</f>
        <v>Swap-basiert</v>
      </c>
      <c r="K170" t="str">
        <f>Rohdaten!D170</f>
        <v xml:space="preserve">keine </v>
      </c>
      <c r="L170" s="9">
        <f>Rohdaten!E170</f>
        <v>2E-3</v>
      </c>
      <c r="M170" s="7">
        <f>IFERROR(IF(SEARCH("Mio.", Rohdaten!F170),LEFT(Rohdaten!F170, LEN(Rohdaten!F170) - 5) * 1),
IFERROR(IF(SEARCH("Mrd.",  Rohdaten!F170), LEFT(Rohdaten!F170, LEN(Rohdaten!F170) - 5) * 1000), ""))</f>
        <v>302.97000000000003</v>
      </c>
      <c r="N170" s="7">
        <f t="shared" si="4"/>
        <v>302.97000000000003</v>
      </c>
      <c r="O170" t="str">
        <f>Rohdaten!G170</f>
        <v xml:space="preserve">Renten / Renten Inflationsgeschützt </v>
      </c>
      <c r="P170" t="str">
        <f t="shared" si="5"/>
        <v>Renten</v>
      </c>
      <c r="Q170" t="str">
        <f>Rohdaten!H170</f>
        <v xml:space="preserve">db x-tra.. </v>
      </c>
      <c r="R170" t="str">
        <f>Rohdaten!I170</f>
        <v xml:space="preserve">Luxemburg </v>
      </c>
      <c r="S170">
        <f>LEFT(Rohdaten!J170, SEARCH("Jahre", Rohdaten!J170) - 2) * 1</f>
        <v>7.9</v>
      </c>
      <c r="T170" t="str">
        <f>Rohdaten!K170</f>
        <v xml:space="preserve">-- </v>
      </c>
      <c r="U170" t="str">
        <f>LEFT(Rohdaten!L170, 1)</f>
        <v>T</v>
      </c>
      <c r="V170" t="str">
        <f>Rohdaten!M170</f>
        <v xml:space="preserve">DBX0AM </v>
      </c>
    </row>
    <row r="171" spans="1:22" x14ac:dyDescent="0.25">
      <c r="A171" t="str">
        <f>Rohdaten!A171</f>
        <v xml:space="preserve">DB X-TRACKERS II - IBOXX £ GILTS .. </v>
      </c>
      <c r="B171" t="str">
        <f>LEFT(Rohdaten!B171, 3)</f>
        <v>GBP</v>
      </c>
      <c r="C171">
        <v>1.43</v>
      </c>
      <c r="D171">
        <v>1.36</v>
      </c>
      <c r="E171">
        <v>1.05</v>
      </c>
      <c r="F171">
        <v>0.74</v>
      </c>
      <c r="G171">
        <v>8.73</v>
      </c>
      <c r="H171">
        <v>135</v>
      </c>
      <c r="I171">
        <v>1.1299999999999999</v>
      </c>
      <c r="J171" t="str">
        <f>LEFT(Rohdaten!C171, LEN(Rohdaten!C171) - 1)</f>
        <v>--</v>
      </c>
      <c r="K171" t="str">
        <f>Rohdaten!D171</f>
        <v xml:space="preserve">-- </v>
      </c>
      <c r="L171" s="9">
        <f>Rohdaten!E171</f>
        <v>2E-3</v>
      </c>
      <c r="M171" s="7">
        <f>IFERROR(IF(SEARCH("Mio.", Rohdaten!F171),LEFT(Rohdaten!F171, LEN(Rohdaten!F171) - 5) * 1),
IFERROR(IF(SEARCH("Mrd.",  Rohdaten!F171), LEFT(Rohdaten!F171, LEN(Rohdaten!F171) - 5) * 1000), ""))</f>
        <v>11.49</v>
      </c>
      <c r="N171" s="7">
        <f t="shared" si="4"/>
        <v>8.5025999999999993</v>
      </c>
      <c r="O171" t="str">
        <f>Rohdaten!G171</f>
        <v xml:space="preserve">Renten / Renten GBP </v>
      </c>
      <c r="P171" t="str">
        <f t="shared" si="5"/>
        <v>Renten</v>
      </c>
      <c r="Q171" t="str">
        <f>Rohdaten!H171</f>
        <v xml:space="preserve">db x-tra.. </v>
      </c>
      <c r="R171" t="str">
        <f>Rohdaten!I171</f>
        <v xml:space="preserve">Luxemburg </v>
      </c>
      <c r="S171">
        <f>LEFT(Rohdaten!J171, SEARCH("Jahre", Rohdaten!J171) - 2) * 1</f>
        <v>7.56</v>
      </c>
      <c r="T171" t="str">
        <f>Rohdaten!K171</f>
        <v xml:space="preserve">-- </v>
      </c>
      <c r="U171" t="str">
        <f>LEFT(Rohdaten!L171, 1)</f>
        <v>A</v>
      </c>
      <c r="V171" t="str">
        <f>Rohdaten!M171</f>
        <v xml:space="preserve">DBX0AY </v>
      </c>
    </row>
    <row r="172" spans="1:22" x14ac:dyDescent="0.25">
      <c r="A172" t="str">
        <f>Rohdaten!A172</f>
        <v xml:space="preserve">DB X-TRACKERS CAC 40® UCITS ETF (.. </v>
      </c>
      <c r="B172" t="str">
        <f>LEFT(Rohdaten!B172, 3)</f>
        <v>EUR</v>
      </c>
      <c r="C172">
        <v>1.43</v>
      </c>
      <c r="D172">
        <v>1.36</v>
      </c>
      <c r="E172">
        <v>1.05</v>
      </c>
      <c r="F172">
        <v>0.74</v>
      </c>
      <c r="G172">
        <v>8.73</v>
      </c>
      <c r="H172">
        <v>135</v>
      </c>
      <c r="I172">
        <v>1.1299999999999999</v>
      </c>
      <c r="J172" t="str">
        <f>LEFT(Rohdaten!C172, LEN(Rohdaten!C172) - 1)</f>
        <v>replizierend</v>
      </c>
      <c r="K172" t="str">
        <f>Rohdaten!D172</f>
        <v xml:space="preserve">keine </v>
      </c>
      <c r="L172" s="9">
        <f>Rohdaten!E172</f>
        <v>2E-3</v>
      </c>
      <c r="M172" s="7">
        <f>IFERROR(IF(SEARCH("Mio.", Rohdaten!F172),LEFT(Rohdaten!F172, LEN(Rohdaten!F172) - 5) * 1),
IFERROR(IF(SEARCH("Mrd.",  Rohdaten!F172), LEFT(Rohdaten!F172, LEN(Rohdaten!F172) - 5) * 1000), ""))</f>
        <v>50.56</v>
      </c>
      <c r="N172" s="7">
        <f t="shared" si="4"/>
        <v>50.56</v>
      </c>
      <c r="O172" t="str">
        <f>Rohdaten!G172</f>
        <v xml:space="preserve">Aktien / Aktien Frankreich </v>
      </c>
      <c r="P172" t="str">
        <f t="shared" si="5"/>
        <v>Aktien</v>
      </c>
      <c r="Q172" t="str">
        <f>Rohdaten!H172</f>
        <v xml:space="preserve">db x-tra.. </v>
      </c>
      <c r="R172" t="str">
        <f>Rohdaten!I172</f>
        <v xml:space="preserve">Luxemburg </v>
      </c>
      <c r="S172">
        <f>LEFT(Rohdaten!J172, SEARCH("Jahre", Rohdaten!J172) - 2) * 1</f>
        <v>6.81</v>
      </c>
      <c r="T172" t="str">
        <f>Rohdaten!K172</f>
        <v xml:space="preserve">CAC 40 I.. </v>
      </c>
      <c r="U172" t="str">
        <f>LEFT(Rohdaten!L172, 1)</f>
        <v>A</v>
      </c>
      <c r="V172" t="str">
        <f>Rohdaten!M172</f>
        <v xml:space="preserve">DBX1AR </v>
      </c>
    </row>
    <row r="173" spans="1:22" x14ac:dyDescent="0.25">
      <c r="A173" t="str">
        <f>Rohdaten!A173</f>
        <v xml:space="preserve">DB X-TRACKERS STOXX 600 ETF 1C </v>
      </c>
      <c r="B173" t="str">
        <f>LEFT(Rohdaten!B173, 3)</f>
        <v>EUR</v>
      </c>
      <c r="C173">
        <v>1.43</v>
      </c>
      <c r="D173">
        <v>1.36</v>
      </c>
      <c r="E173">
        <v>1.05</v>
      </c>
      <c r="F173">
        <v>0.74</v>
      </c>
      <c r="G173">
        <v>8.73</v>
      </c>
      <c r="H173">
        <v>135</v>
      </c>
      <c r="I173">
        <v>1.1299999999999999</v>
      </c>
      <c r="J173" t="str">
        <f>LEFT(Rohdaten!C173, LEN(Rohdaten!C173) - 1)</f>
        <v>replizierend</v>
      </c>
      <c r="K173" t="str">
        <f>Rohdaten!D173</f>
        <v xml:space="preserve">keine </v>
      </c>
      <c r="L173" s="9">
        <f>Rohdaten!E173</f>
        <v>2E-3</v>
      </c>
      <c r="M173" s="7">
        <f>IFERROR(IF(SEARCH("Mio.", Rohdaten!F173),LEFT(Rohdaten!F173, LEN(Rohdaten!F173) - 5) * 1),
IFERROR(IF(SEARCH("Mrd.",  Rohdaten!F173), LEFT(Rohdaten!F173, LEN(Rohdaten!F173) - 5) * 1000), ""))</f>
        <v>1710</v>
      </c>
      <c r="N173" s="7">
        <f t="shared" si="4"/>
        <v>1710</v>
      </c>
      <c r="O173" t="str">
        <f>Rohdaten!G173</f>
        <v xml:space="preserve">Aktien / Aktien Europa </v>
      </c>
      <c r="P173" t="str">
        <f t="shared" si="5"/>
        <v>Aktien</v>
      </c>
      <c r="Q173" t="str">
        <f>Rohdaten!H173</f>
        <v xml:space="preserve">db x-tra.. </v>
      </c>
      <c r="R173" t="str">
        <f>Rohdaten!I173</f>
        <v xml:space="preserve">Luxemburg </v>
      </c>
      <c r="S173">
        <f>LEFT(Rohdaten!J173, SEARCH("Jahre", Rohdaten!J173) - 2) * 1</f>
        <v>6.28</v>
      </c>
      <c r="T173" t="str">
        <f>Rohdaten!K173</f>
        <v xml:space="preserve">STOXX EU.. </v>
      </c>
      <c r="U173" t="str">
        <f>LEFT(Rohdaten!L173, 1)</f>
        <v>T</v>
      </c>
      <c r="V173" t="str">
        <f>Rohdaten!M173</f>
        <v xml:space="preserve">DBX1A7 </v>
      </c>
    </row>
    <row r="174" spans="1:22" x14ac:dyDescent="0.25">
      <c r="A174" t="str">
        <f>Rohdaten!A174</f>
        <v xml:space="preserve">ISHARES EURO COVERED BOND UCITS ETF </v>
      </c>
      <c r="B174" t="str">
        <f>LEFT(Rohdaten!B174, 3)</f>
        <v>EUR</v>
      </c>
      <c r="C174">
        <v>1.43</v>
      </c>
      <c r="D174">
        <v>1.36</v>
      </c>
      <c r="E174">
        <v>1.05</v>
      </c>
      <c r="F174">
        <v>0.74</v>
      </c>
      <c r="G174">
        <v>8.73</v>
      </c>
      <c r="H174">
        <v>135</v>
      </c>
      <c r="I174">
        <v>1.1299999999999999</v>
      </c>
      <c r="J174" t="str">
        <f>LEFT(Rohdaten!C174, LEN(Rohdaten!C174) - 1)</f>
        <v>--</v>
      </c>
      <c r="K174" t="str">
        <f>Rohdaten!D174</f>
        <v xml:space="preserve">-- </v>
      </c>
      <c r="L174" s="9">
        <f>Rohdaten!E174</f>
        <v>2E-3</v>
      </c>
      <c r="M174" s="7">
        <f>IFERROR(IF(SEARCH("Mio.", Rohdaten!F174),LEFT(Rohdaten!F174, LEN(Rohdaten!F174) - 5) * 1),
IFERROR(IF(SEARCH("Mrd.",  Rohdaten!F174), LEFT(Rohdaten!F174, LEN(Rohdaten!F174) - 5) * 1000), ""))</f>
        <v>1140</v>
      </c>
      <c r="N174" s="7">
        <f t="shared" si="4"/>
        <v>1140</v>
      </c>
      <c r="O174" t="str">
        <f>Rohdaten!G174</f>
        <v xml:space="preserve">Renten / Renten Euroland </v>
      </c>
      <c r="P174" t="str">
        <f t="shared" si="5"/>
        <v>Renten</v>
      </c>
      <c r="Q174" t="str">
        <f>Rohdaten!H174</f>
        <v xml:space="preserve">iShares .. </v>
      </c>
      <c r="R174" t="str">
        <f>Rohdaten!I174</f>
        <v xml:space="preserve">Irland </v>
      </c>
      <c r="S174">
        <f>LEFT(Rohdaten!J174, SEARCH("Jahre", Rohdaten!J174) - 2) * 1</f>
        <v>6.75</v>
      </c>
      <c r="T174" t="str">
        <f>Rohdaten!K174</f>
        <v xml:space="preserve">IBOXX EU.. </v>
      </c>
      <c r="U174" t="str">
        <f>LEFT(Rohdaten!L174, 1)</f>
        <v>A</v>
      </c>
      <c r="V174" t="str">
        <f>Rohdaten!M174</f>
        <v xml:space="preserve">A0Q41Y </v>
      </c>
    </row>
    <row r="175" spans="1:22" x14ac:dyDescent="0.25">
      <c r="A175" t="str">
        <f>Rohdaten!A175</f>
        <v xml:space="preserve">DB X-TRACKERS MSCI USA TRN INDEX .. </v>
      </c>
      <c r="B175" t="str">
        <f>LEFT(Rohdaten!B175, 3)</f>
        <v>USD</v>
      </c>
      <c r="C175">
        <v>1.43</v>
      </c>
      <c r="D175">
        <v>1.36</v>
      </c>
      <c r="E175">
        <v>1.05</v>
      </c>
      <c r="F175">
        <v>0.74</v>
      </c>
      <c r="G175">
        <v>8.73</v>
      </c>
      <c r="H175">
        <v>135</v>
      </c>
      <c r="I175">
        <v>1.1299999999999999</v>
      </c>
      <c r="J175" t="str">
        <f>LEFT(Rohdaten!C175, LEN(Rohdaten!C175) - 1)</f>
        <v>Swap-basiert</v>
      </c>
      <c r="K175" t="str">
        <f>Rohdaten!D175</f>
        <v xml:space="preserve">-- </v>
      </c>
      <c r="L175" s="9">
        <f>Rohdaten!E175</f>
        <v>2E-3</v>
      </c>
      <c r="M175" s="7">
        <f>IFERROR(IF(SEARCH("Mio.", Rohdaten!F175),LEFT(Rohdaten!F175, LEN(Rohdaten!F175) - 5) * 1),
IFERROR(IF(SEARCH("Mrd.",  Rohdaten!F175), LEFT(Rohdaten!F175, LEN(Rohdaten!F175) - 5) * 1000), ""))</f>
        <v>3.92</v>
      </c>
      <c r="N175" s="7">
        <f t="shared" si="4"/>
        <v>4.4295999999999998</v>
      </c>
      <c r="O175" t="str">
        <f>Rohdaten!G175</f>
        <v xml:space="preserve">Aktien / Aktien USA </v>
      </c>
      <c r="P175" t="str">
        <f t="shared" si="5"/>
        <v>Aktien</v>
      </c>
      <c r="Q175" t="str">
        <f>Rohdaten!H175</f>
        <v xml:space="preserve">Deutsche.. </v>
      </c>
      <c r="R175" t="str">
        <f>Rohdaten!I175</f>
        <v xml:space="preserve">Luxemburg </v>
      </c>
      <c r="S175">
        <f>LEFT(Rohdaten!J175, SEARCH("Jahre", Rohdaten!J175) - 2) * 1</f>
        <v>3.46</v>
      </c>
      <c r="T175" t="str">
        <f>Rohdaten!K175</f>
        <v xml:space="preserve">MSCI USA.. </v>
      </c>
      <c r="U175" t="str">
        <f>LEFT(Rohdaten!L175, 1)</f>
        <v>T</v>
      </c>
      <c r="V175" t="str">
        <f>Rohdaten!M175</f>
        <v xml:space="preserve">DBX1M1 </v>
      </c>
    </row>
    <row r="176" spans="1:22" x14ac:dyDescent="0.25">
      <c r="A176" t="str">
        <f>Rohdaten!A176</f>
        <v xml:space="preserve">COMSTAGE STOXX ® EUROPE 600 NR UC.. </v>
      </c>
      <c r="B176" t="str">
        <f>LEFT(Rohdaten!B176, 3)</f>
        <v>EUR</v>
      </c>
      <c r="C176">
        <v>1.43</v>
      </c>
      <c r="D176">
        <v>1.36</v>
      </c>
      <c r="E176">
        <v>1.05</v>
      </c>
      <c r="F176">
        <v>0.74</v>
      </c>
      <c r="G176">
        <v>8.73</v>
      </c>
      <c r="H176">
        <v>135</v>
      </c>
      <c r="I176">
        <v>1.1299999999999999</v>
      </c>
      <c r="J176" t="str">
        <f>LEFT(Rohdaten!C176, LEN(Rohdaten!C176) - 1)</f>
        <v>Swap-basiert</v>
      </c>
      <c r="K176" t="str">
        <f>Rohdaten!D176</f>
        <v xml:space="preserve">keine </v>
      </c>
      <c r="L176" s="9">
        <f>Rohdaten!E176</f>
        <v>2E-3</v>
      </c>
      <c r="M176" s="7">
        <f>IFERROR(IF(SEARCH("Mio.", Rohdaten!F176),LEFT(Rohdaten!F176, LEN(Rohdaten!F176) - 5) * 1),
IFERROR(IF(SEARCH("Mrd.",  Rohdaten!F176), LEFT(Rohdaten!F176, LEN(Rohdaten!F176) - 5) * 1000), ""))</f>
        <v>170.06</v>
      </c>
      <c r="N176" s="7">
        <f t="shared" si="4"/>
        <v>170.06</v>
      </c>
      <c r="O176" t="str">
        <f>Rohdaten!G176</f>
        <v xml:space="preserve">Aktien / Aktien Europa </v>
      </c>
      <c r="P176" t="str">
        <f t="shared" si="5"/>
        <v>Aktien</v>
      </c>
      <c r="Q176" t="str">
        <f>Rohdaten!H176</f>
        <v xml:space="preserve">Commerz .. </v>
      </c>
      <c r="R176" t="str">
        <f>Rohdaten!I176</f>
        <v xml:space="preserve">Luxemburg </v>
      </c>
      <c r="S176">
        <f>LEFT(Rohdaten!J176, SEARCH("Jahre", Rohdaten!J176) - 2) * 1</f>
        <v>6.66</v>
      </c>
      <c r="T176" t="str">
        <f>Rohdaten!K176</f>
        <v xml:space="preserve">STOXX EU.. </v>
      </c>
      <c r="U176" t="str">
        <f>LEFT(Rohdaten!L176, 1)</f>
        <v>T</v>
      </c>
      <c r="V176" t="str">
        <f>Rohdaten!M176</f>
        <v xml:space="preserve">ETF060 </v>
      </c>
    </row>
    <row r="177" spans="1:22" x14ac:dyDescent="0.25">
      <c r="A177" t="str">
        <f>Rohdaten!A177</f>
        <v xml:space="preserve">ISHARES EURO COVERED BOND UCITS ETF </v>
      </c>
      <c r="B177" t="str">
        <f>LEFT(Rohdaten!B177, 3)</f>
        <v>EUR</v>
      </c>
      <c r="C177">
        <v>1.43</v>
      </c>
      <c r="D177">
        <v>1.36</v>
      </c>
      <c r="E177">
        <v>1.05</v>
      </c>
      <c r="F177">
        <v>0.74</v>
      </c>
      <c r="G177">
        <v>8.73</v>
      </c>
      <c r="H177">
        <v>135</v>
      </c>
      <c r="I177">
        <v>1.1299999999999999</v>
      </c>
      <c r="J177" t="str">
        <f>LEFT(Rohdaten!C177, LEN(Rohdaten!C177) - 1)</f>
        <v>replizierend</v>
      </c>
      <c r="K177" t="str">
        <f>Rohdaten!D177</f>
        <v xml:space="preserve">keine </v>
      </c>
      <c r="L177" s="9">
        <f>Rohdaten!E177</f>
        <v>2E-3</v>
      </c>
      <c r="M177" s="7">
        <f>IFERROR(IF(SEARCH("Mio.", Rohdaten!F177),LEFT(Rohdaten!F177, LEN(Rohdaten!F177) - 5) * 1),
IFERROR(IF(SEARCH("Mrd.",  Rohdaten!F177), LEFT(Rohdaten!F177, LEN(Rohdaten!F177) - 5) * 1000), ""))</f>
        <v>1140</v>
      </c>
      <c r="N177" s="7">
        <f t="shared" si="4"/>
        <v>1140</v>
      </c>
      <c r="O177" t="str">
        <f>Rohdaten!G177</f>
        <v xml:space="preserve">Renten / Renten Euroland </v>
      </c>
      <c r="P177" t="str">
        <f t="shared" si="5"/>
        <v>Renten</v>
      </c>
      <c r="Q177" t="str">
        <f>Rohdaten!H177</f>
        <v xml:space="preserve">iShares .. </v>
      </c>
      <c r="R177" t="str">
        <f>Rohdaten!I177</f>
        <v xml:space="preserve">Irland </v>
      </c>
      <c r="S177">
        <f>LEFT(Rohdaten!J177, SEARCH("Jahre", Rohdaten!J177) - 2) * 1</f>
        <v>6.75</v>
      </c>
      <c r="T177" t="str">
        <f>Rohdaten!K177</f>
        <v xml:space="preserve">IBOXX EU.. </v>
      </c>
      <c r="U177" t="str">
        <f>LEFT(Rohdaten!L177, 1)</f>
        <v>A</v>
      </c>
      <c r="V177" t="str">
        <f>Rohdaten!M177</f>
        <v xml:space="preserve">A0RFEE </v>
      </c>
    </row>
    <row r="178" spans="1:22" x14ac:dyDescent="0.25">
      <c r="A178" t="str">
        <f>Rohdaten!A178</f>
        <v xml:space="preserve">ISHARES CORE EURO CORPORATE BOND .. </v>
      </c>
      <c r="B178" t="str">
        <f>LEFT(Rohdaten!B178, 3)</f>
        <v>EUR</v>
      </c>
      <c r="C178">
        <v>1.43</v>
      </c>
      <c r="D178">
        <v>1.36</v>
      </c>
      <c r="E178">
        <v>1.05</v>
      </c>
      <c r="F178">
        <v>0.74</v>
      </c>
      <c r="G178">
        <v>8.73</v>
      </c>
      <c r="H178">
        <v>135</v>
      </c>
      <c r="I178">
        <v>1.1299999999999999</v>
      </c>
      <c r="J178" t="str">
        <f>LEFT(Rohdaten!C178, LEN(Rohdaten!C178) - 1)</f>
        <v>replizierend</v>
      </c>
      <c r="K178" t="str">
        <f>Rohdaten!D178</f>
        <v xml:space="preserve">-- </v>
      </c>
      <c r="L178" s="9">
        <f>Rohdaten!E178</f>
        <v>2E-3</v>
      </c>
      <c r="M178" s="7">
        <f>IFERROR(IF(SEARCH("Mio.", Rohdaten!F178),LEFT(Rohdaten!F178, LEN(Rohdaten!F178) - 5) * 1),
IFERROR(IF(SEARCH("Mrd.",  Rohdaten!F178), LEFT(Rohdaten!F178, LEN(Rohdaten!F178) - 5) * 1000), ""))</f>
        <v>6400</v>
      </c>
      <c r="N178" s="7">
        <f t="shared" si="4"/>
        <v>6400</v>
      </c>
      <c r="O178" t="str">
        <f>Rohdaten!G178</f>
        <v xml:space="preserve">Renten / Renten Unternehmensanleihen </v>
      </c>
      <c r="P178" t="str">
        <f t="shared" si="5"/>
        <v>Renten</v>
      </c>
      <c r="Q178" t="str">
        <f>Rohdaten!H178</f>
        <v xml:space="preserve">iShares .. </v>
      </c>
      <c r="R178" t="str">
        <f>Rohdaten!I178</f>
        <v xml:space="preserve">Irland </v>
      </c>
      <c r="S178">
        <f>LEFT(Rohdaten!J178, SEARCH("Jahre", Rohdaten!J178) - 2) * 1</f>
        <v>6.16</v>
      </c>
      <c r="T178" t="str">
        <f>Rohdaten!K178</f>
        <v xml:space="preserve">-- </v>
      </c>
      <c r="U178" t="str">
        <f>LEFT(Rohdaten!L178, 1)</f>
        <v>A</v>
      </c>
      <c r="V178" t="str">
        <f>Rohdaten!M178</f>
        <v xml:space="preserve">A0RGEP </v>
      </c>
    </row>
    <row r="179" spans="1:22" x14ac:dyDescent="0.25">
      <c r="A179" t="str">
        <f>Rohdaten!A179</f>
        <v xml:space="preserve">COMSTAGE CAC 40 UCITS ETF </v>
      </c>
      <c r="B179" t="str">
        <f>LEFT(Rohdaten!B179, 3)</f>
        <v>EUR</v>
      </c>
      <c r="C179">
        <v>1.43</v>
      </c>
      <c r="D179">
        <v>1.36</v>
      </c>
      <c r="E179">
        <v>1.05</v>
      </c>
      <c r="F179">
        <v>0.74</v>
      </c>
      <c r="G179">
        <v>8.73</v>
      </c>
      <c r="H179">
        <v>135</v>
      </c>
      <c r="I179">
        <v>1.1299999999999999</v>
      </c>
      <c r="J179" t="str">
        <f>LEFT(Rohdaten!C179, LEN(Rohdaten!C179) - 1)</f>
        <v>Swap-basiert</v>
      </c>
      <c r="K179" t="str">
        <f>Rohdaten!D179</f>
        <v xml:space="preserve">keine </v>
      </c>
      <c r="L179" s="9">
        <f>Rohdaten!E179</f>
        <v>2E-3</v>
      </c>
      <c r="M179" s="7">
        <f>IFERROR(IF(SEARCH("Mio.", Rohdaten!F179),LEFT(Rohdaten!F179, LEN(Rohdaten!F179) - 5) * 1),
IFERROR(IF(SEARCH("Mrd.",  Rohdaten!F179), LEFT(Rohdaten!F179, LEN(Rohdaten!F179) - 5) * 1000), ""))</f>
        <v>13.9</v>
      </c>
      <c r="N179" s="7">
        <f t="shared" si="4"/>
        <v>13.9</v>
      </c>
      <c r="O179" t="str">
        <f>Rohdaten!G179</f>
        <v xml:space="preserve">Aktien / Aktien Frankreich </v>
      </c>
      <c r="P179" t="str">
        <f t="shared" si="5"/>
        <v>Aktien</v>
      </c>
      <c r="Q179" t="str">
        <f>Rohdaten!H179</f>
        <v xml:space="preserve">Commerz .. </v>
      </c>
      <c r="R179" t="str">
        <f>Rohdaten!I179</f>
        <v xml:space="preserve">Luxemburg </v>
      </c>
      <c r="S179">
        <f>LEFT(Rohdaten!J179, SEARCH("Jahre", Rohdaten!J179) - 2) * 1</f>
        <v>5.3</v>
      </c>
      <c r="T179" t="str">
        <f>Rohdaten!K179</f>
        <v xml:space="preserve">CAC 40 I.. </v>
      </c>
      <c r="U179" t="str">
        <f>LEFT(Rohdaten!L179, 1)</f>
        <v>T</v>
      </c>
      <c r="V179" t="str">
        <f>Rohdaten!M179</f>
        <v xml:space="preserve">ETF040 </v>
      </c>
    </row>
    <row r="180" spans="1:22" x14ac:dyDescent="0.25">
      <c r="A180" t="str">
        <f>Rohdaten!A180</f>
        <v xml:space="preserve">LYXOR UCITS ETF EURO CORPORATE BO.. </v>
      </c>
      <c r="B180" t="str">
        <f>LEFT(Rohdaten!B180, 3)</f>
        <v>EUR</v>
      </c>
      <c r="C180">
        <v>1.43</v>
      </c>
      <c r="D180">
        <v>1.36</v>
      </c>
      <c r="E180">
        <v>1.05</v>
      </c>
      <c r="F180">
        <v>0.74</v>
      </c>
      <c r="G180">
        <v>8.73</v>
      </c>
      <c r="H180">
        <v>135</v>
      </c>
      <c r="I180">
        <v>1.1299999999999999</v>
      </c>
      <c r="J180" t="str">
        <f>LEFT(Rohdaten!C180, LEN(Rohdaten!C180) - 1)</f>
        <v>Swap-basiert</v>
      </c>
      <c r="K180" t="str">
        <f>Rohdaten!D180</f>
        <v xml:space="preserve">-- </v>
      </c>
      <c r="L180" s="9">
        <f>Rohdaten!E180</f>
        <v>2E-3</v>
      </c>
      <c r="M180" s="7">
        <f>IFERROR(IF(SEARCH("Mio.", Rohdaten!F180),LEFT(Rohdaten!F180, LEN(Rohdaten!F180) - 5) * 1),
IFERROR(IF(SEARCH("Mrd.",  Rohdaten!F180), LEFT(Rohdaten!F180, LEN(Rohdaten!F180) - 5) * 1000), ""))</f>
        <v>999.28</v>
      </c>
      <c r="N180" s="7">
        <f t="shared" si="4"/>
        <v>999.28</v>
      </c>
      <c r="O180" t="str">
        <f>Rohdaten!G180</f>
        <v xml:space="preserve">Renten / Renten Unternehmensanleihen </v>
      </c>
      <c r="P180" t="str">
        <f t="shared" si="5"/>
        <v>Renten</v>
      </c>
      <c r="Q180" t="str">
        <f>Rohdaten!H180</f>
        <v xml:space="preserve">Lyxor In.. </v>
      </c>
      <c r="R180" t="str">
        <f>Rohdaten!I180</f>
        <v xml:space="preserve">Frankreich </v>
      </c>
      <c r="S180">
        <f>LEFT(Rohdaten!J180, SEARCH("Jahre", Rohdaten!J180) - 2) * 1</f>
        <v>6.08</v>
      </c>
      <c r="T180" t="str">
        <f>Rohdaten!K180</f>
        <v xml:space="preserve">IBOXX EU.. </v>
      </c>
      <c r="U180" t="str">
        <f>LEFT(Rohdaten!L180, 1)</f>
        <v>T</v>
      </c>
      <c r="V180" t="str">
        <f>Rohdaten!M180</f>
        <v xml:space="preserve">LYX0EE </v>
      </c>
    </row>
    <row r="181" spans="1:22" x14ac:dyDescent="0.25">
      <c r="A181" t="str">
        <f>Rohdaten!A181</f>
        <v xml:space="preserve">ISHARES CORE EURO GOVERNMENT BOND.. </v>
      </c>
      <c r="B181" t="str">
        <f>LEFT(Rohdaten!B181, 3)</f>
        <v>EUR</v>
      </c>
      <c r="C181">
        <v>1.43</v>
      </c>
      <c r="D181">
        <v>1.36</v>
      </c>
      <c r="E181">
        <v>1.05</v>
      </c>
      <c r="F181">
        <v>0.74</v>
      </c>
      <c r="G181">
        <v>8.73</v>
      </c>
      <c r="H181">
        <v>135</v>
      </c>
      <c r="I181">
        <v>1.1299999999999999</v>
      </c>
      <c r="J181" t="str">
        <f>LEFT(Rohdaten!C181, LEN(Rohdaten!C181) - 1)</f>
        <v>--</v>
      </c>
      <c r="K181" t="str">
        <f>Rohdaten!D181</f>
        <v xml:space="preserve">-- </v>
      </c>
      <c r="L181" s="9">
        <f>Rohdaten!E181</f>
        <v>2E-3</v>
      </c>
      <c r="M181" s="7">
        <f>IFERROR(IF(SEARCH("Mio.", Rohdaten!F181),LEFT(Rohdaten!F181, LEN(Rohdaten!F181) - 5) * 1),
IFERROR(IF(SEARCH("Mrd.",  Rohdaten!F181), LEFT(Rohdaten!F181, LEN(Rohdaten!F181) - 5) * 1000), ""))</f>
        <v>1260</v>
      </c>
      <c r="N181" s="7">
        <f t="shared" si="4"/>
        <v>1260</v>
      </c>
      <c r="O181" t="str">
        <f>Rohdaten!G181</f>
        <v xml:space="preserve">Renten / Renten Staatsanleihen </v>
      </c>
      <c r="P181" t="str">
        <f t="shared" si="5"/>
        <v>Renten</v>
      </c>
      <c r="Q181" t="str">
        <f>Rohdaten!H181</f>
        <v xml:space="preserve">iShares .. </v>
      </c>
      <c r="R181" t="str">
        <f>Rohdaten!I181</f>
        <v xml:space="preserve">Irland </v>
      </c>
      <c r="S181">
        <f>LEFT(Rohdaten!J181, SEARCH("Jahre", Rohdaten!J181) - 2) * 1</f>
        <v>6.04</v>
      </c>
      <c r="T181" t="str">
        <f>Rohdaten!K181</f>
        <v xml:space="preserve">-- </v>
      </c>
      <c r="U181" t="str">
        <f>LEFT(Rohdaten!L181, 1)</f>
        <v>A</v>
      </c>
      <c r="V181" t="str">
        <f>Rohdaten!M181</f>
        <v xml:space="preserve">A0RL83 </v>
      </c>
    </row>
    <row r="182" spans="1:22" x14ac:dyDescent="0.25">
      <c r="A182" t="str">
        <f>Rohdaten!A182</f>
        <v xml:space="preserve">ISHARES CITIGROUP GLOBAL GOVERNME.. </v>
      </c>
      <c r="B182" t="str">
        <f>LEFT(Rohdaten!B182, 3)</f>
        <v>USD</v>
      </c>
      <c r="C182">
        <v>1.43</v>
      </c>
      <c r="D182">
        <v>1.36</v>
      </c>
      <c r="E182">
        <v>1.05</v>
      </c>
      <c r="F182">
        <v>0.74</v>
      </c>
      <c r="G182">
        <v>8.73</v>
      </c>
      <c r="H182">
        <v>135</v>
      </c>
      <c r="I182">
        <v>1.1299999999999999</v>
      </c>
      <c r="J182" t="str">
        <f>LEFT(Rohdaten!C182, LEN(Rohdaten!C182) - 1)</f>
        <v>replizierend</v>
      </c>
      <c r="K182" t="str">
        <f>Rohdaten!D182</f>
        <v xml:space="preserve">-- </v>
      </c>
      <c r="L182" s="9">
        <f>Rohdaten!E182</f>
        <v>2E-3</v>
      </c>
      <c r="M182" s="7">
        <f>IFERROR(IF(SEARCH("Mio.", Rohdaten!F182),LEFT(Rohdaten!F182, LEN(Rohdaten!F182) - 5) * 1),
IFERROR(IF(SEARCH("Mrd.",  Rohdaten!F182), LEFT(Rohdaten!F182, LEN(Rohdaten!F182) - 5) * 1000), ""))</f>
        <v>616.25</v>
      </c>
      <c r="N182" s="7">
        <f t="shared" si="4"/>
        <v>696.36249999999995</v>
      </c>
      <c r="O182" t="str">
        <f>Rohdaten!G182</f>
        <v xml:space="preserve">Renten / Renten Staatsanleihen </v>
      </c>
      <c r="P182" t="str">
        <f t="shared" si="5"/>
        <v>Renten</v>
      </c>
      <c r="Q182" t="str">
        <f>Rohdaten!H182</f>
        <v xml:space="preserve">iShares .. </v>
      </c>
      <c r="R182" t="str">
        <f>Rohdaten!I182</f>
        <v xml:space="preserve">Deutschl.. </v>
      </c>
      <c r="S182">
        <f>LEFT(Rohdaten!J182, SEARCH("Jahre", Rohdaten!J182) - 2) * 1</f>
        <v>6.16</v>
      </c>
      <c r="T182" t="str">
        <f>Rohdaten!K182</f>
        <v xml:space="preserve">GLOBAL G.. </v>
      </c>
      <c r="U182" t="str">
        <f>LEFT(Rohdaten!L182, 1)</f>
        <v>A</v>
      </c>
      <c r="V182" t="str">
        <f>Rohdaten!M182</f>
        <v xml:space="preserve">A0RM43 </v>
      </c>
    </row>
    <row r="183" spans="1:22" x14ac:dyDescent="0.25">
      <c r="A183" t="str">
        <f>Rohdaten!A183</f>
        <v xml:space="preserve">ISHARES BARCLAYS CAPITAL EURO TRE.. </v>
      </c>
      <c r="B183" t="str">
        <f>LEFT(Rohdaten!B183, 3)</f>
        <v>EUR</v>
      </c>
      <c r="C183">
        <v>1.43</v>
      </c>
      <c r="D183">
        <v>1.36</v>
      </c>
      <c r="E183">
        <v>1.05</v>
      </c>
      <c r="F183">
        <v>0.74</v>
      </c>
      <c r="G183">
        <v>8.73</v>
      </c>
      <c r="H183">
        <v>135</v>
      </c>
      <c r="I183">
        <v>1.1299999999999999</v>
      </c>
      <c r="J183" t="str">
        <f>LEFT(Rohdaten!C183, LEN(Rohdaten!C183) - 1)</f>
        <v>replizierend</v>
      </c>
      <c r="K183" t="str">
        <f>Rohdaten!D183</f>
        <v xml:space="preserve">-- </v>
      </c>
      <c r="L183" s="9">
        <f>Rohdaten!E183</f>
        <v>2E-3</v>
      </c>
      <c r="M183" s="7">
        <f>IFERROR(IF(SEARCH("Mio.", Rohdaten!F183),LEFT(Rohdaten!F183, LEN(Rohdaten!F183) - 5) * 1),
IFERROR(IF(SEARCH("Mrd.",  Rohdaten!F183), LEFT(Rohdaten!F183, LEN(Rohdaten!F183) - 5) * 1000), ""))</f>
        <v>77.97</v>
      </c>
      <c r="N183" s="7">
        <f t="shared" si="4"/>
        <v>77.97</v>
      </c>
      <c r="O183" t="str">
        <f>Rohdaten!G183</f>
        <v xml:space="preserve">Renten / Renten EUR </v>
      </c>
      <c r="P183" t="str">
        <f t="shared" si="5"/>
        <v>Renten</v>
      </c>
      <c r="Q183" t="str">
        <f>Rohdaten!H183</f>
        <v xml:space="preserve">iShares .. </v>
      </c>
      <c r="R183" t="str">
        <f>Rohdaten!I183</f>
        <v xml:space="preserve">Deutschl.. </v>
      </c>
      <c r="S183">
        <f>LEFT(Rohdaten!J183, SEARCH("Jahre", Rohdaten!J183) - 2) * 1</f>
        <v>5.84</v>
      </c>
      <c r="T183" t="str">
        <f>Rohdaten!K183</f>
        <v xml:space="preserve">-- </v>
      </c>
      <c r="U183" t="str">
        <f>LEFT(Rohdaten!L183, 1)</f>
        <v>A</v>
      </c>
      <c r="V183" t="str">
        <f>Rohdaten!M183</f>
        <v xml:space="preserve">A0RM46 </v>
      </c>
    </row>
    <row r="184" spans="1:22" x14ac:dyDescent="0.25">
      <c r="A184" t="str">
        <f>Rohdaten!A184</f>
        <v xml:space="preserve">ISHARES CORE MSCI WORLD UCITS ETF </v>
      </c>
      <c r="B184" t="str">
        <f>LEFT(Rohdaten!B184, 3)</f>
        <v>USD</v>
      </c>
      <c r="C184">
        <v>1.43</v>
      </c>
      <c r="D184">
        <v>1.36</v>
      </c>
      <c r="E184">
        <v>1.05</v>
      </c>
      <c r="F184">
        <v>0.74</v>
      </c>
      <c r="G184">
        <v>8.73</v>
      </c>
      <c r="H184">
        <v>135</v>
      </c>
      <c r="I184">
        <v>1.1299999999999999</v>
      </c>
      <c r="J184" t="str">
        <f>LEFT(Rohdaten!C184, LEN(Rohdaten!C184) - 1)</f>
        <v>replizierend</v>
      </c>
      <c r="K184" t="str">
        <f>Rohdaten!D184</f>
        <v xml:space="preserve">keine </v>
      </c>
      <c r="L184" s="9">
        <f>Rohdaten!E184</f>
        <v>2E-3</v>
      </c>
      <c r="M184" s="7">
        <f>IFERROR(IF(SEARCH("Mio.", Rohdaten!F184),LEFT(Rohdaten!F184, LEN(Rohdaten!F184) - 5) * 1),
IFERROR(IF(SEARCH("Mrd.",  Rohdaten!F184), LEFT(Rohdaten!F184, LEN(Rohdaten!F184) - 5) * 1000), ""))</f>
        <v>3280</v>
      </c>
      <c r="N184" s="7">
        <f t="shared" si="4"/>
        <v>3706.3999999999996</v>
      </c>
      <c r="O184" t="str">
        <f>Rohdaten!G184</f>
        <v xml:space="preserve">Aktien / Aktien International </v>
      </c>
      <c r="P184" t="str">
        <f t="shared" si="5"/>
        <v>Aktien</v>
      </c>
      <c r="Q184" t="str">
        <f>Rohdaten!H184</f>
        <v xml:space="preserve">iShares .. </v>
      </c>
      <c r="R184" t="str">
        <f>Rohdaten!I184</f>
        <v xml:space="preserve">Irland </v>
      </c>
      <c r="S184">
        <f>LEFT(Rohdaten!J184, SEARCH("Jahre", Rohdaten!J184) - 2) * 1</f>
        <v>5.6</v>
      </c>
      <c r="T184" t="str">
        <f>Rohdaten!K184</f>
        <v xml:space="preserve">MSCI WOR.. </v>
      </c>
      <c r="U184" t="str">
        <f>LEFT(Rohdaten!L184, 1)</f>
        <v>T</v>
      </c>
      <c r="V184" t="str">
        <f>Rohdaten!M184</f>
        <v xml:space="preserve">A0RPWH </v>
      </c>
    </row>
    <row r="185" spans="1:22" x14ac:dyDescent="0.25">
      <c r="A185" t="str">
        <f>Rohdaten!A185</f>
        <v xml:space="preserve">ISHARES EURO CORPORATE BOND EX-FI.. </v>
      </c>
      <c r="B185" t="str">
        <f>LEFT(Rohdaten!B185, 3)</f>
        <v>EUR</v>
      </c>
      <c r="C185">
        <v>1.43</v>
      </c>
      <c r="D185">
        <v>1.36</v>
      </c>
      <c r="E185">
        <v>1.05</v>
      </c>
      <c r="F185">
        <v>0.74</v>
      </c>
      <c r="G185">
        <v>8.73</v>
      </c>
      <c r="H185">
        <v>135</v>
      </c>
      <c r="I185">
        <v>1.1299999999999999</v>
      </c>
      <c r="J185" t="str">
        <f>LEFT(Rohdaten!C185, LEN(Rohdaten!C185) - 1)</f>
        <v>--</v>
      </c>
      <c r="K185" t="str">
        <f>Rohdaten!D185</f>
        <v xml:space="preserve">-- </v>
      </c>
      <c r="L185" s="9">
        <f>Rohdaten!E185</f>
        <v>2E-3</v>
      </c>
      <c r="M185" s="7">
        <f>IFERROR(IF(SEARCH("Mio.", Rohdaten!F185),LEFT(Rohdaten!F185, LEN(Rohdaten!F185) - 5) * 1),
IFERROR(IF(SEARCH("Mrd.",  Rohdaten!F185), LEFT(Rohdaten!F185, LEN(Rohdaten!F185) - 5) * 1000), ""))</f>
        <v>2190</v>
      </c>
      <c r="N185" s="7">
        <f t="shared" si="4"/>
        <v>2190</v>
      </c>
      <c r="O185" t="str">
        <f>Rohdaten!G185</f>
        <v xml:space="preserve">Renten / Renten Unternehmensanleihen </v>
      </c>
      <c r="P185" t="str">
        <f t="shared" si="5"/>
        <v>Renten</v>
      </c>
      <c r="Q185" t="str">
        <f>Rohdaten!H185</f>
        <v xml:space="preserve">iShares .. </v>
      </c>
      <c r="R185" t="str">
        <f>Rohdaten!I185</f>
        <v xml:space="preserve">Irland </v>
      </c>
      <c r="S185">
        <f>LEFT(Rohdaten!J185, SEARCH("Jahre", Rohdaten!J185) - 2) * 1</f>
        <v>5.6</v>
      </c>
      <c r="T185" t="str">
        <f>Rohdaten!K185</f>
        <v xml:space="preserve">-- </v>
      </c>
      <c r="U185" t="str">
        <f>LEFT(Rohdaten!L185, 1)</f>
        <v>A</v>
      </c>
      <c r="V185" t="str">
        <f>Rohdaten!M185</f>
        <v xml:space="preserve">A0RPWN </v>
      </c>
    </row>
    <row r="186" spans="1:22" x14ac:dyDescent="0.25">
      <c r="A186" t="str">
        <f>Rohdaten!A186</f>
        <v xml:space="preserve">ISHARES BARCLAYS CAPITAL EURO COR.. </v>
      </c>
      <c r="B186" t="str">
        <f>LEFT(Rohdaten!B186, 3)</f>
        <v>EUR</v>
      </c>
      <c r="C186">
        <v>1.43</v>
      </c>
      <c r="D186">
        <v>1.36</v>
      </c>
      <c r="E186">
        <v>1.05</v>
      </c>
      <c r="F186">
        <v>0.74</v>
      </c>
      <c r="G186">
        <v>8.73</v>
      </c>
      <c r="H186">
        <v>135</v>
      </c>
      <c r="I186">
        <v>1.1299999999999999</v>
      </c>
      <c r="J186" t="str">
        <f>LEFT(Rohdaten!C186, LEN(Rohdaten!C186) - 1)</f>
        <v>--</v>
      </c>
      <c r="K186" t="str">
        <f>Rohdaten!D186</f>
        <v xml:space="preserve">-- </v>
      </c>
      <c r="L186" s="9">
        <f>Rohdaten!E186</f>
        <v>2E-3</v>
      </c>
      <c r="M186" s="7">
        <f>IFERROR(IF(SEARCH("Mio.", Rohdaten!F186),LEFT(Rohdaten!F186, LEN(Rohdaten!F186) - 5) * 1),
IFERROR(IF(SEARCH("Mrd.",  Rohdaten!F186), LEFT(Rohdaten!F186, LEN(Rohdaten!F186) - 5) * 1000), ""))</f>
        <v>1290</v>
      </c>
      <c r="N186" s="7">
        <f t="shared" si="4"/>
        <v>1290</v>
      </c>
      <c r="O186" t="str">
        <f>Rohdaten!G186</f>
        <v xml:space="preserve">Renten / Renten Unternehmensanleihen </v>
      </c>
      <c r="P186" t="str">
        <f t="shared" si="5"/>
        <v>Renten</v>
      </c>
      <c r="Q186" t="str">
        <f>Rohdaten!H186</f>
        <v xml:space="preserve">iShares .. </v>
      </c>
      <c r="R186" t="str">
        <f>Rohdaten!I186</f>
        <v xml:space="preserve">Irland </v>
      </c>
      <c r="S186">
        <f>LEFT(Rohdaten!J186, SEARCH("Jahre", Rohdaten!J186) - 2) * 1</f>
        <v>5.6</v>
      </c>
      <c r="T186" t="str">
        <f>Rohdaten!K186</f>
        <v xml:space="preserve">-- </v>
      </c>
      <c r="U186" t="str">
        <f>LEFT(Rohdaten!L186, 1)</f>
        <v>A</v>
      </c>
      <c r="V186" t="str">
        <f>Rohdaten!M186</f>
        <v xml:space="preserve">A0RPWP </v>
      </c>
    </row>
    <row r="187" spans="1:22" x14ac:dyDescent="0.25">
      <c r="A187" t="str">
        <f>Rohdaten!A187</f>
        <v xml:space="preserve">ISHARES BARCLAYS CAPITAL EURO COR.. </v>
      </c>
      <c r="B187" t="str">
        <f>LEFT(Rohdaten!B187, 3)</f>
        <v>EUR</v>
      </c>
      <c r="C187">
        <v>1.43</v>
      </c>
      <c r="D187">
        <v>1.36</v>
      </c>
      <c r="E187">
        <v>1.05</v>
      </c>
      <c r="F187">
        <v>0.74</v>
      </c>
      <c r="G187">
        <v>8.73</v>
      </c>
      <c r="H187">
        <v>135</v>
      </c>
      <c r="I187">
        <v>1.1299999999999999</v>
      </c>
      <c r="J187" t="str">
        <f>LEFT(Rohdaten!C187, LEN(Rohdaten!C187) - 1)</f>
        <v>--</v>
      </c>
      <c r="K187" t="str">
        <f>Rohdaten!D187</f>
        <v xml:space="preserve">-- </v>
      </c>
      <c r="L187" s="9">
        <f>Rohdaten!E187</f>
        <v>2E-3</v>
      </c>
      <c r="M187" s="7">
        <f>IFERROR(IF(SEARCH("Mio.", Rohdaten!F187),LEFT(Rohdaten!F187, LEN(Rohdaten!F187) - 5) * 1),
IFERROR(IF(SEARCH("Mrd.",  Rohdaten!F187), LEFT(Rohdaten!F187, LEN(Rohdaten!F187) - 5) * 1000), ""))</f>
        <v>1200</v>
      </c>
      <c r="N187" s="7">
        <f t="shared" si="4"/>
        <v>1200</v>
      </c>
      <c r="O187" t="str">
        <f>Rohdaten!G187</f>
        <v xml:space="preserve">Renten / Renten Unternehmensanleihen </v>
      </c>
      <c r="P187" t="str">
        <f t="shared" si="5"/>
        <v>Renten</v>
      </c>
      <c r="Q187" t="str">
        <f>Rohdaten!H187</f>
        <v xml:space="preserve">iShares .. </v>
      </c>
      <c r="R187" t="str">
        <f>Rohdaten!I187</f>
        <v xml:space="preserve">Irland </v>
      </c>
      <c r="S187">
        <f>LEFT(Rohdaten!J187, SEARCH("Jahre", Rohdaten!J187) - 2) * 1</f>
        <v>5.6</v>
      </c>
      <c r="T187" t="str">
        <f>Rohdaten!K187</f>
        <v xml:space="preserve">-- </v>
      </c>
      <c r="U187" t="str">
        <f>LEFT(Rohdaten!L187, 1)</f>
        <v>A</v>
      </c>
      <c r="V187" t="str">
        <f>Rohdaten!M187</f>
        <v xml:space="preserve">A0RPWQ </v>
      </c>
    </row>
    <row r="188" spans="1:22" x14ac:dyDescent="0.25">
      <c r="A188" t="str">
        <f>Rohdaten!A188</f>
        <v xml:space="preserve">UBS ETF - MSCI EUROPE UCITS ETF (.. </v>
      </c>
      <c r="B188" t="str">
        <f>LEFT(Rohdaten!B188, 3)</f>
        <v>EUR</v>
      </c>
      <c r="C188">
        <v>1.43</v>
      </c>
      <c r="D188">
        <v>1.36</v>
      </c>
      <c r="E188">
        <v>1.05</v>
      </c>
      <c r="F188">
        <v>0.74</v>
      </c>
      <c r="G188">
        <v>8.73</v>
      </c>
      <c r="H188">
        <v>135</v>
      </c>
      <c r="I188">
        <v>1.1299999999999999</v>
      </c>
      <c r="J188" t="str">
        <f>LEFT(Rohdaten!C188, LEN(Rohdaten!C188) - 1)</f>
        <v>replizierend</v>
      </c>
      <c r="K188" t="str">
        <f>Rohdaten!D188</f>
        <v xml:space="preserve">keine </v>
      </c>
      <c r="L188" s="9">
        <f>Rohdaten!E188</f>
        <v>2E-3</v>
      </c>
      <c r="M188" s="7">
        <f>IFERROR(IF(SEARCH("Mio.", Rohdaten!F188),LEFT(Rohdaten!F188, LEN(Rohdaten!F188) - 5) * 1),
IFERROR(IF(SEARCH("Mrd.",  Rohdaten!F188), LEFT(Rohdaten!F188, LEN(Rohdaten!F188) - 5) * 1000), ""))</f>
        <v>108.5</v>
      </c>
      <c r="N188" s="7">
        <f t="shared" si="4"/>
        <v>108.5</v>
      </c>
      <c r="O188" t="str">
        <f>Rohdaten!G188</f>
        <v xml:space="preserve">Aktien / Aktien Europa </v>
      </c>
      <c r="P188" t="str">
        <f t="shared" si="5"/>
        <v>Aktien</v>
      </c>
      <c r="Q188" t="str">
        <f>Rohdaten!H188</f>
        <v xml:space="preserve">UBS ETF .. </v>
      </c>
      <c r="R188" t="str">
        <f>Rohdaten!I188</f>
        <v xml:space="preserve">Luxemburg </v>
      </c>
      <c r="S188">
        <f>LEFT(Rohdaten!J188, SEARCH("Jahre", Rohdaten!J188) - 2) * 1</f>
        <v>5.59</v>
      </c>
      <c r="T188" t="str">
        <f>Rohdaten!K188</f>
        <v xml:space="preserve">MSCI EUR.. </v>
      </c>
      <c r="U188" t="str">
        <f>LEFT(Rohdaten!L188, 1)</f>
        <v>A</v>
      </c>
      <c r="V188" t="str">
        <f>Rohdaten!M188</f>
        <v xml:space="preserve">A0X97P </v>
      </c>
    </row>
    <row r="189" spans="1:22" x14ac:dyDescent="0.25">
      <c r="A189" t="str">
        <f>Rohdaten!A189</f>
        <v xml:space="preserve">ISHARES BARCLAYS CAPITAL EURO GOV.. </v>
      </c>
      <c r="B189" t="str">
        <f>LEFT(Rohdaten!B189, 3)</f>
        <v>EUR</v>
      </c>
      <c r="C189">
        <v>1.43</v>
      </c>
      <c r="D189">
        <v>1.36</v>
      </c>
      <c r="E189">
        <v>1.05</v>
      </c>
      <c r="F189">
        <v>0.74</v>
      </c>
      <c r="G189">
        <v>8.73</v>
      </c>
      <c r="H189">
        <v>135</v>
      </c>
      <c r="I189">
        <v>1.1299999999999999</v>
      </c>
      <c r="J189" t="str">
        <f>LEFT(Rohdaten!C189, LEN(Rohdaten!C189) - 1)</f>
        <v>replizierend</v>
      </c>
      <c r="K189" t="str">
        <f>Rohdaten!D189</f>
        <v xml:space="preserve">-- </v>
      </c>
      <c r="L189" s="9">
        <f>Rohdaten!E189</f>
        <v>2E-3</v>
      </c>
      <c r="M189" s="7">
        <f>IFERROR(IF(SEARCH("Mio.", Rohdaten!F189),LEFT(Rohdaten!F189, LEN(Rohdaten!F189) - 5) * 1),
IFERROR(IF(SEARCH("Mrd.",  Rohdaten!F189), LEFT(Rohdaten!F189, LEN(Rohdaten!F189) - 5) * 1000), ""))</f>
        <v>146.38</v>
      </c>
      <c r="N189" s="7">
        <f t="shared" si="4"/>
        <v>146.38</v>
      </c>
      <c r="O189" t="str">
        <f>Rohdaten!G189</f>
        <v xml:space="preserve">Renten / Renten Staatsanleihen </v>
      </c>
      <c r="P189" t="str">
        <f t="shared" si="5"/>
        <v>Renten</v>
      </c>
      <c r="Q189" t="str">
        <f>Rohdaten!H189</f>
        <v xml:space="preserve">iShares .. </v>
      </c>
      <c r="R189" t="str">
        <f>Rohdaten!I189</f>
        <v xml:space="preserve">Irland </v>
      </c>
      <c r="S189">
        <f>LEFT(Rohdaten!J189, SEARCH("Jahre", Rohdaten!J189) - 2) * 1</f>
        <v>6.04</v>
      </c>
      <c r="T189" t="str">
        <f>Rohdaten!K189</f>
        <v xml:space="preserve">-- </v>
      </c>
      <c r="U189" t="str">
        <f>LEFT(Rohdaten!L189, 1)</f>
        <v>A</v>
      </c>
      <c r="V189" t="str">
        <f>Rohdaten!M189</f>
        <v xml:space="preserve">A0YBRX </v>
      </c>
    </row>
    <row r="190" spans="1:22" x14ac:dyDescent="0.25">
      <c r="A190" t="str">
        <f>Rohdaten!A190</f>
        <v xml:space="preserve">ISHARES BARCLAYS CAPITAL EURO GOV.. </v>
      </c>
      <c r="B190" t="str">
        <f>LEFT(Rohdaten!B190, 3)</f>
        <v>EUR</v>
      </c>
      <c r="C190">
        <v>1.43</v>
      </c>
      <c r="D190">
        <v>1.36</v>
      </c>
      <c r="E190">
        <v>1.05</v>
      </c>
      <c r="F190">
        <v>0.74</v>
      </c>
      <c r="G190">
        <v>8.73</v>
      </c>
      <c r="H190">
        <v>135</v>
      </c>
      <c r="I190">
        <v>1.1299999999999999</v>
      </c>
      <c r="J190" t="str">
        <f>LEFT(Rohdaten!C190, LEN(Rohdaten!C190) - 1)</f>
        <v>replizierend</v>
      </c>
      <c r="K190" t="str">
        <f>Rohdaten!D190</f>
        <v xml:space="preserve">-- </v>
      </c>
      <c r="L190" s="9">
        <f>Rohdaten!E190</f>
        <v>2E-3</v>
      </c>
      <c r="M190" s="7">
        <f>IFERROR(IF(SEARCH("Mio.", Rohdaten!F190),LEFT(Rohdaten!F190, LEN(Rohdaten!F190) - 5) * 1),
IFERROR(IF(SEARCH("Mrd.",  Rohdaten!F190), LEFT(Rohdaten!F190, LEN(Rohdaten!F190) - 5) * 1000), ""))</f>
        <v>180.94</v>
      </c>
      <c r="N190" s="7">
        <f t="shared" si="4"/>
        <v>180.94</v>
      </c>
      <c r="O190" t="str">
        <f>Rohdaten!G190</f>
        <v xml:space="preserve">Renten / Renten Staatsanleihen </v>
      </c>
      <c r="P190" t="str">
        <f t="shared" si="5"/>
        <v>Renten</v>
      </c>
      <c r="Q190" t="str">
        <f>Rohdaten!H190</f>
        <v xml:space="preserve">iShares .. </v>
      </c>
      <c r="R190" t="str">
        <f>Rohdaten!I190</f>
        <v xml:space="preserve">Deutschl.. </v>
      </c>
      <c r="S190">
        <f>LEFT(Rohdaten!J190, SEARCH("Jahre", Rohdaten!J190) - 2) * 1</f>
        <v>6.04</v>
      </c>
      <c r="T190" t="str">
        <f>Rohdaten!K190</f>
        <v xml:space="preserve">-- </v>
      </c>
      <c r="U190" t="str">
        <f>LEFT(Rohdaten!L190, 1)</f>
        <v>A</v>
      </c>
      <c r="V190" t="str">
        <f>Rohdaten!M190</f>
        <v xml:space="preserve">A0YBRY </v>
      </c>
    </row>
    <row r="191" spans="1:22" x14ac:dyDescent="0.25">
      <c r="A191" t="str">
        <f>Rohdaten!A191</f>
        <v xml:space="preserve">ISHARES CORE EURO GOVERNMENT BOND.. </v>
      </c>
      <c r="B191" t="str">
        <f>LEFT(Rohdaten!B191, 3)</f>
        <v>EUR</v>
      </c>
      <c r="C191">
        <v>1.43</v>
      </c>
      <c r="D191">
        <v>1.36</v>
      </c>
      <c r="E191">
        <v>1.05</v>
      </c>
      <c r="F191">
        <v>0.74</v>
      </c>
      <c r="G191">
        <v>8.73</v>
      </c>
      <c r="H191">
        <v>135</v>
      </c>
      <c r="I191">
        <v>1.1299999999999999</v>
      </c>
      <c r="J191" t="str">
        <f>LEFT(Rohdaten!C191, LEN(Rohdaten!C191) - 1)</f>
        <v>replizierend</v>
      </c>
      <c r="K191" t="str">
        <f>Rohdaten!D191</f>
        <v xml:space="preserve">-- </v>
      </c>
      <c r="L191" s="9">
        <f>Rohdaten!E191</f>
        <v>2E-3</v>
      </c>
      <c r="M191" s="7">
        <f>IFERROR(IF(SEARCH("Mio.", Rohdaten!F191),LEFT(Rohdaten!F191, LEN(Rohdaten!F191) - 5) * 1),
IFERROR(IF(SEARCH("Mrd.",  Rohdaten!F191), LEFT(Rohdaten!F191, LEN(Rohdaten!F191) - 5) * 1000), ""))</f>
        <v>1260</v>
      </c>
      <c r="N191" s="7">
        <f t="shared" si="4"/>
        <v>1260</v>
      </c>
      <c r="O191" t="str">
        <f>Rohdaten!G191</f>
        <v xml:space="preserve">Renten / Renten Staatsanleihen </v>
      </c>
      <c r="P191" t="str">
        <f t="shared" si="5"/>
        <v>Renten</v>
      </c>
      <c r="Q191" t="str">
        <f>Rohdaten!H191</f>
        <v xml:space="preserve">iShares .. </v>
      </c>
      <c r="R191" t="str">
        <f>Rohdaten!I191</f>
        <v xml:space="preserve">Irland </v>
      </c>
      <c r="S191">
        <f>LEFT(Rohdaten!J191, SEARCH("Jahre", Rohdaten!J191) - 2) * 1</f>
        <v>6.04</v>
      </c>
      <c r="T191" t="str">
        <f>Rohdaten!K191</f>
        <v xml:space="preserve">-- </v>
      </c>
      <c r="U191" t="str">
        <f>LEFT(Rohdaten!L191, 1)</f>
        <v>A</v>
      </c>
      <c r="V191" t="str">
        <f>Rohdaten!M191</f>
        <v xml:space="preserve">A0YBRZ </v>
      </c>
    </row>
    <row r="192" spans="1:22" x14ac:dyDescent="0.25">
      <c r="A192" t="str">
        <f>Rohdaten!A192</f>
        <v xml:space="preserve">ISHARES EURO CORPORATE BOND EX-FI.. </v>
      </c>
      <c r="B192" t="str">
        <f>LEFT(Rohdaten!B192, 3)</f>
        <v>EUR</v>
      </c>
      <c r="C192">
        <v>1.43</v>
      </c>
      <c r="D192">
        <v>1.36</v>
      </c>
      <c r="E192">
        <v>1.05</v>
      </c>
      <c r="F192">
        <v>0.74</v>
      </c>
      <c r="G192">
        <v>8.73</v>
      </c>
      <c r="H192">
        <v>135</v>
      </c>
      <c r="I192">
        <v>1.1299999999999999</v>
      </c>
      <c r="J192" t="str">
        <f>LEFT(Rohdaten!C192, LEN(Rohdaten!C192) - 1)</f>
        <v>replizierend</v>
      </c>
      <c r="K192" t="str">
        <f>Rohdaten!D192</f>
        <v xml:space="preserve">-- </v>
      </c>
      <c r="L192" s="9">
        <f>Rohdaten!E192</f>
        <v>2E-3</v>
      </c>
      <c r="M192" s="7">
        <f>IFERROR(IF(SEARCH("Mio.", Rohdaten!F192),LEFT(Rohdaten!F192, LEN(Rohdaten!F192) - 5) * 1),
IFERROR(IF(SEARCH("Mrd.",  Rohdaten!F192), LEFT(Rohdaten!F192, LEN(Rohdaten!F192) - 5) * 1000), ""))</f>
        <v>2190</v>
      </c>
      <c r="N192" s="7">
        <f t="shared" si="4"/>
        <v>2190</v>
      </c>
      <c r="O192" t="str">
        <f>Rohdaten!G192</f>
        <v xml:space="preserve">Renten / Renten Unternehmensanleihen </v>
      </c>
      <c r="P192" t="str">
        <f t="shared" si="5"/>
        <v>Renten</v>
      </c>
      <c r="Q192" t="str">
        <f>Rohdaten!H192</f>
        <v xml:space="preserve">iShares .. </v>
      </c>
      <c r="R192" t="str">
        <f>Rohdaten!I192</f>
        <v xml:space="preserve">Irland </v>
      </c>
      <c r="S192">
        <f>LEFT(Rohdaten!J192, SEARCH("Jahre", Rohdaten!J192) - 2) * 1</f>
        <v>5.6</v>
      </c>
      <c r="T192" t="str">
        <f>Rohdaten!K192</f>
        <v xml:space="preserve">-- </v>
      </c>
      <c r="U192" t="str">
        <f>LEFT(Rohdaten!L192, 1)</f>
        <v>A</v>
      </c>
      <c r="V192" t="str">
        <f>Rohdaten!M192</f>
        <v xml:space="preserve">A0YEEX </v>
      </c>
    </row>
    <row r="193" spans="1:22" x14ac:dyDescent="0.25">
      <c r="A193" t="str">
        <f>Rohdaten!A193</f>
        <v xml:space="preserve">ISHARES BARCLAYS CAPITAL EURO COR.. </v>
      </c>
      <c r="B193" t="str">
        <f>LEFT(Rohdaten!B193, 3)</f>
        <v>EUR</v>
      </c>
      <c r="C193">
        <v>1.43</v>
      </c>
      <c r="D193">
        <v>1.36</v>
      </c>
      <c r="E193">
        <v>1.05</v>
      </c>
      <c r="F193">
        <v>0.74</v>
      </c>
      <c r="G193">
        <v>8.73</v>
      </c>
      <c r="H193">
        <v>135</v>
      </c>
      <c r="I193">
        <v>1.1299999999999999</v>
      </c>
      <c r="J193" t="str">
        <f>LEFT(Rohdaten!C193, LEN(Rohdaten!C193) - 1)</f>
        <v>replizierend</v>
      </c>
      <c r="K193" t="str">
        <f>Rohdaten!D193</f>
        <v xml:space="preserve">-- </v>
      </c>
      <c r="L193" s="9">
        <f>Rohdaten!E193</f>
        <v>2E-3</v>
      </c>
      <c r="M193" s="7">
        <f>IFERROR(IF(SEARCH("Mio.", Rohdaten!F193),LEFT(Rohdaten!F193, LEN(Rohdaten!F193) - 5) * 1),
IFERROR(IF(SEARCH("Mrd.",  Rohdaten!F193), LEFT(Rohdaten!F193, LEN(Rohdaten!F193) - 5) * 1000), ""))</f>
        <v>1290</v>
      </c>
      <c r="N193" s="7">
        <f t="shared" si="4"/>
        <v>1290</v>
      </c>
      <c r="O193" t="str">
        <f>Rohdaten!G193</f>
        <v xml:space="preserve">Renten / Renten Unternehmensanleihen </v>
      </c>
      <c r="P193" t="str">
        <f t="shared" si="5"/>
        <v>Renten</v>
      </c>
      <c r="Q193" t="str">
        <f>Rohdaten!H193</f>
        <v xml:space="preserve">iShares .. </v>
      </c>
      <c r="R193" t="str">
        <f>Rohdaten!I193</f>
        <v xml:space="preserve">Irland </v>
      </c>
      <c r="S193">
        <f>LEFT(Rohdaten!J193, SEARCH("Jahre", Rohdaten!J193) - 2) * 1</f>
        <v>5.6</v>
      </c>
      <c r="T193" t="str">
        <f>Rohdaten!K193</f>
        <v xml:space="preserve">-- </v>
      </c>
      <c r="U193" t="str">
        <f>LEFT(Rohdaten!L193, 1)</f>
        <v>A</v>
      </c>
      <c r="V193" t="str">
        <f>Rohdaten!M193</f>
        <v xml:space="preserve">A0YEEY </v>
      </c>
    </row>
    <row r="194" spans="1:22" x14ac:dyDescent="0.25">
      <c r="A194" t="str">
        <f>Rohdaten!A194</f>
        <v xml:space="preserve">ISHARES BARCLAYS CAPITAL EURO COR.. </v>
      </c>
      <c r="B194" t="str">
        <f>LEFT(Rohdaten!B194, 3)</f>
        <v>EUR</v>
      </c>
      <c r="C194">
        <v>1.43</v>
      </c>
      <c r="D194">
        <v>1.36</v>
      </c>
      <c r="E194">
        <v>1.05</v>
      </c>
      <c r="F194">
        <v>0.74</v>
      </c>
      <c r="G194">
        <v>8.73</v>
      </c>
      <c r="H194">
        <v>135</v>
      </c>
      <c r="I194">
        <v>1.1299999999999999</v>
      </c>
      <c r="J194" t="str">
        <f>LEFT(Rohdaten!C194, LEN(Rohdaten!C194) - 1)</f>
        <v>replizierend</v>
      </c>
      <c r="K194" t="str">
        <f>Rohdaten!D194</f>
        <v xml:space="preserve">-- </v>
      </c>
      <c r="L194" s="9">
        <f>Rohdaten!E194</f>
        <v>2E-3</v>
      </c>
      <c r="M194" s="7">
        <f>IFERROR(IF(SEARCH("Mio.", Rohdaten!F194),LEFT(Rohdaten!F194, LEN(Rohdaten!F194) - 5) * 1),
IFERROR(IF(SEARCH("Mrd.",  Rohdaten!F194), LEFT(Rohdaten!F194, LEN(Rohdaten!F194) - 5) * 1000), ""))</f>
        <v>1200</v>
      </c>
      <c r="N194" s="7">
        <f t="shared" si="4"/>
        <v>1200</v>
      </c>
      <c r="O194" t="str">
        <f>Rohdaten!G194</f>
        <v xml:space="preserve">Renten / Renten Unternehmensanleihen </v>
      </c>
      <c r="P194" t="str">
        <f t="shared" si="5"/>
        <v>Renten</v>
      </c>
      <c r="Q194" t="str">
        <f>Rohdaten!H194</f>
        <v xml:space="preserve">iShares .. </v>
      </c>
      <c r="R194" t="str">
        <f>Rohdaten!I194</f>
        <v xml:space="preserve">Irland </v>
      </c>
      <c r="S194">
        <f>LEFT(Rohdaten!J194, SEARCH("Jahre", Rohdaten!J194) - 2) * 1</f>
        <v>5.6</v>
      </c>
      <c r="T194" t="str">
        <f>Rohdaten!K194</f>
        <v xml:space="preserve">-- </v>
      </c>
      <c r="U194" t="str">
        <f>LEFT(Rohdaten!L194, 1)</f>
        <v>A</v>
      </c>
      <c r="V194" t="str">
        <f>Rohdaten!M194</f>
        <v xml:space="preserve">A0YEEZ </v>
      </c>
    </row>
    <row r="195" spans="1:22" x14ac:dyDescent="0.25">
      <c r="A195" t="str">
        <f>Rohdaten!A195</f>
        <v xml:space="preserve">ISHARES EURO STOXX 50 - B UCITS E.. </v>
      </c>
      <c r="B195" t="str">
        <f>LEFT(Rohdaten!B195, 3)</f>
        <v>EUR</v>
      </c>
      <c r="C195">
        <v>1.43</v>
      </c>
      <c r="D195">
        <v>1.36</v>
      </c>
      <c r="E195">
        <v>1.05</v>
      </c>
      <c r="F195">
        <v>0.74</v>
      </c>
      <c r="G195">
        <v>8.73</v>
      </c>
      <c r="H195">
        <v>135</v>
      </c>
      <c r="I195">
        <v>1.1299999999999999</v>
      </c>
      <c r="J195" t="str">
        <f>LEFT(Rohdaten!C195, LEN(Rohdaten!C195) - 1)</f>
        <v>replizierend</v>
      </c>
      <c r="K195" t="str">
        <f>Rohdaten!D195</f>
        <v xml:space="preserve">keine </v>
      </c>
      <c r="L195" s="9">
        <f>Rohdaten!E195</f>
        <v>2E-3</v>
      </c>
      <c r="M195" s="7">
        <f>IFERROR(IF(SEARCH("Mio.", Rohdaten!F195),LEFT(Rohdaten!F195, LEN(Rohdaten!F195) - 5) * 1),
IFERROR(IF(SEARCH("Mrd.",  Rohdaten!F195), LEFT(Rohdaten!F195, LEN(Rohdaten!F195) - 5) * 1000), ""))</f>
        <v>880.15</v>
      </c>
      <c r="N195" s="7">
        <f t="shared" ref="N195:N258" si="6">IFERROR(IF(B195="AUD",M195*C195,IF(B195="CAD",M195*D195,IF(B195="CHF",M195*E195,IF(B195="GBP",M195*F195,IF(B195="HKD",M195*G195,IF(B195="JPY",M195*H195,IF(B195="USD",M195*I195,M195))))))), "")</f>
        <v>880.15</v>
      </c>
      <c r="O195" t="str">
        <f>Rohdaten!G195</f>
        <v xml:space="preserve">Aktien / Aktien Euroland </v>
      </c>
      <c r="P195" t="str">
        <f t="shared" ref="P195:P258" si="7">LEFT(O195, SEARCH("/", O195) - 2)</f>
        <v>Aktien</v>
      </c>
      <c r="Q195" t="str">
        <f>Rohdaten!H195</f>
        <v xml:space="preserve">Credit S.. </v>
      </c>
      <c r="R195" t="str">
        <f>Rohdaten!I195</f>
        <v xml:space="preserve">Irland </v>
      </c>
      <c r="S195">
        <f>LEFT(Rohdaten!J195, SEARCH("Jahre", Rohdaten!J195) - 2) * 1</f>
        <v>5.26</v>
      </c>
      <c r="T195" t="str">
        <f>Rohdaten!K195</f>
        <v xml:space="preserve">EURO STO.. </v>
      </c>
      <c r="U195" t="str">
        <f>LEFT(Rohdaten!L195, 1)</f>
        <v>T</v>
      </c>
      <c r="V195" t="str">
        <f>Rohdaten!M195</f>
        <v xml:space="preserve">A0YEDJ </v>
      </c>
    </row>
    <row r="196" spans="1:22" x14ac:dyDescent="0.25">
      <c r="A196" t="str">
        <f>Rohdaten!A196</f>
        <v xml:space="preserve">LYXOR UCITS ETF EURO CORPORATE BO.. </v>
      </c>
      <c r="B196" t="str">
        <f>LEFT(Rohdaten!B196, 3)</f>
        <v>EUR</v>
      </c>
      <c r="C196">
        <v>1.43</v>
      </c>
      <c r="D196">
        <v>1.36</v>
      </c>
      <c r="E196">
        <v>1.05</v>
      </c>
      <c r="F196">
        <v>0.74</v>
      </c>
      <c r="G196">
        <v>8.73</v>
      </c>
      <c r="H196">
        <v>135</v>
      </c>
      <c r="I196">
        <v>1.1299999999999999</v>
      </c>
      <c r="J196" t="str">
        <f>LEFT(Rohdaten!C196, LEN(Rohdaten!C196) - 1)</f>
        <v>Swap-basiert</v>
      </c>
      <c r="K196" t="str">
        <f>Rohdaten!D196</f>
        <v xml:space="preserve">-- </v>
      </c>
      <c r="L196" s="9">
        <f>Rohdaten!E196</f>
        <v>2E-3</v>
      </c>
      <c r="M196" s="7">
        <f>IFERROR(IF(SEARCH("Mio.", Rohdaten!F196),LEFT(Rohdaten!F196, LEN(Rohdaten!F196) - 5) * 1),
IFERROR(IF(SEARCH("Mrd.",  Rohdaten!F196), LEFT(Rohdaten!F196, LEN(Rohdaten!F196) - 5) * 1000), ""))</f>
        <v>191.48</v>
      </c>
      <c r="N196" s="7">
        <f t="shared" si="6"/>
        <v>191.48</v>
      </c>
      <c r="O196" t="str">
        <f>Rohdaten!G196</f>
        <v xml:space="preserve">Renten / Renten Unternehmensanleihen </v>
      </c>
      <c r="P196" t="str">
        <f t="shared" si="7"/>
        <v>Renten</v>
      </c>
      <c r="Q196" t="str">
        <f>Rohdaten!H196</f>
        <v xml:space="preserve">Lyxor In.. </v>
      </c>
      <c r="R196" t="str">
        <f>Rohdaten!I196</f>
        <v xml:space="preserve">Frankreich </v>
      </c>
      <c r="S196">
        <f>LEFT(Rohdaten!J196, SEARCH("Jahre", Rohdaten!J196) - 2) * 1</f>
        <v>5.49</v>
      </c>
      <c r="T196" t="str">
        <f>Rohdaten!K196</f>
        <v xml:space="preserve">IBOXX EU.. </v>
      </c>
      <c r="U196" t="str">
        <f>LEFT(Rohdaten!L196, 1)</f>
        <v>T</v>
      </c>
      <c r="V196" t="str">
        <f>Rohdaten!M196</f>
        <v xml:space="preserve">LYX0FJ </v>
      </c>
    </row>
    <row r="197" spans="1:22" x14ac:dyDescent="0.25">
      <c r="A197" t="str">
        <f>Rohdaten!A197</f>
        <v xml:space="preserve">LYXOR UCITS ETF EURO STOXX 50 I-EUR </v>
      </c>
      <c r="B197" t="str">
        <f>LEFT(Rohdaten!B197, 3)</f>
        <v>EUR</v>
      </c>
      <c r="C197">
        <v>1.43</v>
      </c>
      <c r="D197">
        <v>1.36</v>
      </c>
      <c r="E197">
        <v>1.05</v>
      </c>
      <c r="F197">
        <v>0.74</v>
      </c>
      <c r="G197">
        <v>8.73</v>
      </c>
      <c r="H197">
        <v>135</v>
      </c>
      <c r="I197">
        <v>1.1299999999999999</v>
      </c>
      <c r="J197" t="str">
        <f>LEFT(Rohdaten!C197, LEN(Rohdaten!C197) - 1)</f>
        <v>Swap-basiert</v>
      </c>
      <c r="K197" t="str">
        <f>Rohdaten!D197</f>
        <v xml:space="preserve">keine </v>
      </c>
      <c r="L197" s="9">
        <f>Rohdaten!E197</f>
        <v>2E-3</v>
      </c>
      <c r="M197" s="7">
        <f>IFERROR(IF(SEARCH("Mio.", Rohdaten!F197),LEFT(Rohdaten!F197, LEN(Rohdaten!F197) - 5) * 1),
IFERROR(IF(SEARCH("Mrd.",  Rohdaten!F197), LEFT(Rohdaten!F197, LEN(Rohdaten!F197) - 5) * 1000), ""))</f>
        <v>7270</v>
      </c>
      <c r="N197" s="7">
        <f t="shared" si="6"/>
        <v>7270</v>
      </c>
      <c r="O197" t="str">
        <f>Rohdaten!G197</f>
        <v xml:space="preserve">Aktien / Aktien Euroland </v>
      </c>
      <c r="P197" t="str">
        <f t="shared" si="7"/>
        <v>Aktien</v>
      </c>
      <c r="Q197" t="str">
        <f>Rohdaten!H197</f>
        <v xml:space="preserve">Lyxor In.. </v>
      </c>
      <c r="R197" t="str">
        <f>Rohdaten!I197</f>
        <v xml:space="preserve">Frankreich </v>
      </c>
      <c r="S197">
        <f>LEFT(Rohdaten!J197, SEARCH("Jahre", Rohdaten!J197) - 2) * 1</f>
        <v>9.56</v>
      </c>
      <c r="T197" t="str">
        <f>Rohdaten!K197</f>
        <v xml:space="preserve">-- </v>
      </c>
      <c r="U197" t="str">
        <f>LEFT(Rohdaten!L197, 1)</f>
        <v>A</v>
      </c>
      <c r="V197" t="str">
        <f>Rohdaten!M197</f>
        <v xml:space="preserve">LYX0HC </v>
      </c>
    </row>
    <row r="198" spans="1:22" x14ac:dyDescent="0.25">
      <c r="A198" t="str">
        <f>Rohdaten!A198</f>
        <v xml:space="preserve">DB X-TRACKERS II IBOXX EUR LIQUID.. </v>
      </c>
      <c r="B198" t="str">
        <f>LEFT(Rohdaten!B198, 3)</f>
        <v>EUR</v>
      </c>
      <c r="C198">
        <v>1.43</v>
      </c>
      <c r="D198">
        <v>1.36</v>
      </c>
      <c r="E198">
        <v>1.05</v>
      </c>
      <c r="F198">
        <v>0.74</v>
      </c>
      <c r="G198">
        <v>8.73</v>
      </c>
      <c r="H198">
        <v>135</v>
      </c>
      <c r="I198">
        <v>1.1299999999999999</v>
      </c>
      <c r="J198" t="str">
        <f>LEFT(Rohdaten!C198, LEN(Rohdaten!C198) - 1)</f>
        <v>Swap-basiert</v>
      </c>
      <c r="K198" t="str">
        <f>Rohdaten!D198</f>
        <v xml:space="preserve">-- </v>
      </c>
      <c r="L198" s="9">
        <f>Rohdaten!E198</f>
        <v>2E-3</v>
      </c>
      <c r="M198" s="7">
        <f>IFERROR(IF(SEARCH("Mio.", Rohdaten!F198),LEFT(Rohdaten!F198, LEN(Rohdaten!F198) - 5) * 1),
IFERROR(IF(SEARCH("Mrd.",  Rohdaten!F198), LEFT(Rohdaten!F198, LEN(Rohdaten!F198) - 5) * 1000), ""))</f>
        <v>296.51</v>
      </c>
      <c r="N198" s="7">
        <f t="shared" si="6"/>
        <v>296.51</v>
      </c>
      <c r="O198" t="str">
        <f>Rohdaten!G198</f>
        <v xml:space="preserve">Renten / Renten Unternehmensanleihen </v>
      </c>
      <c r="P198" t="str">
        <f t="shared" si="7"/>
        <v>Renten</v>
      </c>
      <c r="Q198" t="str">
        <f>Rohdaten!H198</f>
        <v xml:space="preserve">db x-tra.. </v>
      </c>
      <c r="R198" t="str">
        <f>Rohdaten!I198</f>
        <v xml:space="preserve">Luxemburg </v>
      </c>
      <c r="S198">
        <f>LEFT(Rohdaten!J198, SEARCH("Jahre", Rohdaten!J198) - 2) * 1</f>
        <v>5.19</v>
      </c>
      <c r="T198" t="str">
        <f>Rohdaten!K198</f>
        <v xml:space="preserve">IBOXX.EU.. </v>
      </c>
      <c r="U198" t="str">
        <f>LEFT(Rohdaten!L198, 1)</f>
        <v>T</v>
      </c>
      <c r="V198" t="str">
        <f>Rohdaten!M198</f>
        <v xml:space="preserve">DBX0EY </v>
      </c>
    </row>
    <row r="199" spans="1:22" x14ac:dyDescent="0.25">
      <c r="A199" t="str">
        <f>Rohdaten!A199</f>
        <v xml:space="preserve">DEKA IBOXX EUR LIQUID CORPORATES .. </v>
      </c>
      <c r="B199" t="str">
        <f>LEFT(Rohdaten!B199, 3)</f>
        <v>EUR</v>
      </c>
      <c r="C199">
        <v>1.43</v>
      </c>
      <c r="D199">
        <v>1.36</v>
      </c>
      <c r="E199">
        <v>1.05</v>
      </c>
      <c r="F199">
        <v>0.74</v>
      </c>
      <c r="G199">
        <v>8.73</v>
      </c>
      <c r="H199">
        <v>135</v>
      </c>
      <c r="I199">
        <v>1.1299999999999999</v>
      </c>
      <c r="J199" t="str">
        <f>LEFT(Rohdaten!C199, LEN(Rohdaten!C199) - 1)</f>
        <v>replizierend</v>
      </c>
      <c r="K199" t="str">
        <f>Rohdaten!D199</f>
        <v xml:space="preserve">-- </v>
      </c>
      <c r="L199" s="9">
        <f>Rohdaten!E199</f>
        <v>2E-3</v>
      </c>
      <c r="M199" s="7" t="str">
        <f>IFERROR(IF(SEARCH("Mio.", Rohdaten!F199),LEFT(Rohdaten!F199, LEN(Rohdaten!F199) - 5) * 1),
IFERROR(IF(SEARCH("Mrd.",  Rohdaten!F199), LEFT(Rohdaten!F199, LEN(Rohdaten!F199) - 5) * 1000), ""))</f>
        <v/>
      </c>
      <c r="N199" s="7" t="str">
        <f t="shared" si="6"/>
        <v/>
      </c>
      <c r="O199" t="str">
        <f>Rohdaten!G199</f>
        <v xml:space="preserve">Renten / Renten Unternehmensanleihen </v>
      </c>
      <c r="P199" t="str">
        <f t="shared" si="7"/>
        <v>Renten</v>
      </c>
      <c r="Q199" t="str">
        <f>Rohdaten!H199</f>
        <v xml:space="preserve">Deka Inv.. </v>
      </c>
      <c r="R199" t="str">
        <f>Rohdaten!I199</f>
        <v xml:space="preserve">Deutschl.. </v>
      </c>
      <c r="S199">
        <f>LEFT(Rohdaten!J199, SEARCH("Jahre", Rohdaten!J199) - 2) * 1</f>
        <v>5.2</v>
      </c>
      <c r="T199" t="str">
        <f>Rohdaten!K199</f>
        <v xml:space="preserve">IBOXX EU.. </v>
      </c>
      <c r="U199" t="str">
        <f>LEFT(Rohdaten!L199, 1)</f>
        <v>A</v>
      </c>
      <c r="V199" t="str">
        <f>Rohdaten!M199</f>
        <v xml:space="preserve">ETFL37 </v>
      </c>
    </row>
    <row r="200" spans="1:22" x14ac:dyDescent="0.25">
      <c r="A200" t="str">
        <f>Rohdaten!A200</f>
        <v xml:space="preserve">DB X-TRACKERS II AUSTRALIAN DOLLA.. </v>
      </c>
      <c r="B200" t="str">
        <f>LEFT(Rohdaten!B200, 3)</f>
        <v>AUD</v>
      </c>
      <c r="C200">
        <v>1.43</v>
      </c>
      <c r="D200">
        <v>1.36</v>
      </c>
      <c r="E200">
        <v>1.05</v>
      </c>
      <c r="F200">
        <v>0.74</v>
      </c>
      <c r="G200">
        <v>8.73</v>
      </c>
      <c r="H200">
        <v>135</v>
      </c>
      <c r="I200">
        <v>1.1299999999999999</v>
      </c>
      <c r="J200" t="str">
        <f>LEFT(Rohdaten!C200, LEN(Rohdaten!C200) - 1)</f>
        <v>Swap-basiert</v>
      </c>
      <c r="K200" t="str">
        <f>Rohdaten!D200</f>
        <v xml:space="preserve">keine </v>
      </c>
      <c r="L200" s="9">
        <f>Rohdaten!E200</f>
        <v>2E-3</v>
      </c>
      <c r="M200" s="7">
        <f>IFERROR(IF(SEARCH("Mio.", Rohdaten!F200),LEFT(Rohdaten!F200, LEN(Rohdaten!F200) - 5) * 1),
IFERROR(IF(SEARCH("Mrd.",  Rohdaten!F200), LEFT(Rohdaten!F200, LEN(Rohdaten!F200) - 5) * 1000), ""))</f>
        <v>25.69</v>
      </c>
      <c r="N200" s="7">
        <f t="shared" si="6"/>
        <v>36.736699999999999</v>
      </c>
      <c r="O200" t="str">
        <f>Rohdaten!G200</f>
        <v xml:space="preserve">Geldmarkt / Geldmarkt-Fonds sonstige Währungen </v>
      </c>
      <c r="P200" t="str">
        <f t="shared" si="7"/>
        <v>Geldmarkt</v>
      </c>
      <c r="Q200" t="str">
        <f>Rohdaten!H200</f>
        <v xml:space="preserve">Deutsche.. </v>
      </c>
      <c r="R200" t="str">
        <f>Rohdaten!I200</f>
        <v xml:space="preserve">Luxemburg </v>
      </c>
      <c r="S200">
        <f>LEFT(Rohdaten!J200, SEARCH("Jahre", Rohdaten!J200) - 2) * 1</f>
        <v>5.05</v>
      </c>
      <c r="T200" t="str">
        <f>Rohdaten!K200</f>
        <v xml:space="preserve">DEUTSCHE.. </v>
      </c>
      <c r="U200" t="str">
        <f>LEFT(Rohdaten!L200, 1)</f>
        <v>T</v>
      </c>
      <c r="V200" t="str">
        <f>Rohdaten!M200</f>
        <v xml:space="preserve">DBX0EW </v>
      </c>
    </row>
    <row r="201" spans="1:22" x14ac:dyDescent="0.25">
      <c r="A201" t="str">
        <f>Rohdaten!A201</f>
        <v xml:space="preserve">DB X-TRACKERS II IBOXX EUR LIQUID.. </v>
      </c>
      <c r="B201" t="str">
        <f>LEFT(Rohdaten!B201, 3)</f>
        <v>EUR</v>
      </c>
      <c r="C201">
        <v>1.43</v>
      </c>
      <c r="D201">
        <v>1.36</v>
      </c>
      <c r="E201">
        <v>1.05</v>
      </c>
      <c r="F201">
        <v>0.74</v>
      </c>
      <c r="G201">
        <v>8.73</v>
      </c>
      <c r="H201">
        <v>135</v>
      </c>
      <c r="I201">
        <v>1.1299999999999999</v>
      </c>
      <c r="J201" t="str">
        <f>LEFT(Rohdaten!C201, LEN(Rohdaten!C201) - 1)</f>
        <v>Swap-basiert</v>
      </c>
      <c r="K201" t="str">
        <f>Rohdaten!D201</f>
        <v xml:space="preserve">-- </v>
      </c>
      <c r="L201" s="9">
        <f>Rohdaten!E201</f>
        <v>2E-3</v>
      </c>
      <c r="M201" s="7">
        <f>IFERROR(IF(SEARCH("Mio.", Rohdaten!F201),LEFT(Rohdaten!F201, LEN(Rohdaten!F201) - 5) * 1),
IFERROR(IF(SEARCH("Mrd.",  Rohdaten!F201), LEFT(Rohdaten!F201, LEN(Rohdaten!F201) - 5) * 1000), ""))</f>
        <v>35.97</v>
      </c>
      <c r="N201" s="7">
        <f t="shared" si="6"/>
        <v>35.97</v>
      </c>
      <c r="O201" t="str">
        <f>Rohdaten!G201</f>
        <v xml:space="preserve">Renten / Renten Unternehmensanleihen </v>
      </c>
      <c r="P201" t="str">
        <f t="shared" si="7"/>
        <v>Renten</v>
      </c>
      <c r="Q201" t="str">
        <f>Rohdaten!H201</f>
        <v xml:space="preserve">db x-tra.. </v>
      </c>
      <c r="R201" t="str">
        <f>Rohdaten!I201</f>
        <v xml:space="preserve">Luxemburg </v>
      </c>
      <c r="S201">
        <f>LEFT(Rohdaten!J201, SEARCH("Jahre", Rohdaten!J201) - 2) * 1</f>
        <v>4.54</v>
      </c>
      <c r="T201" t="str">
        <f>Rohdaten!K201</f>
        <v xml:space="preserve">IBOXX.EU.. </v>
      </c>
      <c r="U201" t="str">
        <f>LEFT(Rohdaten!L201, 1)</f>
        <v>T</v>
      </c>
      <c r="V201" t="str">
        <f>Rohdaten!M201</f>
        <v xml:space="preserve">DBX0E6 </v>
      </c>
    </row>
    <row r="202" spans="1:22" x14ac:dyDescent="0.25">
      <c r="A202" t="str">
        <f>Rohdaten!A202</f>
        <v xml:space="preserve">DB X-TRACKERS II IBOXX EUR LIQUID.. </v>
      </c>
      <c r="B202" t="str">
        <f>LEFT(Rohdaten!B202, 3)</f>
        <v>EUR</v>
      </c>
      <c r="C202">
        <v>1.43</v>
      </c>
      <c r="D202">
        <v>1.36</v>
      </c>
      <c r="E202">
        <v>1.05</v>
      </c>
      <c r="F202">
        <v>0.74</v>
      </c>
      <c r="G202">
        <v>8.73</v>
      </c>
      <c r="H202">
        <v>135</v>
      </c>
      <c r="I202">
        <v>1.1299999999999999</v>
      </c>
      <c r="J202" t="str">
        <f>LEFT(Rohdaten!C202, LEN(Rohdaten!C202) - 1)</f>
        <v>Swap-basiert</v>
      </c>
      <c r="K202" t="str">
        <f>Rohdaten!D202</f>
        <v xml:space="preserve">-- </v>
      </c>
      <c r="L202" s="9">
        <f>Rohdaten!E202</f>
        <v>2E-3</v>
      </c>
      <c r="M202" s="7">
        <f>IFERROR(IF(SEARCH("Mio.", Rohdaten!F202),LEFT(Rohdaten!F202, LEN(Rohdaten!F202) - 5) * 1),
IFERROR(IF(SEARCH("Mrd.",  Rohdaten!F202), LEFT(Rohdaten!F202, LEN(Rohdaten!F202) - 5) * 1000), ""))</f>
        <v>20.04</v>
      </c>
      <c r="N202" s="7">
        <f t="shared" si="6"/>
        <v>20.04</v>
      </c>
      <c r="O202" t="str">
        <f>Rohdaten!G202</f>
        <v xml:space="preserve">Renten / Renten Unternehmensanleihen </v>
      </c>
      <c r="P202" t="str">
        <f t="shared" si="7"/>
        <v>Renten</v>
      </c>
      <c r="Q202" t="str">
        <f>Rohdaten!H202</f>
        <v xml:space="preserve">Deutsche.. </v>
      </c>
      <c r="R202" t="str">
        <f>Rohdaten!I202</f>
        <v xml:space="preserve">Luxemburg </v>
      </c>
      <c r="S202">
        <f>LEFT(Rohdaten!J202, SEARCH("Jahre", Rohdaten!J202) - 2) * 1</f>
        <v>4.5199999999999996</v>
      </c>
      <c r="T202" t="str">
        <f>Rohdaten!K202</f>
        <v xml:space="preserve">IBOXX.EU.. </v>
      </c>
      <c r="U202" t="str">
        <f>LEFT(Rohdaten!L202, 1)</f>
        <v>T</v>
      </c>
      <c r="V202" t="str">
        <f>Rohdaten!M202</f>
        <v xml:space="preserve">DBX0E8 </v>
      </c>
    </row>
    <row r="203" spans="1:22" x14ac:dyDescent="0.25">
      <c r="A203" t="str">
        <f>Rohdaten!A203</f>
        <v xml:space="preserve">DB X-TRACKERS S&amp;P 500 UCITS ETF 1.. </v>
      </c>
      <c r="B203" t="str">
        <f>LEFT(Rohdaten!B203, 3)</f>
        <v>USD</v>
      </c>
      <c r="C203">
        <v>1.43</v>
      </c>
      <c r="D203">
        <v>1.36</v>
      </c>
      <c r="E203">
        <v>1.05</v>
      </c>
      <c r="F203">
        <v>0.74</v>
      </c>
      <c r="G203">
        <v>8.73</v>
      </c>
      <c r="H203">
        <v>135</v>
      </c>
      <c r="I203">
        <v>1.1299999999999999</v>
      </c>
      <c r="J203" t="str">
        <f>LEFT(Rohdaten!C203, LEN(Rohdaten!C203) - 1)</f>
        <v>Swap-basiert</v>
      </c>
      <c r="K203" t="str">
        <f>Rohdaten!D203</f>
        <v xml:space="preserve">keine </v>
      </c>
      <c r="L203" s="9">
        <f>Rohdaten!E203</f>
        <v>2E-3</v>
      </c>
      <c r="M203" s="7">
        <f>IFERROR(IF(SEARCH("Mio.", Rohdaten!F203),LEFT(Rohdaten!F203, LEN(Rohdaten!F203) - 5) * 1),
IFERROR(IF(SEARCH("Mrd.",  Rohdaten!F203), LEFT(Rohdaten!F203, LEN(Rohdaten!F203) - 5) * 1000), ""))</f>
        <v>1790</v>
      </c>
      <c r="N203" s="7">
        <f t="shared" si="6"/>
        <v>2022.6999999999998</v>
      </c>
      <c r="O203" t="str">
        <f>Rohdaten!G203</f>
        <v xml:space="preserve">Aktien / Aktien USA </v>
      </c>
      <c r="P203" t="str">
        <f t="shared" si="7"/>
        <v>Aktien</v>
      </c>
      <c r="Q203" t="str">
        <f>Rohdaten!H203</f>
        <v xml:space="preserve">db x-tra.. </v>
      </c>
      <c r="R203" t="str">
        <f>Rohdaten!I203</f>
        <v xml:space="preserve">Luxemburg </v>
      </c>
      <c r="S203">
        <f>LEFT(Rohdaten!J203, SEARCH("Jahre", Rohdaten!J203) - 2) * 1</f>
        <v>5.0999999999999996</v>
      </c>
      <c r="T203" t="str">
        <f>Rohdaten!K203</f>
        <v xml:space="preserve">S&amp;P 500 </v>
      </c>
      <c r="U203" t="str">
        <f>LEFT(Rohdaten!L203, 1)</f>
        <v>T</v>
      </c>
      <c r="V203" t="str">
        <f>Rohdaten!M203</f>
        <v xml:space="preserve">DBX0F2 </v>
      </c>
    </row>
    <row r="204" spans="1:22" x14ac:dyDescent="0.25">
      <c r="A204" t="str">
        <f>Rohdaten!A204</f>
        <v xml:space="preserve">LYXOR UCITS ETF DAILY DOUBLE SHOR.. </v>
      </c>
      <c r="B204" t="str">
        <f>LEFT(Rohdaten!B204, 3)</f>
        <v>EUR</v>
      </c>
      <c r="C204">
        <v>1.43</v>
      </c>
      <c r="D204">
        <v>1.36</v>
      </c>
      <c r="E204">
        <v>1.05</v>
      </c>
      <c r="F204">
        <v>0.74</v>
      </c>
      <c r="G204">
        <v>8.73</v>
      </c>
      <c r="H204">
        <v>135</v>
      </c>
      <c r="I204">
        <v>1.1299999999999999</v>
      </c>
      <c r="J204" t="str">
        <f>LEFT(Rohdaten!C204, LEN(Rohdaten!C204) - 1)</f>
        <v>Swap-basiert</v>
      </c>
      <c r="K204" t="str">
        <f>Rohdaten!D204</f>
        <v xml:space="preserve">Short </v>
      </c>
      <c r="L204" s="9">
        <f>Rohdaten!E204</f>
        <v>2E-3</v>
      </c>
      <c r="M204" s="7">
        <f>IFERROR(IF(SEARCH("Mio.", Rohdaten!F204),LEFT(Rohdaten!F204, LEN(Rohdaten!F204) - 5) * 1),
IFERROR(IF(SEARCH("Mrd.",  Rohdaten!F204), LEFT(Rohdaten!F204, LEN(Rohdaten!F204) - 5) * 1000), ""))</f>
        <v>482.1</v>
      </c>
      <c r="N204" s="7">
        <f t="shared" si="6"/>
        <v>482.1</v>
      </c>
      <c r="O204" t="str">
        <f>Rohdaten!G204</f>
        <v xml:space="preserve">Renten / Renten Europa </v>
      </c>
      <c r="P204" t="str">
        <f t="shared" si="7"/>
        <v>Renten</v>
      </c>
      <c r="Q204" t="str">
        <f>Rohdaten!H204</f>
        <v xml:space="preserve">Lyxor In.. </v>
      </c>
      <c r="R204" t="str">
        <f>Rohdaten!I204</f>
        <v xml:space="preserve">Frankreich </v>
      </c>
      <c r="S204">
        <f>LEFT(Rohdaten!J204, SEARCH("Jahre", Rohdaten!J204) - 2) * 1</f>
        <v>5.0599999999999996</v>
      </c>
      <c r="T204" t="str">
        <f>Rohdaten!K204</f>
        <v xml:space="preserve">SGI DOUB.. </v>
      </c>
      <c r="U204" t="str">
        <f>LEFT(Rohdaten!L204, 1)</f>
        <v>T</v>
      </c>
      <c r="V204" t="str">
        <f>Rohdaten!M204</f>
        <v xml:space="preserve">LYX0FW </v>
      </c>
    </row>
    <row r="205" spans="1:22" x14ac:dyDescent="0.25">
      <c r="A205" t="str">
        <f>Rohdaten!A205</f>
        <v xml:space="preserve">COMSTAGE COMMERZBANK BUND-FUTURE .. </v>
      </c>
      <c r="B205" t="str">
        <f>LEFT(Rohdaten!B205, 3)</f>
        <v>EUR</v>
      </c>
      <c r="C205">
        <v>1.43</v>
      </c>
      <c r="D205">
        <v>1.36</v>
      </c>
      <c r="E205">
        <v>1.05</v>
      </c>
      <c r="F205">
        <v>0.74</v>
      </c>
      <c r="G205">
        <v>8.73</v>
      </c>
      <c r="H205">
        <v>135</v>
      </c>
      <c r="I205">
        <v>1.1299999999999999</v>
      </c>
      <c r="J205" t="str">
        <f>LEFT(Rohdaten!C205, LEN(Rohdaten!C205) - 1)</f>
        <v>Swap-basiert</v>
      </c>
      <c r="K205" t="str">
        <f>Rohdaten!D205</f>
        <v xml:space="preserve">Sonstige </v>
      </c>
      <c r="L205" s="9">
        <f>Rohdaten!E205</f>
        <v>2E-3</v>
      </c>
      <c r="M205" s="7">
        <f>IFERROR(IF(SEARCH("Mio.", Rohdaten!F205),LEFT(Rohdaten!F205, LEN(Rohdaten!F205) - 5) * 1),
IFERROR(IF(SEARCH("Mrd.",  Rohdaten!F205), LEFT(Rohdaten!F205, LEN(Rohdaten!F205) - 5) * 1000), ""))</f>
        <v>15.24</v>
      </c>
      <c r="N205" s="7">
        <f t="shared" si="6"/>
        <v>15.24</v>
      </c>
      <c r="O205" t="str">
        <f>Rohdaten!G205</f>
        <v xml:space="preserve">Sonstige ETFs / Spezialitäten </v>
      </c>
      <c r="P205" t="str">
        <f t="shared" si="7"/>
        <v>Sonstige ETFs</v>
      </c>
      <c r="Q205" t="str">
        <f>Rohdaten!H205</f>
        <v xml:space="preserve">Commerz .. </v>
      </c>
      <c r="R205" t="str">
        <f>Rohdaten!I205</f>
        <v xml:space="preserve">Luxemburg </v>
      </c>
      <c r="S205">
        <f>LEFT(Rohdaten!J205, SEARCH("Jahre", Rohdaten!J205) - 2) * 1</f>
        <v>4.57</v>
      </c>
      <c r="T205" t="str">
        <f>Rohdaten!K205</f>
        <v xml:space="preserve">-- </v>
      </c>
      <c r="U205" t="str">
        <f>LEFT(Rohdaten!L205, 1)</f>
        <v>T</v>
      </c>
      <c r="V205" t="str">
        <f>Rohdaten!M205</f>
        <v xml:space="preserve">ETF560 </v>
      </c>
    </row>
    <row r="206" spans="1:22" x14ac:dyDescent="0.25">
      <c r="A206" t="str">
        <f>Rohdaten!A206</f>
        <v xml:space="preserve">COMSTAGE COMMERZBANK BUND-FUTURE .. </v>
      </c>
      <c r="B206" t="str">
        <f>LEFT(Rohdaten!B206, 3)</f>
        <v>EUR</v>
      </c>
      <c r="C206">
        <v>1.43</v>
      </c>
      <c r="D206">
        <v>1.36</v>
      </c>
      <c r="E206">
        <v>1.05</v>
      </c>
      <c r="F206">
        <v>0.74</v>
      </c>
      <c r="G206">
        <v>8.73</v>
      </c>
      <c r="H206">
        <v>135</v>
      </c>
      <c r="I206">
        <v>1.1299999999999999</v>
      </c>
      <c r="J206" t="str">
        <f>LEFT(Rohdaten!C206, LEN(Rohdaten!C206) - 1)</f>
        <v>Swap-basiert</v>
      </c>
      <c r="K206" t="str">
        <f>Rohdaten!D206</f>
        <v xml:space="preserve">Hebel </v>
      </c>
      <c r="L206" s="9">
        <f>Rohdaten!E206</f>
        <v>2E-3</v>
      </c>
      <c r="M206" s="7">
        <f>IFERROR(IF(SEARCH("Mio.", Rohdaten!F206),LEFT(Rohdaten!F206, LEN(Rohdaten!F206) - 5) * 1),
IFERROR(IF(SEARCH("Mrd.",  Rohdaten!F206), LEFT(Rohdaten!F206, LEN(Rohdaten!F206) - 5) * 1000), ""))</f>
        <v>6.1</v>
      </c>
      <c r="N206" s="7">
        <f t="shared" si="6"/>
        <v>6.1</v>
      </c>
      <c r="O206" t="str">
        <f>Rohdaten!G206</f>
        <v xml:space="preserve">Sonstige ETFs / Spezialitäten </v>
      </c>
      <c r="P206" t="str">
        <f t="shared" si="7"/>
        <v>Sonstige ETFs</v>
      </c>
      <c r="Q206" t="str">
        <f>Rohdaten!H206</f>
        <v xml:space="preserve">Commerz .. </v>
      </c>
      <c r="R206" t="str">
        <f>Rohdaten!I206</f>
        <v xml:space="preserve">Luxemburg </v>
      </c>
      <c r="S206">
        <f>LEFT(Rohdaten!J206, SEARCH("Jahre", Rohdaten!J206) - 2) * 1</f>
        <v>4.57</v>
      </c>
      <c r="T206" t="str">
        <f>Rohdaten!K206</f>
        <v xml:space="preserve">-- </v>
      </c>
      <c r="U206" t="str">
        <f>LEFT(Rohdaten!L206, 1)</f>
        <v>T</v>
      </c>
      <c r="V206" t="str">
        <f>Rohdaten!M206</f>
        <v xml:space="preserve">ETF561 </v>
      </c>
    </row>
    <row r="207" spans="1:22" x14ac:dyDescent="0.25">
      <c r="A207" t="str">
        <f>Rohdaten!A207</f>
        <v xml:space="preserve">COMSTAGE COMMERZBANK BUND-FUTURE .. </v>
      </c>
      <c r="B207" t="str">
        <f>LEFT(Rohdaten!B207, 3)</f>
        <v>EUR</v>
      </c>
      <c r="C207">
        <v>1.43</v>
      </c>
      <c r="D207">
        <v>1.36</v>
      </c>
      <c r="E207">
        <v>1.05</v>
      </c>
      <c r="F207">
        <v>0.74</v>
      </c>
      <c r="G207">
        <v>8.73</v>
      </c>
      <c r="H207">
        <v>135</v>
      </c>
      <c r="I207">
        <v>1.1299999999999999</v>
      </c>
      <c r="J207" t="str">
        <f>LEFT(Rohdaten!C207, LEN(Rohdaten!C207) - 1)</f>
        <v>Swap-basiert</v>
      </c>
      <c r="K207" t="str">
        <f>Rohdaten!D207</f>
        <v xml:space="preserve">Short </v>
      </c>
      <c r="L207" s="9">
        <f>Rohdaten!E207</f>
        <v>2E-3</v>
      </c>
      <c r="M207" s="7">
        <f>IFERROR(IF(SEARCH("Mio.", Rohdaten!F207),LEFT(Rohdaten!F207, LEN(Rohdaten!F207) - 5) * 1),
IFERROR(IF(SEARCH("Mrd.",  Rohdaten!F207), LEFT(Rohdaten!F207, LEN(Rohdaten!F207) - 5) * 1000), ""))</f>
        <v>455.71</v>
      </c>
      <c r="N207" s="7">
        <f t="shared" si="6"/>
        <v>455.71</v>
      </c>
      <c r="O207" t="str">
        <f>Rohdaten!G207</f>
        <v xml:space="preserve">Renten / Renten Euroland </v>
      </c>
      <c r="P207" t="str">
        <f t="shared" si="7"/>
        <v>Renten</v>
      </c>
      <c r="Q207" t="str">
        <f>Rohdaten!H207</f>
        <v xml:space="preserve">Commerz .. </v>
      </c>
      <c r="R207" t="str">
        <f>Rohdaten!I207</f>
        <v xml:space="preserve">Luxemburg </v>
      </c>
      <c r="S207">
        <f>LEFT(Rohdaten!J207, SEARCH("Jahre", Rohdaten!J207) - 2) * 1</f>
        <v>4.57</v>
      </c>
      <c r="T207" t="str">
        <f>Rohdaten!K207</f>
        <v xml:space="preserve">-- </v>
      </c>
      <c r="U207" t="str">
        <f>LEFT(Rohdaten!L207, 1)</f>
        <v>T</v>
      </c>
      <c r="V207" t="str">
        <f>Rohdaten!M207</f>
        <v xml:space="preserve">ETF562 </v>
      </c>
    </row>
    <row r="208" spans="1:22" x14ac:dyDescent="0.25">
      <c r="A208" t="str">
        <f>Rohdaten!A208</f>
        <v xml:space="preserve">COMSTAGE COMMERZBANK BUND-FUTURE .. </v>
      </c>
      <c r="B208" t="str">
        <f>LEFT(Rohdaten!B208, 3)</f>
        <v>EUR</v>
      </c>
      <c r="C208">
        <v>1.43</v>
      </c>
      <c r="D208">
        <v>1.36</v>
      </c>
      <c r="E208">
        <v>1.05</v>
      </c>
      <c r="F208">
        <v>0.74</v>
      </c>
      <c r="G208">
        <v>8.73</v>
      </c>
      <c r="H208">
        <v>135</v>
      </c>
      <c r="I208">
        <v>1.1299999999999999</v>
      </c>
      <c r="J208" t="str">
        <f>LEFT(Rohdaten!C208, LEN(Rohdaten!C208) - 1)</f>
        <v>Swap-basiert</v>
      </c>
      <c r="K208" t="str">
        <f>Rohdaten!D208</f>
        <v xml:space="preserve">Short </v>
      </c>
      <c r="L208" s="9">
        <f>Rohdaten!E208</f>
        <v>2E-3</v>
      </c>
      <c r="M208" s="7">
        <f>IFERROR(IF(SEARCH("Mio.", Rohdaten!F208),LEFT(Rohdaten!F208, LEN(Rohdaten!F208) - 5) * 1),
IFERROR(IF(SEARCH("Mrd.",  Rohdaten!F208), LEFT(Rohdaten!F208, LEN(Rohdaten!F208) - 5) * 1000), ""))</f>
        <v>55.95</v>
      </c>
      <c r="N208" s="7">
        <f t="shared" si="6"/>
        <v>55.95</v>
      </c>
      <c r="O208" t="str">
        <f>Rohdaten!G208</f>
        <v xml:space="preserve">Sonstige ETFs / Spezialitäten </v>
      </c>
      <c r="P208" t="str">
        <f t="shared" si="7"/>
        <v>Sonstige ETFs</v>
      </c>
      <c r="Q208" t="str">
        <f>Rohdaten!H208</f>
        <v xml:space="preserve">Commerz .. </v>
      </c>
      <c r="R208" t="str">
        <f>Rohdaten!I208</f>
        <v xml:space="preserve">Luxemburg </v>
      </c>
      <c r="S208">
        <f>LEFT(Rohdaten!J208, SEARCH("Jahre", Rohdaten!J208) - 2) * 1</f>
        <v>4.57</v>
      </c>
      <c r="T208" t="str">
        <f>Rohdaten!K208</f>
        <v xml:space="preserve">-- </v>
      </c>
      <c r="U208" t="str">
        <f>LEFT(Rohdaten!L208, 1)</f>
        <v>T</v>
      </c>
      <c r="V208" t="str">
        <f>Rohdaten!M208</f>
        <v xml:space="preserve">ETF563 </v>
      </c>
    </row>
    <row r="209" spans="1:22" x14ac:dyDescent="0.25">
      <c r="A209" t="str">
        <f>Rohdaten!A209</f>
        <v xml:space="preserve">DEKA IBOXX EUR LIQUID NON-FINANCI.. </v>
      </c>
      <c r="B209" t="str">
        <f>LEFT(Rohdaten!B209, 3)</f>
        <v>EUR</v>
      </c>
      <c r="C209">
        <v>1.43</v>
      </c>
      <c r="D209">
        <v>1.36</v>
      </c>
      <c r="E209">
        <v>1.05</v>
      </c>
      <c r="F209">
        <v>0.74</v>
      </c>
      <c r="G209">
        <v>8.73</v>
      </c>
      <c r="H209">
        <v>135</v>
      </c>
      <c r="I209">
        <v>1.1299999999999999</v>
      </c>
      <c r="J209" t="str">
        <f>LEFT(Rohdaten!C209, LEN(Rohdaten!C209) - 1)</f>
        <v>replizierend</v>
      </c>
      <c r="K209" t="str">
        <f>Rohdaten!D209</f>
        <v xml:space="preserve">-- </v>
      </c>
      <c r="L209" s="9">
        <f>Rohdaten!E209</f>
        <v>2E-3</v>
      </c>
      <c r="M209" s="7" t="str">
        <f>IFERROR(IF(SEARCH("Mio.", Rohdaten!F209),LEFT(Rohdaten!F209, LEN(Rohdaten!F209) - 5) * 1),
IFERROR(IF(SEARCH("Mrd.",  Rohdaten!F209), LEFT(Rohdaten!F209, LEN(Rohdaten!F209) - 5) * 1000), ""))</f>
        <v/>
      </c>
      <c r="N209" s="7" t="str">
        <f t="shared" si="6"/>
        <v/>
      </c>
      <c r="O209" t="str">
        <f>Rohdaten!G209</f>
        <v xml:space="preserve">Renten / Renten EUR </v>
      </c>
      <c r="P209" t="str">
        <f t="shared" si="7"/>
        <v>Renten</v>
      </c>
      <c r="Q209" t="str">
        <f>Rohdaten!H209</f>
        <v xml:space="preserve">Deka Inv.. </v>
      </c>
      <c r="R209" t="str">
        <f>Rohdaten!I209</f>
        <v xml:space="preserve">Deutschl.. </v>
      </c>
      <c r="S209">
        <f>LEFT(Rohdaten!J209, SEARCH("Jahre", Rohdaten!J209) - 2) * 1</f>
        <v>4.17</v>
      </c>
      <c r="T209" t="str">
        <f>Rohdaten!K209</f>
        <v xml:space="preserve">IBOXX EU.. </v>
      </c>
      <c r="U209" t="str">
        <f>LEFT(Rohdaten!L209, 1)</f>
        <v>A</v>
      </c>
      <c r="V209" t="str">
        <f>Rohdaten!M209</f>
        <v xml:space="preserve">ETFL38 </v>
      </c>
    </row>
    <row r="210" spans="1:22" x14ac:dyDescent="0.25">
      <c r="A210" t="str">
        <f>Rohdaten!A210</f>
        <v xml:space="preserve">DB X-TRACKERS S&amp;P 500 ETF 8C USD </v>
      </c>
      <c r="B210" t="str">
        <f>LEFT(Rohdaten!B210, 3)</f>
        <v>USD</v>
      </c>
      <c r="C210">
        <v>1.43</v>
      </c>
      <c r="D210">
        <v>1.36</v>
      </c>
      <c r="E210">
        <v>1.05</v>
      </c>
      <c r="F210">
        <v>0.74</v>
      </c>
      <c r="G210">
        <v>8.73</v>
      </c>
      <c r="H210">
        <v>135</v>
      </c>
      <c r="I210">
        <v>1.1299999999999999</v>
      </c>
      <c r="J210" t="str">
        <f>LEFT(Rohdaten!C210, LEN(Rohdaten!C210) - 1)</f>
        <v>Swap-basiert</v>
      </c>
      <c r="K210" t="str">
        <f>Rohdaten!D210</f>
        <v xml:space="preserve">keine </v>
      </c>
      <c r="L210" s="9">
        <f>Rohdaten!E210</f>
        <v>2E-3</v>
      </c>
      <c r="M210" s="7">
        <f>IFERROR(IF(SEARCH("Mio.", Rohdaten!F210),LEFT(Rohdaten!F210, LEN(Rohdaten!F210) - 5) * 1),
IFERROR(IF(SEARCH("Mrd.",  Rohdaten!F210), LEFT(Rohdaten!F210, LEN(Rohdaten!F210) - 5) * 1000), ""))</f>
        <v>5.04</v>
      </c>
      <c r="N210" s="7">
        <f t="shared" si="6"/>
        <v>5.6951999999999998</v>
      </c>
      <c r="O210" t="str">
        <f>Rohdaten!G210</f>
        <v xml:space="preserve">Aktien / Aktien USA </v>
      </c>
      <c r="P210" t="str">
        <f t="shared" si="7"/>
        <v>Aktien</v>
      </c>
      <c r="Q210" t="str">
        <f>Rohdaten!H210</f>
        <v xml:space="preserve">db x-tra.. </v>
      </c>
      <c r="R210" t="str">
        <f>Rohdaten!I210</f>
        <v xml:space="preserve">Luxemburg </v>
      </c>
      <c r="S210">
        <f>LEFT(Rohdaten!J210, SEARCH("Jahre", Rohdaten!J210) - 2) * 1</f>
        <v>4.05</v>
      </c>
      <c r="T210" t="str">
        <f>Rohdaten!K210</f>
        <v xml:space="preserve">S&amp;P 500 </v>
      </c>
      <c r="U210" t="str">
        <f>LEFT(Rohdaten!L210, 1)</f>
        <v>T</v>
      </c>
      <c r="V210" t="str">
        <f>Rohdaten!M210</f>
        <v xml:space="preserve">DBX0J5 </v>
      </c>
    </row>
    <row r="211" spans="1:22" x14ac:dyDescent="0.25">
      <c r="A211" t="str">
        <f>Rohdaten!A211</f>
        <v xml:space="preserve">SPDR BARCLAYS EURO CORPORATE BOND.. </v>
      </c>
      <c r="B211" t="str">
        <f>LEFT(Rohdaten!B211, 3)</f>
        <v>EUR</v>
      </c>
      <c r="C211">
        <v>1.43</v>
      </c>
      <c r="D211">
        <v>1.36</v>
      </c>
      <c r="E211">
        <v>1.05</v>
      </c>
      <c r="F211">
        <v>0.74</v>
      </c>
      <c r="G211">
        <v>8.73</v>
      </c>
      <c r="H211">
        <v>135</v>
      </c>
      <c r="I211">
        <v>1.1299999999999999</v>
      </c>
      <c r="J211" t="str">
        <f>LEFT(Rohdaten!C211, LEN(Rohdaten!C211) - 1)</f>
        <v>replizierend</v>
      </c>
      <c r="K211" t="str">
        <f>Rohdaten!D211</f>
        <v xml:space="preserve">-- </v>
      </c>
      <c r="L211" s="9">
        <f>Rohdaten!E211</f>
        <v>2E-3</v>
      </c>
      <c r="M211" s="7">
        <f>IFERROR(IF(SEARCH("Mio.", Rohdaten!F211),LEFT(Rohdaten!F211, LEN(Rohdaten!F211) - 5) * 1),
IFERROR(IF(SEARCH("Mrd.",  Rohdaten!F211), LEFT(Rohdaten!F211, LEN(Rohdaten!F211) - 5) * 1000), ""))</f>
        <v>97.52</v>
      </c>
      <c r="N211" s="7">
        <f t="shared" si="6"/>
        <v>97.52</v>
      </c>
      <c r="O211" t="str">
        <f>Rohdaten!G211</f>
        <v xml:space="preserve">Renten / Renten Unternehmensanleihen </v>
      </c>
      <c r="P211" t="str">
        <f t="shared" si="7"/>
        <v>Renten</v>
      </c>
      <c r="Q211" t="str">
        <f>Rohdaten!H211</f>
        <v xml:space="preserve">SPDR Eur.. </v>
      </c>
      <c r="R211" t="str">
        <f>Rohdaten!I211</f>
        <v xml:space="preserve">Irland </v>
      </c>
      <c r="S211">
        <f>LEFT(Rohdaten!J211, SEARCH("Jahre", Rohdaten!J211) - 2) * 1</f>
        <v>3.94</v>
      </c>
      <c r="T211" t="str">
        <f>Rohdaten!K211</f>
        <v xml:space="preserve">-- </v>
      </c>
      <c r="U211" t="str">
        <f>LEFT(Rohdaten!L211, 1)</f>
        <v>A</v>
      </c>
      <c r="V211" t="str">
        <f>Rohdaten!M211</f>
        <v xml:space="preserve">A1JJTQ </v>
      </c>
    </row>
    <row r="212" spans="1:22" x14ac:dyDescent="0.25">
      <c r="A212" t="str">
        <f>Rohdaten!A212</f>
        <v xml:space="preserve">SPDR BARCLAYS STERLING CORPORATE .. </v>
      </c>
      <c r="B212" t="str">
        <f>LEFT(Rohdaten!B212, 3)</f>
        <v>GBP</v>
      </c>
      <c r="C212">
        <v>1.43</v>
      </c>
      <c r="D212">
        <v>1.36</v>
      </c>
      <c r="E212">
        <v>1.05</v>
      </c>
      <c r="F212">
        <v>0.74</v>
      </c>
      <c r="G212">
        <v>8.73</v>
      </c>
      <c r="H212">
        <v>135</v>
      </c>
      <c r="I212">
        <v>1.1299999999999999</v>
      </c>
      <c r="J212" t="str">
        <f>LEFT(Rohdaten!C212, LEN(Rohdaten!C212) - 1)</f>
        <v>replizierend</v>
      </c>
      <c r="K212" t="str">
        <f>Rohdaten!D212</f>
        <v xml:space="preserve">-- </v>
      </c>
      <c r="L212" s="9">
        <f>Rohdaten!E212</f>
        <v>2E-3</v>
      </c>
      <c r="M212" s="7">
        <f>IFERROR(IF(SEARCH("Mio.", Rohdaten!F212),LEFT(Rohdaten!F212, LEN(Rohdaten!F212) - 5) * 1),
IFERROR(IF(SEARCH("Mrd.",  Rohdaten!F212), LEFT(Rohdaten!F212, LEN(Rohdaten!F212) - 5) * 1000), ""))</f>
        <v>230.26</v>
      </c>
      <c r="N212" s="7">
        <f t="shared" si="6"/>
        <v>170.39239999999998</v>
      </c>
      <c r="O212" t="str">
        <f>Rohdaten!G212</f>
        <v xml:space="preserve">Renten / Renten GBP </v>
      </c>
      <c r="P212" t="str">
        <f t="shared" si="7"/>
        <v>Renten</v>
      </c>
      <c r="Q212" t="str">
        <f>Rohdaten!H212</f>
        <v xml:space="preserve">SPDR Eur.. </v>
      </c>
      <c r="R212" t="str">
        <f>Rohdaten!I212</f>
        <v xml:space="preserve">Irland </v>
      </c>
      <c r="S212">
        <f>LEFT(Rohdaten!J212, SEARCH("Jahre", Rohdaten!J212) - 2) * 1</f>
        <v>2.96</v>
      </c>
      <c r="T212" t="str">
        <f>Rohdaten!K212</f>
        <v xml:space="preserve">-- </v>
      </c>
      <c r="U212" t="str">
        <f>LEFT(Rohdaten!L212, 1)</f>
        <v>A</v>
      </c>
      <c r="V212" t="str">
        <f>Rohdaten!M212</f>
        <v xml:space="preserve">A1JJTS </v>
      </c>
    </row>
    <row r="213" spans="1:22" x14ac:dyDescent="0.25">
      <c r="A213" t="str">
        <f>Rohdaten!A213</f>
        <v xml:space="preserve">DB X-TRACKERS II IBOXX GBP LIQUID.. </v>
      </c>
      <c r="B213" t="str">
        <f>LEFT(Rohdaten!B213, 3)</f>
        <v>USD</v>
      </c>
      <c r="C213">
        <v>1.43</v>
      </c>
      <c r="D213">
        <v>1.36</v>
      </c>
      <c r="E213">
        <v>1.05</v>
      </c>
      <c r="F213">
        <v>0.74</v>
      </c>
      <c r="G213">
        <v>8.73</v>
      </c>
      <c r="H213">
        <v>135</v>
      </c>
      <c r="I213">
        <v>1.1299999999999999</v>
      </c>
      <c r="J213" t="str">
        <f>LEFT(Rohdaten!C213, LEN(Rohdaten!C213) - 1)</f>
        <v>--</v>
      </c>
      <c r="K213" t="str">
        <f>Rohdaten!D213</f>
        <v xml:space="preserve">-- </v>
      </c>
      <c r="L213" s="9">
        <f>Rohdaten!E213</f>
        <v>2E-3</v>
      </c>
      <c r="M213" s="7">
        <f>IFERROR(IF(SEARCH("Mio.", Rohdaten!F213),LEFT(Rohdaten!F213, LEN(Rohdaten!F213) - 5) * 1),
IFERROR(IF(SEARCH("Mrd.",  Rohdaten!F213), LEFT(Rohdaten!F213, LEN(Rohdaten!F213) - 5) * 1000), ""))</f>
        <v>14.29</v>
      </c>
      <c r="N213" s="7">
        <f t="shared" si="6"/>
        <v>16.147699999999997</v>
      </c>
      <c r="O213" t="str">
        <f>Rohdaten!G213</f>
        <v xml:space="preserve">Renten / Renten International </v>
      </c>
      <c r="P213" t="str">
        <f t="shared" si="7"/>
        <v>Renten</v>
      </c>
      <c r="Q213" t="str">
        <f>Rohdaten!H213</f>
        <v xml:space="preserve">db x-tra.. </v>
      </c>
      <c r="R213" t="str">
        <f>Rohdaten!I213</f>
        <v xml:space="preserve">Luxemburg </v>
      </c>
      <c r="S213">
        <f>LEFT(Rohdaten!J213, SEARCH("Jahre", Rohdaten!J213) - 2) * 1</f>
        <v>3.38</v>
      </c>
      <c r="T213" t="str">
        <f>Rohdaten!K213</f>
        <v xml:space="preserve">-- </v>
      </c>
      <c r="U213" t="str">
        <f>LEFT(Rohdaten!L213, 1)</f>
        <v>A</v>
      </c>
      <c r="V213" t="str">
        <f>Rohdaten!M213</f>
        <v xml:space="preserve">DBX0MA </v>
      </c>
    </row>
    <row r="214" spans="1:22" x14ac:dyDescent="0.25">
      <c r="A214" t="str">
        <f>Rohdaten!A214</f>
        <v xml:space="preserve">SPDR FTSE UK ALL SHARE UCITS ETF </v>
      </c>
      <c r="B214" t="str">
        <f>LEFT(Rohdaten!B214, 3)</f>
        <v>GBP</v>
      </c>
      <c r="C214">
        <v>1.43</v>
      </c>
      <c r="D214">
        <v>1.36</v>
      </c>
      <c r="E214">
        <v>1.05</v>
      </c>
      <c r="F214">
        <v>0.74</v>
      </c>
      <c r="G214">
        <v>8.73</v>
      </c>
      <c r="H214">
        <v>135</v>
      </c>
      <c r="I214">
        <v>1.1299999999999999</v>
      </c>
      <c r="J214" t="str">
        <f>LEFT(Rohdaten!C214, LEN(Rohdaten!C214) - 1)</f>
        <v>replizierend</v>
      </c>
      <c r="K214" t="str">
        <f>Rohdaten!D214</f>
        <v xml:space="preserve">keine </v>
      </c>
      <c r="L214" s="9">
        <f>Rohdaten!E214</f>
        <v>2E-3</v>
      </c>
      <c r="M214" s="7">
        <f>IFERROR(IF(SEARCH("Mio.", Rohdaten!F214),LEFT(Rohdaten!F214, LEN(Rohdaten!F214) - 5) * 1),
IFERROR(IF(SEARCH("Mrd.",  Rohdaten!F214), LEFT(Rohdaten!F214, LEN(Rohdaten!F214) - 5) * 1000), ""))</f>
        <v>410.21</v>
      </c>
      <c r="N214" s="7">
        <f t="shared" si="6"/>
        <v>303.55539999999996</v>
      </c>
      <c r="O214" t="str">
        <f>Rohdaten!G214</f>
        <v xml:space="preserve">Aktien / Aktien Großbritannien </v>
      </c>
      <c r="P214" t="str">
        <f t="shared" si="7"/>
        <v>Aktien</v>
      </c>
      <c r="Q214" t="str">
        <f>Rohdaten!H214</f>
        <v xml:space="preserve">SPDR Eur.. </v>
      </c>
      <c r="R214" t="str">
        <f>Rohdaten!I214</f>
        <v xml:space="preserve">Irland </v>
      </c>
      <c r="S214">
        <f>LEFT(Rohdaten!J214, SEARCH("Jahre", Rohdaten!J214) - 2) * 1</f>
        <v>3.17</v>
      </c>
      <c r="T214" t="str">
        <f>Rohdaten!K214</f>
        <v xml:space="preserve">FTSE ACT.. </v>
      </c>
      <c r="U214" t="str">
        <f>LEFT(Rohdaten!L214, 1)</f>
        <v>T</v>
      </c>
      <c r="V214" t="str">
        <f>Rohdaten!M214</f>
        <v xml:space="preserve">A1JT1A </v>
      </c>
    </row>
    <row r="215" spans="1:22" x14ac:dyDescent="0.25">
      <c r="A215" t="str">
        <f>Rohdaten!A215</f>
        <v xml:space="preserve">UBS (IRL) ETF PLC - S&amp;P 500 UCITS.. </v>
      </c>
      <c r="B215" t="str">
        <f>LEFT(Rohdaten!B215, 3)</f>
        <v>USD</v>
      </c>
      <c r="C215">
        <v>1.43</v>
      </c>
      <c r="D215">
        <v>1.36</v>
      </c>
      <c r="E215">
        <v>1.05</v>
      </c>
      <c r="F215">
        <v>0.74</v>
      </c>
      <c r="G215">
        <v>8.73</v>
      </c>
      <c r="H215">
        <v>135</v>
      </c>
      <c r="I215">
        <v>1.1299999999999999</v>
      </c>
      <c r="J215" t="str">
        <f>LEFT(Rohdaten!C215, LEN(Rohdaten!C215) - 1)</f>
        <v>replizierend</v>
      </c>
      <c r="K215" t="str">
        <f>Rohdaten!D215</f>
        <v xml:space="preserve">keine </v>
      </c>
      <c r="L215" s="9">
        <f>Rohdaten!E215</f>
        <v>2E-3</v>
      </c>
      <c r="M215" s="7">
        <f>IFERROR(IF(SEARCH("Mio.", Rohdaten!F215),LEFT(Rohdaten!F215, LEN(Rohdaten!F215) - 5) * 1),
IFERROR(IF(SEARCH("Mrd.",  Rohdaten!F215), LEFT(Rohdaten!F215, LEN(Rohdaten!F215) - 5) * 1000), ""))</f>
        <v>83.35</v>
      </c>
      <c r="N215" s="7">
        <f t="shared" si="6"/>
        <v>94.18549999999999</v>
      </c>
      <c r="O215" t="str">
        <f>Rohdaten!G215</f>
        <v xml:space="preserve">Aktien / Aktien USA </v>
      </c>
      <c r="P215" t="str">
        <f t="shared" si="7"/>
        <v>Aktien</v>
      </c>
      <c r="Q215" t="str">
        <f>Rohdaten!H215</f>
        <v xml:space="preserve">UBS ETF .. </v>
      </c>
      <c r="R215" t="str">
        <f>Rohdaten!I215</f>
        <v xml:space="preserve">Irland </v>
      </c>
      <c r="S215">
        <f>LEFT(Rohdaten!J215, SEARCH("Jahre", Rohdaten!J215) - 2) * 1</f>
        <v>3.06</v>
      </c>
      <c r="T215" t="str">
        <f>Rohdaten!K215</f>
        <v xml:space="preserve">S&amp;P 500 </v>
      </c>
      <c r="U215" t="str">
        <f>LEFT(Rohdaten!L215, 1)</f>
        <v>A</v>
      </c>
      <c r="V215" t="str">
        <f>Rohdaten!M215</f>
        <v xml:space="preserve">A1JVB5 </v>
      </c>
    </row>
    <row r="216" spans="1:22" x14ac:dyDescent="0.25">
      <c r="A216" t="str">
        <f>Rohdaten!A216</f>
        <v xml:space="preserve">UBS (IRL) ETF PLC - MSCI USA UCIT.. </v>
      </c>
      <c r="B216" t="str">
        <f>LEFT(Rohdaten!B216, 3)</f>
        <v>USD</v>
      </c>
      <c r="C216">
        <v>1.43</v>
      </c>
      <c r="D216">
        <v>1.36</v>
      </c>
      <c r="E216">
        <v>1.05</v>
      </c>
      <c r="F216">
        <v>0.74</v>
      </c>
      <c r="G216">
        <v>8.73</v>
      </c>
      <c r="H216">
        <v>135</v>
      </c>
      <c r="I216">
        <v>1.1299999999999999</v>
      </c>
      <c r="J216" t="str">
        <f>LEFT(Rohdaten!C216, LEN(Rohdaten!C216) - 1)</f>
        <v>replizierend</v>
      </c>
      <c r="K216" t="str">
        <f>Rohdaten!D216</f>
        <v xml:space="preserve">keine </v>
      </c>
      <c r="L216" s="9">
        <f>Rohdaten!E216</f>
        <v>2E-3</v>
      </c>
      <c r="M216" s="7">
        <f>IFERROR(IF(SEARCH("Mio.", Rohdaten!F216),LEFT(Rohdaten!F216, LEN(Rohdaten!F216) - 5) * 1),
IFERROR(IF(SEARCH("Mrd.",  Rohdaten!F216), LEFT(Rohdaten!F216, LEN(Rohdaten!F216) - 5) * 1000), ""))</f>
        <v>28.49</v>
      </c>
      <c r="N216" s="7">
        <f t="shared" si="6"/>
        <v>32.193699999999993</v>
      </c>
      <c r="O216" t="str">
        <f>Rohdaten!G216</f>
        <v xml:space="preserve">Aktien / Aktien USA </v>
      </c>
      <c r="P216" t="str">
        <f t="shared" si="7"/>
        <v>Aktien</v>
      </c>
      <c r="Q216" t="str">
        <f>Rohdaten!H216</f>
        <v xml:space="preserve">UBS ETF .. </v>
      </c>
      <c r="R216" t="str">
        <f>Rohdaten!I216</f>
        <v xml:space="preserve">Irland </v>
      </c>
      <c r="S216">
        <f>LEFT(Rohdaten!J216, SEARCH("Jahre", Rohdaten!J216) - 2) * 1</f>
        <v>3.06</v>
      </c>
      <c r="T216" t="str">
        <f>Rohdaten!K216</f>
        <v xml:space="preserve">MSCI USA.. </v>
      </c>
      <c r="U216" t="str">
        <f>LEFT(Rohdaten!L216, 1)</f>
        <v>A</v>
      </c>
      <c r="V216" t="str">
        <f>Rohdaten!M216</f>
        <v xml:space="preserve">A1JVB6 </v>
      </c>
    </row>
    <row r="217" spans="1:22" x14ac:dyDescent="0.25">
      <c r="A217" t="str">
        <f>Rohdaten!A217</f>
        <v xml:space="preserve">UBS (IRL) ETF PLC - MSCI USA VALU.. </v>
      </c>
      <c r="B217" t="str">
        <f>LEFT(Rohdaten!B217, 3)</f>
        <v>USD</v>
      </c>
      <c r="C217">
        <v>1.43</v>
      </c>
      <c r="D217">
        <v>1.36</v>
      </c>
      <c r="E217">
        <v>1.05</v>
      </c>
      <c r="F217">
        <v>0.74</v>
      </c>
      <c r="G217">
        <v>8.73</v>
      </c>
      <c r="H217">
        <v>135</v>
      </c>
      <c r="I217">
        <v>1.1299999999999999</v>
      </c>
      <c r="J217" t="str">
        <f>LEFT(Rohdaten!C217, LEN(Rohdaten!C217) - 1)</f>
        <v>replizierend</v>
      </c>
      <c r="K217" t="str">
        <f>Rohdaten!D217</f>
        <v xml:space="preserve">Sonstige </v>
      </c>
      <c r="L217" s="9">
        <f>Rohdaten!E217</f>
        <v>2E-3</v>
      </c>
      <c r="M217" s="7">
        <f>IFERROR(IF(SEARCH("Mio.", Rohdaten!F217),LEFT(Rohdaten!F217, LEN(Rohdaten!F217) - 5) * 1),
IFERROR(IF(SEARCH("Mrd.",  Rohdaten!F217), LEFT(Rohdaten!F217, LEN(Rohdaten!F217) - 5) * 1000), ""))</f>
        <v>232.22</v>
      </c>
      <c r="N217" s="7">
        <f t="shared" si="6"/>
        <v>262.40859999999998</v>
      </c>
      <c r="O217" t="str">
        <f>Rohdaten!G217</f>
        <v xml:space="preserve">Aktien / Aktien USA </v>
      </c>
      <c r="P217" t="str">
        <f t="shared" si="7"/>
        <v>Aktien</v>
      </c>
      <c r="Q217" t="str">
        <f>Rohdaten!H217</f>
        <v xml:space="preserve">UBS ETF .. </v>
      </c>
      <c r="R217" t="str">
        <f>Rohdaten!I217</f>
        <v xml:space="preserve">Irland </v>
      </c>
      <c r="S217">
        <f>LEFT(Rohdaten!J217, SEARCH("Jahre", Rohdaten!J217) - 2) * 1</f>
        <v>3.06</v>
      </c>
      <c r="T217" t="str">
        <f>Rohdaten!K217</f>
        <v xml:space="preserve">MSCI USA.. </v>
      </c>
      <c r="U217" t="str">
        <f>LEFT(Rohdaten!L217, 1)</f>
        <v>A</v>
      </c>
      <c r="V217" t="str">
        <f>Rohdaten!M217</f>
        <v xml:space="preserve">A1JVB8 </v>
      </c>
    </row>
    <row r="218" spans="1:22" x14ac:dyDescent="0.25">
      <c r="A218" t="str">
        <f>Rohdaten!A218</f>
        <v xml:space="preserve">ISHARES SPAIN GOVERNMENT BOND UCI.. </v>
      </c>
      <c r="B218" t="str">
        <f>LEFT(Rohdaten!B218, 3)</f>
        <v>EUR</v>
      </c>
      <c r="C218">
        <v>1.43</v>
      </c>
      <c r="D218">
        <v>1.36</v>
      </c>
      <c r="E218">
        <v>1.05</v>
      </c>
      <c r="F218">
        <v>0.74</v>
      </c>
      <c r="G218">
        <v>8.73</v>
      </c>
      <c r="H218">
        <v>135</v>
      </c>
      <c r="I218">
        <v>1.1299999999999999</v>
      </c>
      <c r="J218" t="str">
        <f>LEFT(Rohdaten!C218, LEN(Rohdaten!C218) - 1)</f>
        <v>--</v>
      </c>
      <c r="K218" t="str">
        <f>Rohdaten!D218</f>
        <v xml:space="preserve">-- </v>
      </c>
      <c r="L218" s="9">
        <f>Rohdaten!E218</f>
        <v>2E-3</v>
      </c>
      <c r="M218" s="7">
        <f>IFERROR(IF(SEARCH("Mio.", Rohdaten!F218),LEFT(Rohdaten!F218, LEN(Rohdaten!F218) - 5) * 1),
IFERROR(IF(SEARCH("Mrd.",  Rohdaten!F218), LEFT(Rohdaten!F218, LEN(Rohdaten!F218) - 5) * 1000), ""))</f>
        <v>786.63</v>
      </c>
      <c r="N218" s="7">
        <f t="shared" si="6"/>
        <v>786.63</v>
      </c>
      <c r="O218" t="str">
        <f>Rohdaten!G218</f>
        <v xml:space="preserve">Renten / Renten Staatsanleihen </v>
      </c>
      <c r="P218" t="str">
        <f t="shared" si="7"/>
        <v>Renten</v>
      </c>
      <c r="Q218" t="str">
        <f>Rohdaten!H218</f>
        <v xml:space="preserve">iShares .. </v>
      </c>
      <c r="R218" t="str">
        <f>Rohdaten!I218</f>
        <v xml:space="preserve">Irland </v>
      </c>
      <c r="S218">
        <f>LEFT(Rohdaten!J218, SEARCH("Jahre", Rohdaten!J218) - 2) * 1</f>
        <v>2.98</v>
      </c>
      <c r="T218" t="str">
        <f>Rohdaten!K218</f>
        <v xml:space="preserve">-- </v>
      </c>
      <c r="U218" t="str">
        <f>LEFT(Rohdaten!L218, 1)</f>
        <v>A</v>
      </c>
      <c r="V218" t="str">
        <f>Rohdaten!M218</f>
        <v xml:space="preserve">A1JXZK </v>
      </c>
    </row>
    <row r="219" spans="1:22" x14ac:dyDescent="0.25">
      <c r="A219" t="str">
        <f>Rohdaten!A219</f>
        <v xml:space="preserve">ISHS V-FINLAND GOV.BD. UC.ETF REG.. </v>
      </c>
      <c r="B219" t="str">
        <f>LEFT(Rohdaten!B219, 3)</f>
        <v>USD</v>
      </c>
      <c r="C219">
        <v>1.43</v>
      </c>
      <c r="D219">
        <v>1.36</v>
      </c>
      <c r="E219">
        <v>1.05</v>
      </c>
      <c r="F219">
        <v>0.74</v>
      </c>
      <c r="G219">
        <v>8.73</v>
      </c>
      <c r="H219">
        <v>135</v>
      </c>
      <c r="I219">
        <v>1.1299999999999999</v>
      </c>
      <c r="J219" t="str">
        <f>LEFT(Rohdaten!C219, LEN(Rohdaten!C219) - 1)</f>
        <v>--</v>
      </c>
      <c r="K219" t="str">
        <f>Rohdaten!D219</f>
        <v xml:space="preserve">-- </v>
      </c>
      <c r="L219" s="9">
        <f>Rohdaten!E219</f>
        <v>2E-3</v>
      </c>
      <c r="M219" s="7">
        <f>IFERROR(IF(SEARCH("Mio.", Rohdaten!F219),LEFT(Rohdaten!F219, LEN(Rohdaten!F219) - 5) * 1),
IFERROR(IF(SEARCH("Mrd.",  Rohdaten!F219), LEFT(Rohdaten!F219, LEN(Rohdaten!F219) - 5) * 1000), ""))</f>
        <v>9.86</v>
      </c>
      <c r="N219" s="7">
        <f t="shared" si="6"/>
        <v>11.141799999999998</v>
      </c>
      <c r="O219" t="str">
        <f>Rohdaten!G219</f>
        <v xml:space="preserve">Renten / Renten Euroland </v>
      </c>
      <c r="P219" t="str">
        <f t="shared" si="7"/>
        <v>Renten</v>
      </c>
      <c r="Q219" t="str">
        <f>Rohdaten!H219</f>
        <v xml:space="preserve">iShares .. </v>
      </c>
      <c r="R219" t="str">
        <f>Rohdaten!I219</f>
        <v xml:space="preserve">Irland </v>
      </c>
      <c r="S219">
        <f>LEFT(Rohdaten!J219, SEARCH("Jahre", Rohdaten!J219) - 2) * 1</f>
        <v>2.98</v>
      </c>
      <c r="T219" t="str">
        <f>Rohdaten!K219</f>
        <v xml:space="preserve">-- </v>
      </c>
      <c r="U219" t="str">
        <f>LEFT(Rohdaten!L219, 1)</f>
        <v>A</v>
      </c>
      <c r="V219" t="str">
        <f>Rohdaten!M219</f>
        <v xml:space="preserve">A1JXZE </v>
      </c>
    </row>
    <row r="220" spans="1:22" x14ac:dyDescent="0.25">
      <c r="A220" t="str">
        <f>Rohdaten!A220</f>
        <v xml:space="preserve">ISHS V-GERMANY GOV.BD. UC.ETF REG.. </v>
      </c>
      <c r="B220" t="str">
        <f>LEFT(Rohdaten!B220, 3)</f>
        <v>USD</v>
      </c>
      <c r="C220">
        <v>1.43</v>
      </c>
      <c r="D220">
        <v>1.36</v>
      </c>
      <c r="E220">
        <v>1.05</v>
      </c>
      <c r="F220">
        <v>0.74</v>
      </c>
      <c r="G220">
        <v>8.73</v>
      </c>
      <c r="H220">
        <v>135</v>
      </c>
      <c r="I220">
        <v>1.1299999999999999</v>
      </c>
      <c r="J220" t="str">
        <f>LEFT(Rohdaten!C220, LEN(Rohdaten!C220) - 1)</f>
        <v>--</v>
      </c>
      <c r="K220" t="str">
        <f>Rohdaten!D220</f>
        <v xml:space="preserve">-- </v>
      </c>
      <c r="L220" s="9">
        <f>Rohdaten!E220</f>
        <v>2E-3</v>
      </c>
      <c r="M220" s="7">
        <f>IFERROR(IF(SEARCH("Mio.", Rohdaten!F220),LEFT(Rohdaten!F220, LEN(Rohdaten!F220) - 5) * 1),
IFERROR(IF(SEARCH("Mrd.",  Rohdaten!F220), LEFT(Rohdaten!F220, LEN(Rohdaten!F220) - 5) * 1000), ""))</f>
        <v>11.23</v>
      </c>
      <c r="N220" s="7">
        <f t="shared" si="6"/>
        <v>12.6899</v>
      </c>
      <c r="O220" t="str">
        <f>Rohdaten!G220</f>
        <v xml:space="preserve">Renten / Renten Deutschland </v>
      </c>
      <c r="P220" t="str">
        <f t="shared" si="7"/>
        <v>Renten</v>
      </c>
      <c r="Q220" t="str">
        <f>Rohdaten!H220</f>
        <v xml:space="preserve">iShares .. </v>
      </c>
      <c r="R220" t="str">
        <f>Rohdaten!I220</f>
        <v xml:space="preserve">Irland </v>
      </c>
      <c r="S220">
        <f>LEFT(Rohdaten!J220, SEARCH("Jahre", Rohdaten!J220) - 2) * 1</f>
        <v>2.98</v>
      </c>
      <c r="T220" t="str">
        <f>Rohdaten!K220</f>
        <v xml:space="preserve">-- </v>
      </c>
      <c r="U220" t="str">
        <f>LEFT(Rohdaten!L220, 1)</f>
        <v>A</v>
      </c>
      <c r="V220" t="str">
        <f>Rohdaten!M220</f>
        <v xml:space="preserve">A1JXZG </v>
      </c>
    </row>
    <row r="221" spans="1:22" x14ac:dyDescent="0.25">
      <c r="A221" t="str">
        <f>Rohdaten!A221</f>
        <v xml:space="preserve">ISHARES ITALY GOVERNMENT BOND UCI.. </v>
      </c>
      <c r="B221" t="str">
        <f>LEFT(Rohdaten!B221, 3)</f>
        <v>EUR</v>
      </c>
      <c r="C221">
        <v>1.43</v>
      </c>
      <c r="D221">
        <v>1.36</v>
      </c>
      <c r="E221">
        <v>1.05</v>
      </c>
      <c r="F221">
        <v>0.74</v>
      </c>
      <c r="G221">
        <v>8.73</v>
      </c>
      <c r="H221">
        <v>135</v>
      </c>
      <c r="I221">
        <v>1.1299999999999999</v>
      </c>
      <c r="J221" t="str">
        <f>LEFT(Rohdaten!C221, LEN(Rohdaten!C221) - 1)</f>
        <v>--</v>
      </c>
      <c r="K221" t="str">
        <f>Rohdaten!D221</f>
        <v xml:space="preserve">-- </v>
      </c>
      <c r="L221" s="9">
        <f>Rohdaten!E221</f>
        <v>2E-3</v>
      </c>
      <c r="M221" s="7">
        <f>IFERROR(IF(SEARCH("Mio.", Rohdaten!F221),LEFT(Rohdaten!F221, LEN(Rohdaten!F221) - 5) * 1),
IFERROR(IF(SEARCH("Mrd.",  Rohdaten!F221), LEFT(Rohdaten!F221, LEN(Rohdaten!F221) - 5) * 1000), ""))</f>
        <v>818.04</v>
      </c>
      <c r="N221" s="7">
        <f t="shared" si="6"/>
        <v>818.04</v>
      </c>
      <c r="O221" t="str">
        <f>Rohdaten!G221</f>
        <v xml:space="preserve">Renten / Renten Staatsanleihen </v>
      </c>
      <c r="P221" t="str">
        <f t="shared" si="7"/>
        <v>Renten</v>
      </c>
      <c r="Q221" t="str">
        <f>Rohdaten!H221</f>
        <v xml:space="preserve">iShares .. </v>
      </c>
      <c r="R221" t="str">
        <f>Rohdaten!I221</f>
        <v xml:space="preserve">Irland </v>
      </c>
      <c r="S221">
        <f>LEFT(Rohdaten!J221, SEARCH("Jahre", Rohdaten!J221) - 2) * 1</f>
        <v>2.98</v>
      </c>
      <c r="T221" t="str">
        <f>Rohdaten!K221</f>
        <v xml:space="preserve">-- </v>
      </c>
      <c r="U221" t="str">
        <f>LEFT(Rohdaten!L221, 1)</f>
        <v>A</v>
      </c>
      <c r="V221" t="str">
        <f>Rohdaten!M221</f>
        <v xml:space="preserve">A1JXZH </v>
      </c>
    </row>
    <row r="222" spans="1:22" x14ac:dyDescent="0.25">
      <c r="A222" t="str">
        <f>Rohdaten!A222</f>
        <v xml:space="preserve">ISHS V-NETHERLDS.GOV.BD.UC.ETF RE.. </v>
      </c>
      <c r="B222" t="str">
        <f>LEFT(Rohdaten!B222, 3)</f>
        <v>EUR</v>
      </c>
      <c r="C222">
        <v>1.43</v>
      </c>
      <c r="D222">
        <v>1.36</v>
      </c>
      <c r="E222">
        <v>1.05</v>
      </c>
      <c r="F222">
        <v>0.74</v>
      </c>
      <c r="G222">
        <v>8.73</v>
      </c>
      <c r="H222">
        <v>135</v>
      </c>
      <c r="I222">
        <v>1.1299999999999999</v>
      </c>
      <c r="J222" t="str">
        <f>LEFT(Rohdaten!C222, LEN(Rohdaten!C222) - 1)</f>
        <v>--</v>
      </c>
      <c r="K222" t="str">
        <f>Rohdaten!D222</f>
        <v xml:space="preserve">-- </v>
      </c>
      <c r="L222" s="9">
        <f>Rohdaten!E222</f>
        <v>2E-3</v>
      </c>
      <c r="M222" s="7">
        <f>IFERROR(IF(SEARCH("Mio.", Rohdaten!F222),LEFT(Rohdaten!F222, LEN(Rohdaten!F222) - 5) * 1),
IFERROR(IF(SEARCH("Mrd.",  Rohdaten!F222), LEFT(Rohdaten!F222, LEN(Rohdaten!F222) - 5) * 1000), ""))</f>
        <v>22.94</v>
      </c>
      <c r="N222" s="7">
        <f t="shared" si="6"/>
        <v>22.94</v>
      </c>
      <c r="O222" t="str">
        <f>Rohdaten!G222</f>
        <v xml:space="preserve">Renten / Renten EUR </v>
      </c>
      <c r="P222" t="str">
        <f t="shared" si="7"/>
        <v>Renten</v>
      </c>
      <c r="Q222" t="str">
        <f>Rohdaten!H222</f>
        <v xml:space="preserve">iShares .. </v>
      </c>
      <c r="R222" t="str">
        <f>Rohdaten!I222</f>
        <v xml:space="preserve">Irland </v>
      </c>
      <c r="S222">
        <f>LEFT(Rohdaten!J222, SEARCH("Jahre", Rohdaten!J222) - 2) * 1</f>
        <v>2.98</v>
      </c>
      <c r="T222" t="str">
        <f>Rohdaten!K222</f>
        <v xml:space="preserve">-- </v>
      </c>
      <c r="U222" t="str">
        <f>LEFT(Rohdaten!L222, 1)</f>
        <v>A</v>
      </c>
      <c r="V222" t="str">
        <f>Rohdaten!M222</f>
        <v xml:space="preserve">A1JXZJ </v>
      </c>
    </row>
    <row r="223" spans="1:22" x14ac:dyDescent="0.25">
      <c r="A223" t="str">
        <f>Rohdaten!A223</f>
        <v xml:space="preserve">ISHS V-AUSTRIA GOV.BD. UC. ETF RE.. </v>
      </c>
      <c r="B223" t="str">
        <f>LEFT(Rohdaten!B223, 3)</f>
        <v>USD</v>
      </c>
      <c r="C223">
        <v>1.43</v>
      </c>
      <c r="D223">
        <v>1.36</v>
      </c>
      <c r="E223">
        <v>1.05</v>
      </c>
      <c r="F223">
        <v>0.74</v>
      </c>
      <c r="G223">
        <v>8.73</v>
      </c>
      <c r="H223">
        <v>135</v>
      </c>
      <c r="I223">
        <v>1.1299999999999999</v>
      </c>
      <c r="J223" t="str">
        <f>LEFT(Rohdaten!C223, LEN(Rohdaten!C223) - 1)</f>
        <v>--</v>
      </c>
      <c r="K223" t="str">
        <f>Rohdaten!D223</f>
        <v xml:space="preserve">-- </v>
      </c>
      <c r="L223" s="9">
        <f>Rohdaten!E223</f>
        <v>2E-3</v>
      </c>
      <c r="M223" s="7">
        <f>IFERROR(IF(SEARCH("Mio.", Rohdaten!F223),LEFT(Rohdaten!F223, LEN(Rohdaten!F223) - 5) * 1),
IFERROR(IF(SEARCH("Mrd.",  Rohdaten!F223), LEFT(Rohdaten!F223, LEN(Rohdaten!F223) - 5) * 1000), ""))</f>
        <v>10.41</v>
      </c>
      <c r="N223" s="7">
        <f t="shared" si="6"/>
        <v>11.763299999999999</v>
      </c>
      <c r="O223" t="str">
        <f>Rohdaten!G223</f>
        <v xml:space="preserve">Renten / Renten Euroland </v>
      </c>
      <c r="P223" t="str">
        <f t="shared" si="7"/>
        <v>Renten</v>
      </c>
      <c r="Q223" t="str">
        <f>Rohdaten!H223</f>
        <v xml:space="preserve">iShares .. </v>
      </c>
      <c r="R223" t="str">
        <f>Rohdaten!I223</f>
        <v xml:space="preserve">Irland </v>
      </c>
      <c r="S223">
        <f>LEFT(Rohdaten!J223, SEARCH("Jahre", Rohdaten!J223) - 2) * 1</f>
        <v>2.98</v>
      </c>
      <c r="T223" t="str">
        <f>Rohdaten!K223</f>
        <v xml:space="preserve">-- </v>
      </c>
      <c r="U223" t="str">
        <f>LEFT(Rohdaten!L223, 1)</f>
        <v>A</v>
      </c>
      <c r="V223" t="str">
        <f>Rohdaten!M223</f>
        <v xml:space="preserve">A1JXZC </v>
      </c>
    </row>
    <row r="224" spans="1:22" x14ac:dyDescent="0.25">
      <c r="A224" t="str">
        <f>Rohdaten!A224</f>
        <v xml:space="preserve">ISHS V-BELGIUM GOV.BD. UC. ETF RE.. </v>
      </c>
      <c r="B224" t="str">
        <f>LEFT(Rohdaten!B224, 3)</f>
        <v>EUR</v>
      </c>
      <c r="C224">
        <v>1.43</v>
      </c>
      <c r="D224">
        <v>1.36</v>
      </c>
      <c r="E224">
        <v>1.05</v>
      </c>
      <c r="F224">
        <v>0.74</v>
      </c>
      <c r="G224">
        <v>8.73</v>
      </c>
      <c r="H224">
        <v>135</v>
      </c>
      <c r="I224">
        <v>1.1299999999999999</v>
      </c>
      <c r="J224" t="str">
        <f>LEFT(Rohdaten!C224, LEN(Rohdaten!C224) - 1)</f>
        <v>--</v>
      </c>
      <c r="K224" t="str">
        <f>Rohdaten!D224</f>
        <v xml:space="preserve">-- </v>
      </c>
      <c r="L224" s="9">
        <f>Rohdaten!E224</f>
        <v>2E-3</v>
      </c>
      <c r="M224" s="7">
        <f>IFERROR(IF(SEARCH("Mio.", Rohdaten!F224),LEFT(Rohdaten!F224, LEN(Rohdaten!F224) - 5) * 1),
IFERROR(IF(SEARCH("Mrd.",  Rohdaten!F224), LEFT(Rohdaten!F224, LEN(Rohdaten!F224) - 5) * 1000), ""))</f>
        <v>31.1</v>
      </c>
      <c r="N224" s="7">
        <f t="shared" si="6"/>
        <v>31.1</v>
      </c>
      <c r="O224" t="str">
        <f>Rohdaten!G224</f>
        <v xml:space="preserve">Renten / Renten EUR </v>
      </c>
      <c r="P224" t="str">
        <f t="shared" si="7"/>
        <v>Renten</v>
      </c>
      <c r="Q224" t="str">
        <f>Rohdaten!H224</f>
        <v xml:space="preserve">iShares .. </v>
      </c>
      <c r="R224" t="str">
        <f>Rohdaten!I224</f>
        <v xml:space="preserve">Irland </v>
      </c>
      <c r="S224">
        <f>LEFT(Rohdaten!J224, SEARCH("Jahre", Rohdaten!J224) - 2) * 1</f>
        <v>2.98</v>
      </c>
      <c r="T224" t="str">
        <f>Rohdaten!K224</f>
        <v xml:space="preserve">-- </v>
      </c>
      <c r="U224" t="str">
        <f>LEFT(Rohdaten!L224, 1)</f>
        <v>A</v>
      </c>
      <c r="V224" t="str">
        <f>Rohdaten!M224</f>
        <v xml:space="preserve">A1JXZD </v>
      </c>
    </row>
    <row r="225" spans="1:22" x14ac:dyDescent="0.25">
      <c r="A225" t="str">
        <f>Rohdaten!A225</f>
        <v xml:space="preserve">ISHARES BARCLAYS AUSTRIA TREASURY.. </v>
      </c>
      <c r="B225" t="str">
        <f>LEFT(Rohdaten!B225, 3)</f>
        <v>EUR</v>
      </c>
      <c r="C225">
        <v>1.43</v>
      </c>
      <c r="D225">
        <v>1.36</v>
      </c>
      <c r="E225">
        <v>1.05</v>
      </c>
      <c r="F225">
        <v>0.74</v>
      </c>
      <c r="G225">
        <v>8.73</v>
      </c>
      <c r="H225">
        <v>135</v>
      </c>
      <c r="I225">
        <v>1.1299999999999999</v>
      </c>
      <c r="J225" t="str">
        <f>LEFT(Rohdaten!C225, LEN(Rohdaten!C225) - 1)</f>
        <v>replizierend</v>
      </c>
      <c r="K225" t="str">
        <f>Rohdaten!D225</f>
        <v xml:space="preserve">-- </v>
      </c>
      <c r="L225" s="9">
        <f>Rohdaten!E225</f>
        <v>2E-3</v>
      </c>
      <c r="M225" s="7">
        <f>IFERROR(IF(SEARCH("Mio.", Rohdaten!F225),LEFT(Rohdaten!F225, LEN(Rohdaten!F225) - 5) * 1),
IFERROR(IF(SEARCH("Mrd.",  Rohdaten!F225), LEFT(Rohdaten!F225, LEN(Rohdaten!F225) - 5) * 1000), ""))</f>
        <v>10.41</v>
      </c>
      <c r="N225" s="7">
        <f t="shared" si="6"/>
        <v>10.41</v>
      </c>
      <c r="O225" t="str">
        <f>Rohdaten!G225</f>
        <v xml:space="preserve">Renten / Renten Euroland </v>
      </c>
      <c r="P225" t="str">
        <f t="shared" si="7"/>
        <v>Renten</v>
      </c>
      <c r="Q225" t="str">
        <f>Rohdaten!H225</f>
        <v xml:space="preserve">iShares .. </v>
      </c>
      <c r="R225" t="str">
        <f>Rohdaten!I225</f>
        <v xml:space="preserve">Irland </v>
      </c>
      <c r="S225">
        <f>LEFT(Rohdaten!J225, SEARCH("Jahre", Rohdaten!J225) - 2) * 1</f>
        <v>2.98</v>
      </c>
      <c r="T225" t="str">
        <f>Rohdaten!K225</f>
        <v xml:space="preserve">-- </v>
      </c>
      <c r="U225" t="str">
        <f>LEFT(Rohdaten!L225, 1)</f>
        <v>A</v>
      </c>
      <c r="V225" t="str">
        <f>Rohdaten!M225</f>
        <v xml:space="preserve">A1J0BA </v>
      </c>
    </row>
    <row r="226" spans="1:22" x14ac:dyDescent="0.25">
      <c r="A226" t="str">
        <f>Rohdaten!A226</f>
        <v xml:space="preserve">ISHARES BARCLAYS BELGIUM TREASURY.. </v>
      </c>
      <c r="B226" t="str">
        <f>LEFT(Rohdaten!B226, 3)</f>
        <v>EUR</v>
      </c>
      <c r="C226">
        <v>1.43</v>
      </c>
      <c r="D226">
        <v>1.36</v>
      </c>
      <c r="E226">
        <v>1.05</v>
      </c>
      <c r="F226">
        <v>0.74</v>
      </c>
      <c r="G226">
        <v>8.73</v>
      </c>
      <c r="H226">
        <v>135</v>
      </c>
      <c r="I226">
        <v>1.1299999999999999</v>
      </c>
      <c r="J226" t="str">
        <f>LEFT(Rohdaten!C226, LEN(Rohdaten!C226) - 1)</f>
        <v>replizierend</v>
      </c>
      <c r="K226" t="str">
        <f>Rohdaten!D226</f>
        <v xml:space="preserve">-- </v>
      </c>
      <c r="L226" s="9">
        <f>Rohdaten!E226</f>
        <v>2E-3</v>
      </c>
      <c r="M226" s="7">
        <f>IFERROR(IF(SEARCH("Mio.", Rohdaten!F226),LEFT(Rohdaten!F226, LEN(Rohdaten!F226) - 5) * 1),
IFERROR(IF(SEARCH("Mrd.",  Rohdaten!F226), LEFT(Rohdaten!F226, LEN(Rohdaten!F226) - 5) * 1000), ""))</f>
        <v>31.1</v>
      </c>
      <c r="N226" s="7">
        <f t="shared" si="6"/>
        <v>31.1</v>
      </c>
      <c r="O226" t="str">
        <f>Rohdaten!G226</f>
        <v xml:space="preserve">Renten / Renten EUR </v>
      </c>
      <c r="P226" t="str">
        <f t="shared" si="7"/>
        <v>Renten</v>
      </c>
      <c r="Q226" t="str">
        <f>Rohdaten!H226</f>
        <v xml:space="preserve">iShares .. </v>
      </c>
      <c r="R226" t="str">
        <f>Rohdaten!I226</f>
        <v xml:space="preserve">Irland </v>
      </c>
      <c r="S226">
        <f>LEFT(Rohdaten!J226, SEARCH("Jahre", Rohdaten!J226) - 2) * 1</f>
        <v>2.98</v>
      </c>
      <c r="T226" t="str">
        <f>Rohdaten!K226</f>
        <v xml:space="preserve">-- </v>
      </c>
      <c r="U226" t="str">
        <f>LEFT(Rohdaten!L226, 1)</f>
        <v>A</v>
      </c>
      <c r="V226" t="str">
        <f>Rohdaten!M226</f>
        <v xml:space="preserve">A1J0BB </v>
      </c>
    </row>
    <row r="227" spans="1:22" x14ac:dyDescent="0.25">
      <c r="A227" t="str">
        <f>Rohdaten!A227</f>
        <v xml:space="preserve">ISHARES BARCLAYS FINLAND TREASURY.. </v>
      </c>
      <c r="B227" t="str">
        <f>LEFT(Rohdaten!B227, 3)</f>
        <v>EUR</v>
      </c>
      <c r="C227">
        <v>1.43</v>
      </c>
      <c r="D227">
        <v>1.36</v>
      </c>
      <c r="E227">
        <v>1.05</v>
      </c>
      <c r="F227">
        <v>0.74</v>
      </c>
      <c r="G227">
        <v>8.73</v>
      </c>
      <c r="H227">
        <v>135</v>
      </c>
      <c r="I227">
        <v>1.1299999999999999</v>
      </c>
      <c r="J227" t="str">
        <f>LEFT(Rohdaten!C227, LEN(Rohdaten!C227) - 1)</f>
        <v>replizierend</v>
      </c>
      <c r="K227" t="str">
        <f>Rohdaten!D227</f>
        <v xml:space="preserve">-- </v>
      </c>
      <c r="L227" s="9">
        <f>Rohdaten!E227</f>
        <v>2E-3</v>
      </c>
      <c r="M227" s="7">
        <f>IFERROR(IF(SEARCH("Mio.", Rohdaten!F227),LEFT(Rohdaten!F227, LEN(Rohdaten!F227) - 5) * 1),
IFERROR(IF(SEARCH("Mrd.",  Rohdaten!F227), LEFT(Rohdaten!F227, LEN(Rohdaten!F227) - 5) * 1000), ""))</f>
        <v>9.86</v>
      </c>
      <c r="N227" s="7">
        <f t="shared" si="6"/>
        <v>9.86</v>
      </c>
      <c r="O227" t="str">
        <f>Rohdaten!G227</f>
        <v xml:space="preserve">Renten / Renten Euroland </v>
      </c>
      <c r="P227" t="str">
        <f t="shared" si="7"/>
        <v>Renten</v>
      </c>
      <c r="Q227" t="str">
        <f>Rohdaten!H227</f>
        <v xml:space="preserve">iShares .. </v>
      </c>
      <c r="R227" t="str">
        <f>Rohdaten!I227</f>
        <v xml:space="preserve">Irland </v>
      </c>
      <c r="S227">
        <f>LEFT(Rohdaten!J227, SEARCH("Jahre", Rohdaten!J227) - 2) * 1</f>
        <v>2.98</v>
      </c>
      <c r="T227" t="str">
        <f>Rohdaten!K227</f>
        <v xml:space="preserve">-- </v>
      </c>
      <c r="U227" t="str">
        <f>LEFT(Rohdaten!L227, 1)</f>
        <v>A</v>
      </c>
      <c r="V227" t="str">
        <f>Rohdaten!M227</f>
        <v xml:space="preserve">A1J0BC </v>
      </c>
    </row>
    <row r="228" spans="1:22" x14ac:dyDescent="0.25">
      <c r="A228" t="str">
        <f>Rohdaten!A228</f>
        <v xml:space="preserve">ISHARES FRANCE TREASURY BOND UCIT.. </v>
      </c>
      <c r="B228" t="str">
        <f>LEFT(Rohdaten!B228, 3)</f>
        <v>EUR</v>
      </c>
      <c r="C228">
        <v>1.43</v>
      </c>
      <c r="D228">
        <v>1.36</v>
      </c>
      <c r="E228">
        <v>1.05</v>
      </c>
      <c r="F228">
        <v>0.74</v>
      </c>
      <c r="G228">
        <v>8.73</v>
      </c>
      <c r="H228">
        <v>135</v>
      </c>
      <c r="I228">
        <v>1.1299999999999999</v>
      </c>
      <c r="J228" t="str">
        <f>LEFT(Rohdaten!C228, LEN(Rohdaten!C228) - 1)</f>
        <v>replizierend</v>
      </c>
      <c r="K228" t="str">
        <f>Rohdaten!D228</f>
        <v xml:space="preserve">-- </v>
      </c>
      <c r="L228" s="9">
        <f>Rohdaten!E228</f>
        <v>2E-3</v>
      </c>
      <c r="M228" s="7">
        <f>IFERROR(IF(SEARCH("Mio.", Rohdaten!F228),LEFT(Rohdaten!F228, LEN(Rohdaten!F228) - 5) * 1),
IFERROR(IF(SEARCH("Mrd.",  Rohdaten!F228), LEFT(Rohdaten!F228, LEN(Rohdaten!F228) - 5) * 1000), ""))</f>
        <v>152.65</v>
      </c>
      <c r="N228" s="7">
        <f t="shared" si="6"/>
        <v>152.65</v>
      </c>
      <c r="O228" t="str">
        <f>Rohdaten!G228</f>
        <v xml:space="preserve">Renten / Renten EUR </v>
      </c>
      <c r="P228" t="str">
        <f t="shared" si="7"/>
        <v>Renten</v>
      </c>
      <c r="Q228" t="str">
        <f>Rohdaten!H228</f>
        <v xml:space="preserve">iShares .. </v>
      </c>
      <c r="R228" t="str">
        <f>Rohdaten!I228</f>
        <v xml:space="preserve">Deutschl.. </v>
      </c>
      <c r="S228">
        <f>LEFT(Rohdaten!J228, SEARCH("Jahre", Rohdaten!J228) - 2) * 1</f>
        <v>2.98</v>
      </c>
      <c r="T228" t="str">
        <f>Rohdaten!K228</f>
        <v xml:space="preserve">-- </v>
      </c>
      <c r="U228" t="str">
        <f>LEFT(Rohdaten!L228, 1)</f>
        <v>A</v>
      </c>
      <c r="V228" t="str">
        <f>Rohdaten!M228</f>
        <v xml:space="preserve">A1J0BD </v>
      </c>
    </row>
    <row r="229" spans="1:22" x14ac:dyDescent="0.25">
      <c r="A229" t="str">
        <f>Rohdaten!A229</f>
        <v xml:space="preserve">ISHARES BARCLAYS GERMANY TREASURY.. </v>
      </c>
      <c r="B229" t="str">
        <f>LEFT(Rohdaten!B229, 3)</f>
        <v>EUR</v>
      </c>
      <c r="C229">
        <v>1.43</v>
      </c>
      <c r="D229">
        <v>1.36</v>
      </c>
      <c r="E229">
        <v>1.05</v>
      </c>
      <c r="F229">
        <v>0.74</v>
      </c>
      <c r="G229">
        <v>8.73</v>
      </c>
      <c r="H229">
        <v>135</v>
      </c>
      <c r="I229">
        <v>1.1299999999999999</v>
      </c>
      <c r="J229" t="str">
        <f>LEFT(Rohdaten!C229, LEN(Rohdaten!C229) - 1)</f>
        <v>replizierend</v>
      </c>
      <c r="K229" t="str">
        <f>Rohdaten!D229</f>
        <v xml:space="preserve">-- </v>
      </c>
      <c r="L229" s="9">
        <f>Rohdaten!E229</f>
        <v>2E-3</v>
      </c>
      <c r="M229" s="7">
        <f>IFERROR(IF(SEARCH("Mio.", Rohdaten!F229),LEFT(Rohdaten!F229, LEN(Rohdaten!F229) - 5) * 1),
IFERROR(IF(SEARCH("Mrd.",  Rohdaten!F229), LEFT(Rohdaten!F229, LEN(Rohdaten!F229) - 5) * 1000), ""))</f>
        <v>11.23</v>
      </c>
      <c r="N229" s="7">
        <f t="shared" si="6"/>
        <v>11.23</v>
      </c>
      <c r="O229" t="str">
        <f>Rohdaten!G229</f>
        <v xml:space="preserve">Renten / Renten Deutschland </v>
      </c>
      <c r="P229" t="str">
        <f t="shared" si="7"/>
        <v>Renten</v>
      </c>
      <c r="Q229" t="str">
        <f>Rohdaten!H229</f>
        <v xml:space="preserve">iShares .. </v>
      </c>
      <c r="R229" t="str">
        <f>Rohdaten!I229</f>
        <v xml:space="preserve">Irland </v>
      </c>
      <c r="S229">
        <f>LEFT(Rohdaten!J229, SEARCH("Jahre", Rohdaten!J229) - 2) * 1</f>
        <v>2.98</v>
      </c>
      <c r="T229" t="str">
        <f>Rohdaten!K229</f>
        <v xml:space="preserve">-- </v>
      </c>
      <c r="U229" t="str">
        <f>LEFT(Rohdaten!L229, 1)</f>
        <v>A</v>
      </c>
      <c r="V229" t="str">
        <f>Rohdaten!M229</f>
        <v xml:space="preserve">A1J0BE </v>
      </c>
    </row>
    <row r="230" spans="1:22" x14ac:dyDescent="0.25">
      <c r="A230" t="str">
        <f>Rohdaten!A230</f>
        <v xml:space="preserve">ISHARES ITALY GOVERNMENT BOND UCI.. </v>
      </c>
      <c r="B230" t="str">
        <f>LEFT(Rohdaten!B230, 3)</f>
        <v>EUR</v>
      </c>
      <c r="C230">
        <v>1.43</v>
      </c>
      <c r="D230">
        <v>1.36</v>
      </c>
      <c r="E230">
        <v>1.05</v>
      </c>
      <c r="F230">
        <v>0.74</v>
      </c>
      <c r="G230">
        <v>8.73</v>
      </c>
      <c r="H230">
        <v>135</v>
      </c>
      <c r="I230">
        <v>1.1299999999999999</v>
      </c>
      <c r="J230" t="str">
        <f>LEFT(Rohdaten!C230, LEN(Rohdaten!C230) - 1)</f>
        <v>replizierend</v>
      </c>
      <c r="K230" t="str">
        <f>Rohdaten!D230</f>
        <v xml:space="preserve">-- </v>
      </c>
      <c r="L230" s="9">
        <f>Rohdaten!E230</f>
        <v>2E-3</v>
      </c>
      <c r="M230" s="7">
        <f>IFERROR(IF(SEARCH("Mio.", Rohdaten!F230),LEFT(Rohdaten!F230, LEN(Rohdaten!F230) - 5) * 1),
IFERROR(IF(SEARCH("Mrd.",  Rohdaten!F230), LEFT(Rohdaten!F230, LEN(Rohdaten!F230) - 5) * 1000), ""))</f>
        <v>818.04</v>
      </c>
      <c r="N230" s="7">
        <f t="shared" si="6"/>
        <v>818.04</v>
      </c>
      <c r="O230" t="str">
        <f>Rohdaten!G230</f>
        <v xml:space="preserve">Renten / Renten Staatsanleihen </v>
      </c>
      <c r="P230" t="str">
        <f t="shared" si="7"/>
        <v>Renten</v>
      </c>
      <c r="Q230" t="str">
        <f>Rohdaten!H230</f>
        <v xml:space="preserve">iShares .. </v>
      </c>
      <c r="R230" t="str">
        <f>Rohdaten!I230</f>
        <v xml:space="preserve">Irland </v>
      </c>
      <c r="S230">
        <f>LEFT(Rohdaten!J230, SEARCH("Jahre", Rohdaten!J230) - 2) * 1</f>
        <v>2.98</v>
      </c>
      <c r="T230" t="str">
        <f>Rohdaten!K230</f>
        <v xml:space="preserve">-- </v>
      </c>
      <c r="U230" t="str">
        <f>LEFT(Rohdaten!L230, 1)</f>
        <v>A</v>
      </c>
      <c r="V230" t="str">
        <f>Rohdaten!M230</f>
        <v xml:space="preserve">A1J0BF </v>
      </c>
    </row>
    <row r="231" spans="1:22" x14ac:dyDescent="0.25">
      <c r="A231" t="str">
        <f>Rohdaten!A231</f>
        <v xml:space="preserve">ISHARES BARCLAYS NETHERLANDS TREA.. </v>
      </c>
      <c r="B231" t="str">
        <f>LEFT(Rohdaten!B231, 3)</f>
        <v>EUR</v>
      </c>
      <c r="C231">
        <v>1.43</v>
      </c>
      <c r="D231">
        <v>1.36</v>
      </c>
      <c r="E231">
        <v>1.05</v>
      </c>
      <c r="F231">
        <v>0.74</v>
      </c>
      <c r="G231">
        <v>8.73</v>
      </c>
      <c r="H231">
        <v>135</v>
      </c>
      <c r="I231">
        <v>1.1299999999999999</v>
      </c>
      <c r="J231" t="str">
        <f>LEFT(Rohdaten!C231, LEN(Rohdaten!C231) - 1)</f>
        <v>replizierend</v>
      </c>
      <c r="K231" t="str">
        <f>Rohdaten!D231</f>
        <v xml:space="preserve">-- </v>
      </c>
      <c r="L231" s="9">
        <f>Rohdaten!E231</f>
        <v>2E-3</v>
      </c>
      <c r="M231" s="7">
        <f>IFERROR(IF(SEARCH("Mio.", Rohdaten!F231),LEFT(Rohdaten!F231, LEN(Rohdaten!F231) - 5) * 1),
IFERROR(IF(SEARCH("Mrd.",  Rohdaten!F231), LEFT(Rohdaten!F231, LEN(Rohdaten!F231) - 5) * 1000), ""))</f>
        <v>22.94</v>
      </c>
      <c r="N231" s="7">
        <f t="shared" si="6"/>
        <v>22.94</v>
      </c>
      <c r="O231" t="str">
        <f>Rohdaten!G231</f>
        <v xml:space="preserve">Renten / Renten EUR </v>
      </c>
      <c r="P231" t="str">
        <f t="shared" si="7"/>
        <v>Renten</v>
      </c>
      <c r="Q231" t="str">
        <f>Rohdaten!H231</f>
        <v xml:space="preserve">iShares .. </v>
      </c>
      <c r="R231" t="str">
        <f>Rohdaten!I231</f>
        <v xml:space="preserve">Irland </v>
      </c>
      <c r="S231">
        <f>LEFT(Rohdaten!J231, SEARCH("Jahre", Rohdaten!J231) - 2) * 1</f>
        <v>2.98</v>
      </c>
      <c r="T231" t="str">
        <f>Rohdaten!K231</f>
        <v xml:space="preserve">-- </v>
      </c>
      <c r="U231" t="str">
        <f>LEFT(Rohdaten!L231, 1)</f>
        <v>A</v>
      </c>
      <c r="V231" t="str">
        <f>Rohdaten!M231</f>
        <v xml:space="preserve">A1J0BG </v>
      </c>
    </row>
    <row r="232" spans="1:22" x14ac:dyDescent="0.25">
      <c r="A232" t="str">
        <f>Rohdaten!A232</f>
        <v xml:space="preserve">ISHARES SPAIN GOVERNMENT BOND UCI.. </v>
      </c>
      <c r="B232" t="str">
        <f>LEFT(Rohdaten!B232, 3)</f>
        <v>EUR</v>
      </c>
      <c r="C232">
        <v>1.43</v>
      </c>
      <c r="D232">
        <v>1.36</v>
      </c>
      <c r="E232">
        <v>1.05</v>
      </c>
      <c r="F232">
        <v>0.74</v>
      </c>
      <c r="G232">
        <v>8.73</v>
      </c>
      <c r="H232">
        <v>135</v>
      </c>
      <c r="I232">
        <v>1.1299999999999999</v>
      </c>
      <c r="J232" t="str">
        <f>LEFT(Rohdaten!C232, LEN(Rohdaten!C232) - 1)</f>
        <v>replizierend</v>
      </c>
      <c r="K232" t="str">
        <f>Rohdaten!D232</f>
        <v xml:space="preserve">-- </v>
      </c>
      <c r="L232" s="9">
        <f>Rohdaten!E232</f>
        <v>2E-3</v>
      </c>
      <c r="M232" s="7">
        <f>IFERROR(IF(SEARCH("Mio.", Rohdaten!F232),LEFT(Rohdaten!F232, LEN(Rohdaten!F232) - 5) * 1),
IFERROR(IF(SEARCH("Mrd.",  Rohdaten!F232), LEFT(Rohdaten!F232, LEN(Rohdaten!F232) - 5) * 1000), ""))</f>
        <v>786.63</v>
      </c>
      <c r="N232" s="7">
        <f t="shared" si="6"/>
        <v>786.63</v>
      </c>
      <c r="O232" t="str">
        <f>Rohdaten!G232</f>
        <v xml:space="preserve">Renten / Renten Staatsanleihen </v>
      </c>
      <c r="P232" t="str">
        <f t="shared" si="7"/>
        <v>Renten</v>
      </c>
      <c r="Q232" t="str">
        <f>Rohdaten!H232</f>
        <v xml:space="preserve">iShares .. </v>
      </c>
      <c r="R232" t="str">
        <f>Rohdaten!I232</f>
        <v xml:space="preserve">Irland </v>
      </c>
      <c r="S232">
        <f>LEFT(Rohdaten!J232, SEARCH("Jahre", Rohdaten!J232) - 2) * 1</f>
        <v>2.98</v>
      </c>
      <c r="T232" t="str">
        <f>Rohdaten!K232</f>
        <v xml:space="preserve">-- </v>
      </c>
      <c r="U232" t="str">
        <f>LEFT(Rohdaten!L232, 1)</f>
        <v>A</v>
      </c>
      <c r="V232" t="str">
        <f>Rohdaten!M232</f>
        <v xml:space="preserve">A1J0BH </v>
      </c>
    </row>
    <row r="233" spans="1:22" x14ac:dyDescent="0.25">
      <c r="A233" t="str">
        <f>Rohdaten!A233</f>
        <v xml:space="preserve">DB X-TRACKERS EURO STOXX 50 EX FI.. </v>
      </c>
      <c r="B233" t="str">
        <f>LEFT(Rohdaten!B233, 3)</f>
        <v>EUR</v>
      </c>
      <c r="C233">
        <v>1.43</v>
      </c>
      <c r="D233">
        <v>1.36</v>
      </c>
      <c r="E233">
        <v>1.05</v>
      </c>
      <c r="F233">
        <v>0.74</v>
      </c>
      <c r="G233">
        <v>8.73</v>
      </c>
      <c r="H233">
        <v>135</v>
      </c>
      <c r="I233">
        <v>1.1299999999999999</v>
      </c>
      <c r="J233" t="str">
        <f>LEFT(Rohdaten!C233, LEN(Rohdaten!C233) - 1)</f>
        <v>replizierend</v>
      </c>
      <c r="K233" t="str">
        <f>Rohdaten!D233</f>
        <v xml:space="preserve">keine </v>
      </c>
      <c r="L233" s="9">
        <f>Rohdaten!E233</f>
        <v>2E-3</v>
      </c>
      <c r="M233" s="7">
        <f>IFERROR(IF(SEARCH("Mio.", Rohdaten!F233),LEFT(Rohdaten!F233, LEN(Rohdaten!F233) - 5) * 1),
IFERROR(IF(SEARCH("Mrd.",  Rohdaten!F233), LEFT(Rohdaten!F233, LEN(Rohdaten!F233) - 5) * 1000), ""))</f>
        <v>28.15</v>
      </c>
      <c r="N233" s="7">
        <f t="shared" si="6"/>
        <v>28.15</v>
      </c>
      <c r="O233" t="str">
        <f>Rohdaten!G233</f>
        <v xml:space="preserve">Aktien / Aktien Europa "Large Caps" </v>
      </c>
      <c r="P233" t="str">
        <f t="shared" si="7"/>
        <v>Aktien</v>
      </c>
      <c r="Q233" t="str">
        <f>Rohdaten!H233</f>
        <v xml:space="preserve">db x-tra.. </v>
      </c>
      <c r="R233" t="str">
        <f>Rohdaten!I233</f>
        <v xml:space="preserve">Luxemburg </v>
      </c>
      <c r="S233">
        <f>LEFT(Rohdaten!J233, SEARCH("Jahre", Rohdaten!J233) - 2) * 1</f>
        <v>2.4300000000000002</v>
      </c>
      <c r="T233" t="str">
        <f>Rohdaten!K233</f>
        <v xml:space="preserve">-- </v>
      </c>
      <c r="U233" t="str">
        <f>LEFT(Rohdaten!L233, 1)</f>
        <v>A</v>
      </c>
      <c r="V233" t="str">
        <f>Rohdaten!M233</f>
        <v xml:space="preserve">DBX0NE </v>
      </c>
    </row>
    <row r="234" spans="1:22" x14ac:dyDescent="0.25">
      <c r="A234" t="str">
        <f>Rohdaten!A234</f>
        <v xml:space="preserve">ISHARES GLOBAL AAA-AA GOVERNMENT .. </v>
      </c>
      <c r="B234" t="str">
        <f>LEFT(Rohdaten!B234, 3)</f>
        <v>USD</v>
      </c>
      <c r="C234">
        <v>1.43</v>
      </c>
      <c r="D234">
        <v>1.36</v>
      </c>
      <c r="E234">
        <v>1.05</v>
      </c>
      <c r="F234">
        <v>0.74</v>
      </c>
      <c r="G234">
        <v>8.73</v>
      </c>
      <c r="H234">
        <v>135</v>
      </c>
      <c r="I234">
        <v>1.1299999999999999</v>
      </c>
      <c r="J234" t="str">
        <f>LEFT(Rohdaten!C234, LEN(Rohdaten!C234) - 1)</f>
        <v>--</v>
      </c>
      <c r="K234" t="str">
        <f>Rohdaten!D234</f>
        <v xml:space="preserve">-- </v>
      </c>
      <c r="L234" s="9">
        <f>Rohdaten!E234</f>
        <v>2E-3</v>
      </c>
      <c r="M234" s="7">
        <f>IFERROR(IF(SEARCH("Mio.", Rohdaten!F234),LEFT(Rohdaten!F234, LEN(Rohdaten!F234) - 5) * 1),
IFERROR(IF(SEARCH("Mrd.",  Rohdaten!F234), LEFT(Rohdaten!F234, LEN(Rohdaten!F234) - 5) * 1000), ""))</f>
        <v>49.18</v>
      </c>
      <c r="N234" s="7">
        <f t="shared" si="6"/>
        <v>55.573399999999992</v>
      </c>
      <c r="O234" t="str">
        <f>Rohdaten!G234</f>
        <v xml:space="preserve">Renten / Renten Staatsanleihen </v>
      </c>
      <c r="P234" t="str">
        <f t="shared" si="7"/>
        <v>Renten</v>
      </c>
      <c r="Q234" t="str">
        <f>Rohdaten!H234</f>
        <v xml:space="preserve">BlackRoc.. </v>
      </c>
      <c r="R234" t="str">
        <f>Rohdaten!I234</f>
        <v xml:space="preserve">Irland </v>
      </c>
      <c r="S234">
        <f>LEFT(Rohdaten!J234, SEARCH("Jahre", Rohdaten!J234) - 2) * 1</f>
        <v>2.58</v>
      </c>
      <c r="T234" t="str">
        <f>Rohdaten!K234</f>
        <v xml:space="preserve">-- </v>
      </c>
      <c r="U234" t="str">
        <f>LEFT(Rohdaten!L234, 1)</f>
        <v>A</v>
      </c>
      <c r="V234" t="str">
        <f>Rohdaten!M234</f>
        <v xml:space="preserve">A1J40N </v>
      </c>
    </row>
    <row r="235" spans="1:22" x14ac:dyDescent="0.25">
      <c r="A235" t="str">
        <f>Rohdaten!A235</f>
        <v xml:space="preserve">ISHARES GLOBAL CORPORATE BOND (IS.. </v>
      </c>
      <c r="B235" t="str">
        <f>LEFT(Rohdaten!B235, 3)</f>
        <v>USD</v>
      </c>
      <c r="C235">
        <v>1.43</v>
      </c>
      <c r="D235">
        <v>1.36</v>
      </c>
      <c r="E235">
        <v>1.05</v>
      </c>
      <c r="F235">
        <v>0.74</v>
      </c>
      <c r="G235">
        <v>8.73</v>
      </c>
      <c r="H235">
        <v>135</v>
      </c>
      <c r="I235">
        <v>1.1299999999999999</v>
      </c>
      <c r="J235" t="str">
        <f>LEFT(Rohdaten!C235, LEN(Rohdaten!C235) - 1)</f>
        <v>replizierend</v>
      </c>
      <c r="K235" t="str">
        <f>Rohdaten!D235</f>
        <v xml:space="preserve">-- </v>
      </c>
      <c r="L235" s="9">
        <f>Rohdaten!E235</f>
        <v>2E-3</v>
      </c>
      <c r="M235" s="7">
        <f>IFERROR(IF(SEARCH("Mio.", Rohdaten!F235),LEFT(Rohdaten!F235, LEN(Rohdaten!F235) - 5) * 1),
IFERROR(IF(SEARCH("Mrd.",  Rohdaten!F235), LEFT(Rohdaten!F235, LEN(Rohdaten!F235) - 5) * 1000), ""))</f>
        <v>355.18</v>
      </c>
      <c r="N235" s="7">
        <f t="shared" si="6"/>
        <v>401.35339999999997</v>
      </c>
      <c r="O235" t="str">
        <f>Rohdaten!G235</f>
        <v xml:space="preserve">Renten / Renten International </v>
      </c>
      <c r="P235" t="str">
        <f t="shared" si="7"/>
        <v>Renten</v>
      </c>
      <c r="Q235" t="str">
        <f>Rohdaten!H235</f>
        <v xml:space="preserve">iShares .. </v>
      </c>
      <c r="R235" t="str">
        <f>Rohdaten!I235</f>
        <v xml:space="preserve">Irland </v>
      </c>
      <c r="S235">
        <f>LEFT(Rohdaten!J235, SEARCH("Jahre", Rohdaten!J235) - 2) * 1</f>
        <v>2.6</v>
      </c>
      <c r="T235" t="str">
        <f>Rohdaten!K235</f>
        <v xml:space="preserve">-- </v>
      </c>
      <c r="U235" t="str">
        <f>LEFT(Rohdaten!L235, 1)</f>
        <v>A</v>
      </c>
      <c r="V235" t="str">
        <f>Rohdaten!M235</f>
        <v xml:space="preserve">A1J7CK </v>
      </c>
    </row>
    <row r="236" spans="1:22" x14ac:dyDescent="0.25">
      <c r="A236" t="str">
        <f>Rohdaten!A236</f>
        <v xml:space="preserve">ISHARES GLOBAL AAA-AA GOVERNMENT .. </v>
      </c>
      <c r="B236" t="str">
        <f>LEFT(Rohdaten!B236, 3)</f>
        <v>USD</v>
      </c>
      <c r="C236">
        <v>1.43</v>
      </c>
      <c r="D236">
        <v>1.36</v>
      </c>
      <c r="E236">
        <v>1.05</v>
      </c>
      <c r="F236">
        <v>0.74</v>
      </c>
      <c r="G236">
        <v>8.73</v>
      </c>
      <c r="H236">
        <v>135</v>
      </c>
      <c r="I236">
        <v>1.1299999999999999</v>
      </c>
      <c r="J236" t="str">
        <f>LEFT(Rohdaten!C236, LEN(Rohdaten!C236) - 1)</f>
        <v>replizierend</v>
      </c>
      <c r="K236" t="str">
        <f>Rohdaten!D236</f>
        <v xml:space="preserve">-- </v>
      </c>
      <c r="L236" s="9">
        <f>Rohdaten!E236</f>
        <v>2E-3</v>
      </c>
      <c r="M236" s="7">
        <f>IFERROR(IF(SEARCH("Mio.", Rohdaten!F236),LEFT(Rohdaten!F236, LEN(Rohdaten!F236) - 5) * 1),
IFERROR(IF(SEARCH("Mrd.",  Rohdaten!F236), LEFT(Rohdaten!F236, LEN(Rohdaten!F236) - 5) * 1000), ""))</f>
        <v>49.18</v>
      </c>
      <c r="N236" s="7">
        <f t="shared" si="6"/>
        <v>55.573399999999992</v>
      </c>
      <c r="O236" t="str">
        <f>Rohdaten!G236</f>
        <v xml:space="preserve">Renten / Renten Staatsanleihen </v>
      </c>
      <c r="P236" t="str">
        <f t="shared" si="7"/>
        <v>Renten</v>
      </c>
      <c r="Q236" t="str">
        <f>Rohdaten!H236</f>
        <v xml:space="preserve">BlackRoc.. </v>
      </c>
      <c r="R236" t="str">
        <f>Rohdaten!I236</f>
        <v xml:space="preserve">Irland </v>
      </c>
      <c r="S236">
        <f>LEFT(Rohdaten!J236, SEARCH("Jahre", Rohdaten!J236) - 2) * 1</f>
        <v>2.58</v>
      </c>
      <c r="T236" t="str">
        <f>Rohdaten!K236</f>
        <v xml:space="preserve">-- </v>
      </c>
      <c r="U236" t="str">
        <f>LEFT(Rohdaten!L236, 1)</f>
        <v>A</v>
      </c>
      <c r="V236" t="str">
        <f>Rohdaten!M236</f>
        <v xml:space="preserve">A1J7CM </v>
      </c>
    </row>
    <row r="237" spans="1:22" x14ac:dyDescent="0.25">
      <c r="A237" t="str">
        <f>Rohdaten!A237</f>
        <v xml:space="preserve">ISHARES S&amp;P 500 MINIMUM VOLATILIT.. </v>
      </c>
      <c r="B237" t="str">
        <f>LEFT(Rohdaten!B237, 3)</f>
        <v>USD</v>
      </c>
      <c r="C237">
        <v>1.43</v>
      </c>
      <c r="D237">
        <v>1.36</v>
      </c>
      <c r="E237">
        <v>1.05</v>
      </c>
      <c r="F237">
        <v>0.74</v>
      </c>
      <c r="G237">
        <v>8.73</v>
      </c>
      <c r="H237">
        <v>135</v>
      </c>
      <c r="I237">
        <v>1.1299999999999999</v>
      </c>
      <c r="J237" t="str">
        <f>LEFT(Rohdaten!C237, LEN(Rohdaten!C237) - 1)</f>
        <v>--</v>
      </c>
      <c r="K237" t="str">
        <f>Rohdaten!D237</f>
        <v xml:space="preserve">-- </v>
      </c>
      <c r="L237" s="9">
        <f>Rohdaten!E237</f>
        <v>2E-3</v>
      </c>
      <c r="M237" s="7">
        <f>IFERROR(IF(SEARCH("Mio.", Rohdaten!F237),LEFT(Rohdaten!F237, LEN(Rohdaten!F237) - 5) * 1),
IFERROR(IF(SEARCH("Mrd.",  Rohdaten!F237), LEFT(Rohdaten!F237, LEN(Rohdaten!F237) - 5) * 1000), ""))</f>
        <v>603.1</v>
      </c>
      <c r="N237" s="7">
        <f t="shared" si="6"/>
        <v>681.50299999999993</v>
      </c>
      <c r="O237" t="str">
        <f>Rohdaten!G237</f>
        <v xml:space="preserve">Aktien / Aktien USA </v>
      </c>
      <c r="P237" t="str">
        <f t="shared" si="7"/>
        <v>Aktien</v>
      </c>
      <c r="Q237" t="str">
        <f>Rohdaten!H237</f>
        <v xml:space="preserve">BlackRoc.. </v>
      </c>
      <c r="R237" t="str">
        <f>Rohdaten!I237</f>
        <v xml:space="preserve">Irland </v>
      </c>
      <c r="S237">
        <f>LEFT(Rohdaten!J237, SEARCH("Jahre", Rohdaten!J237) - 2) * 1</f>
        <v>2.42</v>
      </c>
      <c r="T237" t="str">
        <f>Rohdaten!K237</f>
        <v xml:space="preserve">-- </v>
      </c>
      <c r="U237" t="str">
        <f>LEFT(Rohdaten!L237, 1)</f>
        <v>T</v>
      </c>
      <c r="V237" t="str">
        <f>Rohdaten!M237</f>
        <v xml:space="preserve">A1J784 </v>
      </c>
    </row>
    <row r="238" spans="1:22" x14ac:dyDescent="0.25">
      <c r="A238" t="str">
        <f>Rohdaten!A238</f>
        <v xml:space="preserve">ISHARES S&amp;P 500 MINIMUM VOLATILIT.. </v>
      </c>
      <c r="B238" t="str">
        <f>LEFT(Rohdaten!B238, 3)</f>
        <v>USD</v>
      </c>
      <c r="C238">
        <v>1.43</v>
      </c>
      <c r="D238">
        <v>1.36</v>
      </c>
      <c r="E238">
        <v>1.05</v>
      </c>
      <c r="F238">
        <v>0.74</v>
      </c>
      <c r="G238">
        <v>8.73</v>
      </c>
      <c r="H238">
        <v>135</v>
      </c>
      <c r="I238">
        <v>1.1299999999999999</v>
      </c>
      <c r="J238" t="str">
        <f>LEFT(Rohdaten!C238, LEN(Rohdaten!C238) - 1)</f>
        <v>replizierend</v>
      </c>
      <c r="K238" t="str">
        <f>Rohdaten!D238</f>
        <v xml:space="preserve">-- </v>
      </c>
      <c r="L238" s="9">
        <f>Rohdaten!E238</f>
        <v>2E-3</v>
      </c>
      <c r="M238" s="7">
        <f>IFERROR(IF(SEARCH("Mio.", Rohdaten!F238),LEFT(Rohdaten!F238, LEN(Rohdaten!F238) - 5) * 1),
IFERROR(IF(SEARCH("Mrd.",  Rohdaten!F238), LEFT(Rohdaten!F238, LEN(Rohdaten!F238) - 5) * 1000), ""))</f>
        <v>603.1</v>
      </c>
      <c r="N238" s="7">
        <f t="shared" si="6"/>
        <v>681.50299999999993</v>
      </c>
      <c r="O238" t="str">
        <f>Rohdaten!G238</f>
        <v xml:space="preserve">Aktien / Aktien USA </v>
      </c>
      <c r="P238" t="str">
        <f t="shared" si="7"/>
        <v>Aktien</v>
      </c>
      <c r="Q238" t="str">
        <f>Rohdaten!H238</f>
        <v xml:space="preserve">BlackRoc.. </v>
      </c>
      <c r="R238" t="str">
        <f>Rohdaten!I238</f>
        <v xml:space="preserve">Irland </v>
      </c>
      <c r="S238">
        <f>LEFT(Rohdaten!J238, SEARCH("Jahre", Rohdaten!J238) - 2) * 1</f>
        <v>2.42</v>
      </c>
      <c r="T238" t="str">
        <f>Rohdaten!K238</f>
        <v xml:space="preserve">-- </v>
      </c>
      <c r="U238" t="str">
        <f>LEFT(Rohdaten!L238, 1)</f>
        <v>T</v>
      </c>
      <c r="V238" t="str">
        <f>Rohdaten!M238</f>
        <v xml:space="preserve">A1KB2E </v>
      </c>
    </row>
    <row r="239" spans="1:22" x14ac:dyDescent="0.25">
      <c r="A239" t="str">
        <f>Rohdaten!A239</f>
        <v xml:space="preserve">DB X-TRACKERS II MTS ITALY AGGREG.. </v>
      </c>
      <c r="B239" t="str">
        <f>LEFT(Rohdaten!B239, 3)</f>
        <v>EUR</v>
      </c>
      <c r="C239">
        <v>1.43</v>
      </c>
      <c r="D239">
        <v>1.36</v>
      </c>
      <c r="E239">
        <v>1.05</v>
      </c>
      <c r="F239">
        <v>0.74</v>
      </c>
      <c r="G239">
        <v>8.73</v>
      </c>
      <c r="H239">
        <v>135</v>
      </c>
      <c r="I239">
        <v>1.1299999999999999</v>
      </c>
      <c r="J239" t="str">
        <f>LEFT(Rohdaten!C239, LEN(Rohdaten!C239) - 1)</f>
        <v>Swap-basiert</v>
      </c>
      <c r="K239" t="str">
        <f>Rohdaten!D239</f>
        <v xml:space="preserve">keine </v>
      </c>
      <c r="L239" s="9">
        <f>Rohdaten!E239</f>
        <v>2E-3</v>
      </c>
      <c r="M239" s="7">
        <f>IFERROR(IF(SEARCH("Mio.", Rohdaten!F239),LEFT(Rohdaten!F239, LEN(Rohdaten!F239) - 5) * 1),
IFERROR(IF(SEARCH("Mrd.",  Rohdaten!F239), LEFT(Rohdaten!F239, LEN(Rohdaten!F239) - 5) * 1000), ""))</f>
        <v>3.22</v>
      </c>
      <c r="N239" s="7">
        <f t="shared" si="6"/>
        <v>3.22</v>
      </c>
      <c r="O239" t="str">
        <f>Rohdaten!G239</f>
        <v xml:space="preserve">Renten / Renten Staatsanleihen </v>
      </c>
      <c r="P239" t="str">
        <f t="shared" si="7"/>
        <v>Renten</v>
      </c>
      <c r="Q239" t="str">
        <f>Rohdaten!H239</f>
        <v xml:space="preserve">db x-tra.. </v>
      </c>
      <c r="R239" t="str">
        <f>Rohdaten!I239</f>
        <v xml:space="preserve">Luxemburg </v>
      </c>
      <c r="S239">
        <f>LEFT(Rohdaten!J239, SEARCH("Jahre", Rohdaten!J239) - 2) * 1</f>
        <v>1.71</v>
      </c>
      <c r="T239" t="str">
        <f>Rohdaten!K239</f>
        <v xml:space="preserve">-- </v>
      </c>
      <c r="U239" t="str">
        <f>LEFT(Rohdaten!L239, 1)</f>
        <v>A</v>
      </c>
      <c r="V239" t="str">
        <f>Rohdaten!M239</f>
        <v xml:space="preserve">DBX0K4 </v>
      </c>
    </row>
    <row r="240" spans="1:22" x14ac:dyDescent="0.25">
      <c r="A240" t="str">
        <f>Rohdaten!A240</f>
        <v xml:space="preserve">UBS ETF - SBI FOREIGN AAA-BBB 1-5.. </v>
      </c>
      <c r="B240" t="str">
        <f>LEFT(Rohdaten!B240, 3)</f>
        <v>CHF</v>
      </c>
      <c r="C240">
        <v>1.43</v>
      </c>
      <c r="D240">
        <v>1.36</v>
      </c>
      <c r="E240">
        <v>1.05</v>
      </c>
      <c r="F240">
        <v>0.74</v>
      </c>
      <c r="G240">
        <v>8.73</v>
      </c>
      <c r="H240">
        <v>135</v>
      </c>
      <c r="I240">
        <v>1.1299999999999999</v>
      </c>
      <c r="J240" t="str">
        <f>LEFT(Rohdaten!C240, LEN(Rohdaten!C240) - 1)</f>
        <v>replizierend</v>
      </c>
      <c r="K240" t="str">
        <f>Rohdaten!D240</f>
        <v xml:space="preserve">-- </v>
      </c>
      <c r="L240" s="9">
        <f>Rohdaten!E240</f>
        <v>2E-3</v>
      </c>
      <c r="M240" s="7">
        <f>IFERROR(IF(SEARCH("Mio.", Rohdaten!F240),LEFT(Rohdaten!F240, LEN(Rohdaten!F240) - 5) * 1),
IFERROR(IF(SEARCH("Mrd.",  Rohdaten!F240), LEFT(Rohdaten!F240, LEN(Rohdaten!F240) - 5) * 1000), ""))</f>
        <v>119.29</v>
      </c>
      <c r="N240" s="7">
        <f t="shared" si="6"/>
        <v>125.25450000000001</v>
      </c>
      <c r="O240" t="str">
        <f>Rohdaten!G240</f>
        <v xml:space="preserve">Renten / Renten CHF </v>
      </c>
      <c r="P240" t="str">
        <f t="shared" si="7"/>
        <v>Renten</v>
      </c>
      <c r="Q240" t="str">
        <f>Rohdaten!H240</f>
        <v xml:space="preserve">UBS ETF .. </v>
      </c>
      <c r="R240" t="str">
        <f>Rohdaten!I240</f>
        <v xml:space="preserve">Luxemburg </v>
      </c>
      <c r="S240">
        <f>LEFT(Rohdaten!J240, SEARCH("Jahre", Rohdaten!J240) - 2) * 1</f>
        <v>1.75</v>
      </c>
      <c r="T240" t="str">
        <f>Rohdaten!K240</f>
        <v xml:space="preserve">-- </v>
      </c>
      <c r="U240" t="str">
        <f>LEFT(Rohdaten!L240, 1)</f>
        <v>A</v>
      </c>
      <c r="V240" t="str">
        <f>Rohdaten!M240</f>
        <v xml:space="preserve">A1H9GF </v>
      </c>
    </row>
    <row r="241" spans="1:22" x14ac:dyDescent="0.25">
      <c r="A241" t="str">
        <f>Rohdaten!A241</f>
        <v xml:space="preserve">UBS ETF - SBI FOREIGN AAA-BBB 5-1.. </v>
      </c>
      <c r="B241" t="str">
        <f>LEFT(Rohdaten!B241, 3)</f>
        <v>CHF</v>
      </c>
      <c r="C241">
        <v>1.43</v>
      </c>
      <c r="D241">
        <v>1.36</v>
      </c>
      <c r="E241">
        <v>1.05</v>
      </c>
      <c r="F241">
        <v>0.74</v>
      </c>
      <c r="G241">
        <v>8.73</v>
      </c>
      <c r="H241">
        <v>135</v>
      </c>
      <c r="I241">
        <v>1.1299999999999999</v>
      </c>
      <c r="J241" t="str">
        <f>LEFT(Rohdaten!C241, LEN(Rohdaten!C241) - 1)</f>
        <v>replizierend</v>
      </c>
      <c r="K241" t="str">
        <f>Rohdaten!D241</f>
        <v xml:space="preserve">-- </v>
      </c>
      <c r="L241" s="9">
        <f>Rohdaten!E241</f>
        <v>2E-3</v>
      </c>
      <c r="M241" s="7">
        <f>IFERROR(IF(SEARCH("Mio.", Rohdaten!F241),LEFT(Rohdaten!F241, LEN(Rohdaten!F241) - 5) * 1),
IFERROR(IF(SEARCH("Mrd.",  Rohdaten!F241), LEFT(Rohdaten!F241, LEN(Rohdaten!F241) - 5) * 1000), ""))</f>
        <v>64.86</v>
      </c>
      <c r="N241" s="7">
        <f t="shared" si="6"/>
        <v>68.103000000000009</v>
      </c>
      <c r="O241" t="str">
        <f>Rohdaten!G241</f>
        <v xml:space="preserve">Renten / Renten CHF </v>
      </c>
      <c r="P241" t="str">
        <f t="shared" si="7"/>
        <v>Renten</v>
      </c>
      <c r="Q241" t="str">
        <f>Rohdaten!H241</f>
        <v xml:space="preserve">UBS ETF .. </v>
      </c>
      <c r="R241" t="str">
        <f>Rohdaten!I241</f>
        <v xml:space="preserve">Luxemburg </v>
      </c>
      <c r="S241">
        <f>LEFT(Rohdaten!J241, SEARCH("Jahre", Rohdaten!J241) - 2) * 1</f>
        <v>1.75</v>
      </c>
      <c r="T241" t="str">
        <f>Rohdaten!K241</f>
        <v xml:space="preserve">-- </v>
      </c>
      <c r="U241" t="str">
        <f>LEFT(Rohdaten!L241, 1)</f>
        <v>A</v>
      </c>
      <c r="V241" t="str">
        <f>Rohdaten!M241</f>
        <v xml:space="preserve">A1H9GG </v>
      </c>
    </row>
    <row r="242" spans="1:22" x14ac:dyDescent="0.25">
      <c r="A242" t="str">
        <f>Rohdaten!A242</f>
        <v xml:space="preserve">DB X-TRACKERS II CANADIAN DOLLAR .. </v>
      </c>
      <c r="B242" t="str">
        <f>LEFT(Rohdaten!B242, 3)</f>
        <v>CAD</v>
      </c>
      <c r="C242">
        <v>1.43</v>
      </c>
      <c r="D242">
        <v>1.36</v>
      </c>
      <c r="E242">
        <v>1.05</v>
      </c>
      <c r="F242">
        <v>0.74</v>
      </c>
      <c r="G242">
        <v>8.73</v>
      </c>
      <c r="H242">
        <v>135</v>
      </c>
      <c r="I242">
        <v>1.1299999999999999</v>
      </c>
      <c r="J242" t="str">
        <f>LEFT(Rohdaten!C242, LEN(Rohdaten!C242) - 1)</f>
        <v>Swap-basiert</v>
      </c>
      <c r="K242" t="str">
        <f>Rohdaten!D242</f>
        <v xml:space="preserve">keine </v>
      </c>
      <c r="L242" s="9">
        <f>Rohdaten!E242</f>
        <v>2E-3</v>
      </c>
      <c r="M242" s="7">
        <f>IFERROR(IF(SEARCH("Mio.", Rohdaten!F242),LEFT(Rohdaten!F242, LEN(Rohdaten!F242) - 5) * 1),
IFERROR(IF(SEARCH("Mrd.",  Rohdaten!F242), LEFT(Rohdaten!F242, LEN(Rohdaten!F242) - 5) * 1000), ""))</f>
        <v>19</v>
      </c>
      <c r="N242" s="7">
        <f t="shared" si="6"/>
        <v>25.840000000000003</v>
      </c>
      <c r="O242" t="str">
        <f>Rohdaten!G242</f>
        <v xml:space="preserve">Geldmarkt / Geldmarkt-Fonds sonstige Währungen </v>
      </c>
      <c r="P242" t="str">
        <f t="shared" si="7"/>
        <v>Geldmarkt</v>
      </c>
      <c r="Q242" t="str">
        <f>Rohdaten!H242</f>
        <v xml:space="preserve">db x-tra.. </v>
      </c>
      <c r="R242" t="str">
        <f>Rohdaten!I242</f>
        <v xml:space="preserve">Luxemburg </v>
      </c>
      <c r="S242">
        <f>LEFT(Rohdaten!J242, SEARCH("Jahre", Rohdaten!J242) - 2) * 1</f>
        <v>1.75</v>
      </c>
      <c r="T242" t="str">
        <f>Rohdaten!K242</f>
        <v xml:space="preserve">-- </v>
      </c>
      <c r="U242" t="str">
        <f>LEFT(Rohdaten!L242, 1)</f>
        <v>T</v>
      </c>
      <c r="V242" t="str">
        <f>Rohdaten!M242</f>
        <v xml:space="preserve">DBX0NL </v>
      </c>
    </row>
    <row r="243" spans="1:22" x14ac:dyDescent="0.25">
      <c r="A243" t="str">
        <f>Rohdaten!A243</f>
        <v xml:space="preserve">DB X-TRACKERS II IBOXX SPAIN UCIT.. </v>
      </c>
      <c r="B243" t="str">
        <f>LEFT(Rohdaten!B243, 3)</f>
        <v>EUR</v>
      </c>
      <c r="C243">
        <v>1.43</v>
      </c>
      <c r="D243">
        <v>1.36</v>
      </c>
      <c r="E243">
        <v>1.05</v>
      </c>
      <c r="F243">
        <v>0.74</v>
      </c>
      <c r="G243">
        <v>8.73</v>
      </c>
      <c r="H243">
        <v>135</v>
      </c>
      <c r="I243">
        <v>1.1299999999999999</v>
      </c>
      <c r="J243" t="str">
        <f>LEFT(Rohdaten!C243, LEN(Rohdaten!C243) - 1)</f>
        <v>Swap-basiert</v>
      </c>
      <c r="K243" t="str">
        <f>Rohdaten!D243</f>
        <v xml:space="preserve">keine </v>
      </c>
      <c r="L243" s="9">
        <f>Rohdaten!E243</f>
        <v>2E-3</v>
      </c>
      <c r="M243" s="7">
        <f>IFERROR(IF(SEARCH("Mio.", Rohdaten!F243),LEFT(Rohdaten!F243, LEN(Rohdaten!F243) - 5) * 1),
IFERROR(IF(SEARCH("Mrd.",  Rohdaten!F243), LEFT(Rohdaten!F243, LEN(Rohdaten!F243) - 5) * 1000), ""))</f>
        <v>13.32</v>
      </c>
      <c r="N243" s="7">
        <f t="shared" si="6"/>
        <v>13.32</v>
      </c>
      <c r="O243" t="str">
        <f>Rohdaten!G243</f>
        <v xml:space="preserve">Renten / Renten Staatsanleihen </v>
      </c>
      <c r="P243" t="str">
        <f t="shared" si="7"/>
        <v>Renten</v>
      </c>
      <c r="Q243" t="str">
        <f>Rohdaten!H243</f>
        <v xml:space="preserve">db x-tra.. </v>
      </c>
      <c r="R243" t="str">
        <f>Rohdaten!I243</f>
        <v xml:space="preserve">Luxemburg </v>
      </c>
      <c r="S243">
        <f>LEFT(Rohdaten!J243, SEARCH("Jahre", Rohdaten!J243) - 2) * 1</f>
        <v>1.71</v>
      </c>
      <c r="T243" t="str">
        <f>Rohdaten!K243</f>
        <v xml:space="preserve">-- </v>
      </c>
      <c r="U243" t="str">
        <f>LEFT(Rohdaten!L243, 1)</f>
        <v>T</v>
      </c>
      <c r="V243" t="str">
        <f>Rohdaten!M243</f>
        <v xml:space="preserve">DBX0K6 </v>
      </c>
    </row>
    <row r="244" spans="1:22" x14ac:dyDescent="0.25">
      <c r="A244" t="str">
        <f>Rohdaten!A244</f>
        <v xml:space="preserve">UBS ETF - MSCI UNITED KINGDOM UCI.. </v>
      </c>
      <c r="B244" t="str">
        <f>LEFT(Rohdaten!B244, 3)</f>
        <v>GBP</v>
      </c>
      <c r="C244">
        <v>1.43</v>
      </c>
      <c r="D244">
        <v>1.36</v>
      </c>
      <c r="E244">
        <v>1.05</v>
      </c>
      <c r="F244">
        <v>0.74</v>
      </c>
      <c r="G244">
        <v>8.73</v>
      </c>
      <c r="H244">
        <v>135</v>
      </c>
      <c r="I244">
        <v>1.1299999999999999</v>
      </c>
      <c r="J244" t="str">
        <f>LEFT(Rohdaten!C244, LEN(Rohdaten!C244) - 1)</f>
        <v>--</v>
      </c>
      <c r="K244" t="str">
        <f>Rohdaten!D244</f>
        <v xml:space="preserve">-- </v>
      </c>
      <c r="L244" s="9">
        <f>Rohdaten!E244</f>
        <v>2E-3</v>
      </c>
      <c r="M244" s="7">
        <f>IFERROR(IF(SEARCH("Mio.", Rohdaten!F244),LEFT(Rohdaten!F244, LEN(Rohdaten!F244) - 5) * 1),
IFERROR(IF(SEARCH("Mrd.",  Rohdaten!F244), LEFT(Rohdaten!F244, LEN(Rohdaten!F244) - 5) * 1000), ""))</f>
        <v>1000</v>
      </c>
      <c r="N244" s="7">
        <f t="shared" si="6"/>
        <v>740</v>
      </c>
      <c r="O244" t="str">
        <f>Rohdaten!G244</f>
        <v xml:space="preserve">Aktien / Aktien Großbritannien </v>
      </c>
      <c r="P244" t="str">
        <f t="shared" si="7"/>
        <v>Aktien</v>
      </c>
      <c r="Q244" t="str">
        <f>Rohdaten!H244</f>
        <v xml:space="preserve">UBS ETF .. </v>
      </c>
      <c r="R244" t="str">
        <f>Rohdaten!I244</f>
        <v xml:space="preserve">Luxemburg </v>
      </c>
      <c r="S244">
        <f>LEFT(Rohdaten!J244, SEARCH("Jahre", Rohdaten!J244) - 2) * 1</f>
        <v>1.67</v>
      </c>
      <c r="T244" t="str">
        <f>Rohdaten!K244</f>
        <v xml:space="preserve">-- </v>
      </c>
      <c r="U244" t="str">
        <f>LEFT(Rohdaten!L244, 1)</f>
        <v>T</v>
      </c>
      <c r="V244" t="str">
        <f>Rohdaten!M244</f>
        <v xml:space="preserve">A1W3AB </v>
      </c>
    </row>
    <row r="245" spans="1:22" x14ac:dyDescent="0.25">
      <c r="A245" t="str">
        <f>Rohdaten!A245</f>
        <v xml:space="preserve">SPDR BARCLAYS 0-3 YEAR EURO CORPO.. </v>
      </c>
      <c r="B245" t="str">
        <f>LEFT(Rohdaten!B245, 3)</f>
        <v>EUR</v>
      </c>
      <c r="C245">
        <v>1.43</v>
      </c>
      <c r="D245">
        <v>1.36</v>
      </c>
      <c r="E245">
        <v>1.05</v>
      </c>
      <c r="F245">
        <v>0.74</v>
      </c>
      <c r="G245">
        <v>8.73</v>
      </c>
      <c r="H245">
        <v>135</v>
      </c>
      <c r="I245">
        <v>1.1299999999999999</v>
      </c>
      <c r="J245" t="str">
        <f>LEFT(Rohdaten!C245, LEN(Rohdaten!C245) - 1)</f>
        <v>replizierend</v>
      </c>
      <c r="K245" t="str">
        <f>Rohdaten!D245</f>
        <v xml:space="preserve">-- </v>
      </c>
      <c r="L245" s="9">
        <f>Rohdaten!E245</f>
        <v>2E-3</v>
      </c>
      <c r="M245" s="7">
        <f>IFERROR(IF(SEARCH("Mio.", Rohdaten!F245),LEFT(Rohdaten!F245, LEN(Rohdaten!F245) - 5) * 1),
IFERROR(IF(SEARCH("Mrd.",  Rohdaten!F245), LEFT(Rohdaten!F245, LEN(Rohdaten!F245) - 5) * 1000), ""))</f>
        <v>159.38999999999999</v>
      </c>
      <c r="N245" s="7">
        <f t="shared" si="6"/>
        <v>159.38999999999999</v>
      </c>
      <c r="O245" t="str">
        <f>Rohdaten!G245</f>
        <v xml:space="preserve">Renten / Renten Unternehmensanleihen </v>
      </c>
      <c r="P245" t="str">
        <f t="shared" si="7"/>
        <v>Renten</v>
      </c>
      <c r="Q245" t="str">
        <f>Rohdaten!H245</f>
        <v xml:space="preserve">SPDR Eur.. </v>
      </c>
      <c r="R245" t="str">
        <f>Rohdaten!I245</f>
        <v xml:space="preserve">Irland </v>
      </c>
      <c r="S245">
        <f>LEFT(Rohdaten!J245, SEARCH("Jahre", Rohdaten!J245) - 2) * 1</f>
        <v>1.68</v>
      </c>
      <c r="T245" t="str">
        <f>Rohdaten!K245</f>
        <v xml:space="preserve">-- </v>
      </c>
      <c r="U245" t="str">
        <f>LEFT(Rohdaten!L245, 1)</f>
        <v>A</v>
      </c>
      <c r="V245" t="str">
        <f>Rohdaten!M245</f>
        <v xml:space="preserve">A1W3V1 </v>
      </c>
    </row>
    <row r="246" spans="1:22" x14ac:dyDescent="0.25">
      <c r="A246" t="str">
        <f>Rohdaten!A246</f>
        <v xml:space="preserve">SPDR BARCLAYS 0-3 YEAR US CORPORA.. </v>
      </c>
      <c r="B246" t="str">
        <f>LEFT(Rohdaten!B246, 3)</f>
        <v>USD</v>
      </c>
      <c r="C246">
        <v>1.43</v>
      </c>
      <c r="D246">
        <v>1.36</v>
      </c>
      <c r="E246">
        <v>1.05</v>
      </c>
      <c r="F246">
        <v>0.74</v>
      </c>
      <c r="G246">
        <v>8.73</v>
      </c>
      <c r="H246">
        <v>135</v>
      </c>
      <c r="I246">
        <v>1.1299999999999999</v>
      </c>
      <c r="J246" t="str">
        <f>LEFT(Rohdaten!C246, LEN(Rohdaten!C246) - 1)</f>
        <v>replizierend</v>
      </c>
      <c r="K246" t="str">
        <f>Rohdaten!D246</f>
        <v xml:space="preserve">-- </v>
      </c>
      <c r="L246" s="9">
        <f>Rohdaten!E246</f>
        <v>2E-3</v>
      </c>
      <c r="M246" s="7">
        <f>IFERROR(IF(SEARCH("Mio.", Rohdaten!F246),LEFT(Rohdaten!F246, LEN(Rohdaten!F246) - 5) * 1),
IFERROR(IF(SEARCH("Mrd.",  Rohdaten!F246), LEFT(Rohdaten!F246, LEN(Rohdaten!F246) - 5) * 1000), ""))</f>
        <v>132.08000000000001</v>
      </c>
      <c r="N246" s="7">
        <f t="shared" si="6"/>
        <v>149.25040000000001</v>
      </c>
      <c r="O246" t="str">
        <f>Rohdaten!G246</f>
        <v xml:space="preserve">Renten / Renten Unternehmensanleihen </v>
      </c>
      <c r="P246" t="str">
        <f t="shared" si="7"/>
        <v>Renten</v>
      </c>
      <c r="Q246" t="str">
        <f>Rohdaten!H246</f>
        <v xml:space="preserve">SPDR Eur.. </v>
      </c>
      <c r="R246" t="str">
        <f>Rohdaten!I246</f>
        <v xml:space="preserve">Irland </v>
      </c>
      <c r="S246">
        <f>LEFT(Rohdaten!J246, SEARCH("Jahre", Rohdaten!J246) - 2) * 1</f>
        <v>1.68</v>
      </c>
      <c r="T246" t="str">
        <f>Rohdaten!K246</f>
        <v xml:space="preserve">-- </v>
      </c>
      <c r="U246" t="str">
        <f>LEFT(Rohdaten!L246, 1)</f>
        <v>A</v>
      </c>
      <c r="V246" t="str">
        <f>Rohdaten!M246</f>
        <v xml:space="preserve">A1W3V2 </v>
      </c>
    </row>
    <row r="247" spans="1:22" x14ac:dyDescent="0.25">
      <c r="A247" t="str">
        <f>Rohdaten!A247</f>
        <v xml:space="preserve">SPDR BARCLAYS 0-5 YEAR STERLING C.. </v>
      </c>
      <c r="B247" t="str">
        <f>LEFT(Rohdaten!B247, 3)</f>
        <v>GBP</v>
      </c>
      <c r="C247">
        <v>1.43</v>
      </c>
      <c r="D247">
        <v>1.36</v>
      </c>
      <c r="E247">
        <v>1.05</v>
      </c>
      <c r="F247">
        <v>0.74</v>
      </c>
      <c r="G247">
        <v>8.73</v>
      </c>
      <c r="H247">
        <v>135</v>
      </c>
      <c r="I247">
        <v>1.1299999999999999</v>
      </c>
      <c r="J247" t="str">
        <f>LEFT(Rohdaten!C247, LEN(Rohdaten!C247) - 1)</f>
        <v>replizierend</v>
      </c>
      <c r="K247" t="str">
        <f>Rohdaten!D247</f>
        <v xml:space="preserve">-- </v>
      </c>
      <c r="L247" s="9">
        <f>Rohdaten!E247</f>
        <v>2E-3</v>
      </c>
      <c r="M247" s="7">
        <f>IFERROR(IF(SEARCH("Mio.", Rohdaten!F247),LEFT(Rohdaten!F247, LEN(Rohdaten!F247) - 5) * 1),
IFERROR(IF(SEARCH("Mrd.",  Rohdaten!F247), LEFT(Rohdaten!F247, LEN(Rohdaten!F247) - 5) * 1000), ""))</f>
        <v>86.49</v>
      </c>
      <c r="N247" s="7">
        <f t="shared" si="6"/>
        <v>64.002600000000001</v>
      </c>
      <c r="O247" t="str">
        <f>Rohdaten!G247</f>
        <v xml:space="preserve">Renten / Renten GBP </v>
      </c>
      <c r="P247" t="str">
        <f t="shared" si="7"/>
        <v>Renten</v>
      </c>
      <c r="Q247" t="str">
        <f>Rohdaten!H247</f>
        <v xml:space="preserve">SPDR Eur.. </v>
      </c>
      <c r="R247" t="str">
        <f>Rohdaten!I247</f>
        <v xml:space="preserve">Irland </v>
      </c>
      <c r="S247">
        <f>LEFT(Rohdaten!J247, SEARCH("Jahre", Rohdaten!J247) - 2) * 1</f>
        <v>1.2</v>
      </c>
      <c r="T247" t="str">
        <f>Rohdaten!K247</f>
        <v xml:space="preserve">-- </v>
      </c>
      <c r="U247" t="str">
        <f>LEFT(Rohdaten!L247, 1)</f>
        <v>A</v>
      </c>
      <c r="V247" t="str">
        <f>Rohdaten!M247</f>
        <v xml:space="preserve">A1W8WE </v>
      </c>
    </row>
    <row r="248" spans="1:22" x14ac:dyDescent="0.25">
      <c r="A248" t="str">
        <f>Rohdaten!A248</f>
        <v xml:space="preserve">ISHARES $ ULTRASHORT BOND UCITS ETF </v>
      </c>
      <c r="B248" t="str">
        <f>LEFT(Rohdaten!B248, 3)</f>
        <v>USD</v>
      </c>
      <c r="C248">
        <v>1.43</v>
      </c>
      <c r="D248">
        <v>1.36</v>
      </c>
      <c r="E248">
        <v>1.05</v>
      </c>
      <c r="F248">
        <v>0.74</v>
      </c>
      <c r="G248">
        <v>8.73</v>
      </c>
      <c r="H248">
        <v>135</v>
      </c>
      <c r="I248">
        <v>1.1299999999999999</v>
      </c>
      <c r="J248" t="str">
        <f>LEFT(Rohdaten!C248, LEN(Rohdaten!C248) - 1)</f>
        <v>--</v>
      </c>
      <c r="K248" t="str">
        <f>Rohdaten!D248</f>
        <v xml:space="preserve">-- </v>
      </c>
      <c r="L248" s="9">
        <f>Rohdaten!E248</f>
        <v>2E-3</v>
      </c>
      <c r="M248" s="7">
        <f>IFERROR(IF(SEARCH("Mio.", Rohdaten!F248),LEFT(Rohdaten!F248, LEN(Rohdaten!F248) - 5) * 1),
IFERROR(IF(SEARCH("Mrd.",  Rohdaten!F248), LEFT(Rohdaten!F248, LEN(Rohdaten!F248) - 5) * 1000), ""))</f>
        <v>88.6</v>
      </c>
      <c r="N248" s="7">
        <f t="shared" si="6"/>
        <v>100.11799999999998</v>
      </c>
      <c r="O248" t="str">
        <f>Rohdaten!G248</f>
        <v xml:space="preserve">Renten / Renten International </v>
      </c>
      <c r="P248" t="str">
        <f t="shared" si="7"/>
        <v>Renten</v>
      </c>
      <c r="Q248" t="str">
        <f>Rohdaten!H248</f>
        <v xml:space="preserve">iShares .. </v>
      </c>
      <c r="R248" t="str">
        <f>Rohdaten!I248</f>
        <v xml:space="preserve">Irland </v>
      </c>
      <c r="S248">
        <f>LEFT(Rohdaten!J248, SEARCH("Jahre", Rohdaten!J248) - 2) * 1</f>
        <v>1.54</v>
      </c>
      <c r="T248" t="str">
        <f>Rohdaten!K248</f>
        <v xml:space="preserve">-- </v>
      </c>
      <c r="U248" t="str">
        <f>LEFT(Rohdaten!L248, 1)</f>
        <v>A</v>
      </c>
      <c r="V248" t="str">
        <f>Rohdaten!M248</f>
        <v xml:space="preserve">A1W374 </v>
      </c>
    </row>
    <row r="249" spans="1:22" x14ac:dyDescent="0.25">
      <c r="A249" t="str">
        <f>Rohdaten!A249</f>
        <v xml:space="preserve">ISHARES EURO ULTRASHORT BOND UCIT.. </v>
      </c>
      <c r="B249" t="str">
        <f>LEFT(Rohdaten!B249, 3)</f>
        <v>EUR</v>
      </c>
      <c r="C249">
        <v>1.43</v>
      </c>
      <c r="D249">
        <v>1.36</v>
      </c>
      <c r="E249">
        <v>1.05</v>
      </c>
      <c r="F249">
        <v>0.74</v>
      </c>
      <c r="G249">
        <v>8.73</v>
      </c>
      <c r="H249">
        <v>135</v>
      </c>
      <c r="I249">
        <v>1.1299999999999999</v>
      </c>
      <c r="J249" t="str">
        <f>LEFT(Rohdaten!C249, LEN(Rohdaten!C249) - 1)</f>
        <v>--</v>
      </c>
      <c r="K249" t="str">
        <f>Rohdaten!D249</f>
        <v xml:space="preserve">-- </v>
      </c>
      <c r="L249" s="9">
        <f>Rohdaten!E249</f>
        <v>2E-3</v>
      </c>
      <c r="M249" s="7">
        <f>IFERROR(IF(SEARCH("Mio.", Rohdaten!F249),LEFT(Rohdaten!F249, LEN(Rohdaten!F249) - 5) * 1),
IFERROR(IF(SEARCH("Mrd.",  Rohdaten!F249), LEFT(Rohdaten!F249, LEN(Rohdaten!F249) - 5) * 1000), ""))</f>
        <v>54.9</v>
      </c>
      <c r="N249" s="7">
        <f t="shared" si="6"/>
        <v>54.9</v>
      </c>
      <c r="O249" t="str">
        <f>Rohdaten!G249</f>
        <v xml:space="preserve">Renten / Renten Europa </v>
      </c>
      <c r="P249" t="str">
        <f t="shared" si="7"/>
        <v>Renten</v>
      </c>
      <c r="Q249" t="str">
        <f>Rohdaten!H249</f>
        <v xml:space="preserve">iShares .. </v>
      </c>
      <c r="R249" t="str">
        <f>Rohdaten!I249</f>
        <v xml:space="preserve">Deutschl.. </v>
      </c>
      <c r="S249">
        <f>LEFT(Rohdaten!J249, SEARCH("Jahre", Rohdaten!J249) - 2) * 1</f>
        <v>1.54</v>
      </c>
      <c r="T249" t="str">
        <f>Rohdaten!K249</f>
        <v xml:space="preserve">-- </v>
      </c>
      <c r="U249" t="str">
        <f>LEFT(Rohdaten!L249, 1)</f>
        <v>A</v>
      </c>
      <c r="V249" t="str">
        <f>Rohdaten!M249</f>
        <v xml:space="preserve">A1W375 </v>
      </c>
    </row>
    <row r="250" spans="1:22" x14ac:dyDescent="0.25">
      <c r="A250" t="str">
        <f>Rohdaten!A250</f>
        <v xml:space="preserve">ISHARES USD SHORT DURATION CORPOR.. </v>
      </c>
      <c r="B250" t="str">
        <f>LEFT(Rohdaten!B250, 3)</f>
        <v>USD</v>
      </c>
      <c r="C250">
        <v>1.43</v>
      </c>
      <c r="D250">
        <v>1.36</v>
      </c>
      <c r="E250">
        <v>1.05</v>
      </c>
      <c r="F250">
        <v>0.74</v>
      </c>
      <c r="G250">
        <v>8.73</v>
      </c>
      <c r="H250">
        <v>135</v>
      </c>
      <c r="I250">
        <v>1.1299999999999999</v>
      </c>
      <c r="J250" t="str">
        <f>LEFT(Rohdaten!C250, LEN(Rohdaten!C250) - 1)</f>
        <v>replizierend</v>
      </c>
      <c r="K250" t="str">
        <f>Rohdaten!D250</f>
        <v xml:space="preserve">keine </v>
      </c>
      <c r="L250" s="9">
        <f>Rohdaten!E250</f>
        <v>2E-3</v>
      </c>
      <c r="M250" s="7">
        <f>IFERROR(IF(SEARCH("Mio.", Rohdaten!F250),LEFT(Rohdaten!F250, LEN(Rohdaten!F250) - 5) * 1),
IFERROR(IF(SEARCH("Mrd.",  Rohdaten!F250), LEFT(Rohdaten!F250, LEN(Rohdaten!F250) - 5) * 1000), ""))</f>
        <v>295.47000000000003</v>
      </c>
      <c r="N250" s="7">
        <f t="shared" si="6"/>
        <v>333.8811</v>
      </c>
      <c r="O250" t="str">
        <f>Rohdaten!G250</f>
        <v xml:space="preserve">Renten / Renten USD </v>
      </c>
      <c r="P250" t="str">
        <f t="shared" si="7"/>
        <v>Renten</v>
      </c>
      <c r="Q250" t="str">
        <f>Rohdaten!H250</f>
        <v xml:space="preserve">iShares .. </v>
      </c>
      <c r="R250" t="str">
        <f>Rohdaten!I250</f>
        <v xml:space="preserve">Irland </v>
      </c>
      <c r="S250">
        <f>LEFT(Rohdaten!J250, SEARCH("Jahre", Rohdaten!J250) - 2) * 1</f>
        <v>1.54</v>
      </c>
      <c r="T250" t="str">
        <f>Rohdaten!K250</f>
        <v xml:space="preserve">-- </v>
      </c>
      <c r="U250" t="str">
        <f>LEFT(Rohdaten!L250, 1)</f>
        <v>A</v>
      </c>
      <c r="V250" t="str">
        <f>Rohdaten!M250</f>
        <v xml:space="preserve">A1W4WC </v>
      </c>
    </row>
    <row r="251" spans="1:22" x14ac:dyDescent="0.25">
      <c r="A251" t="str">
        <f>Rohdaten!A251</f>
        <v xml:space="preserve">ISHARES EURO ULTRASHORT BOND UCIT.. </v>
      </c>
      <c r="B251" t="str">
        <f>LEFT(Rohdaten!B251, 3)</f>
        <v>EUR</v>
      </c>
      <c r="C251">
        <v>1.43</v>
      </c>
      <c r="D251">
        <v>1.36</v>
      </c>
      <c r="E251">
        <v>1.05</v>
      </c>
      <c r="F251">
        <v>0.74</v>
      </c>
      <c r="G251">
        <v>8.73</v>
      </c>
      <c r="H251">
        <v>135</v>
      </c>
      <c r="I251">
        <v>1.1299999999999999</v>
      </c>
      <c r="J251" t="str">
        <f>LEFT(Rohdaten!C251, LEN(Rohdaten!C251) - 1)</f>
        <v>replizierend</v>
      </c>
      <c r="K251" t="str">
        <f>Rohdaten!D251</f>
        <v xml:space="preserve">keine </v>
      </c>
      <c r="L251" s="9">
        <f>Rohdaten!E251</f>
        <v>2E-3</v>
      </c>
      <c r="M251" s="7">
        <f>IFERROR(IF(SEARCH("Mio.", Rohdaten!F251),LEFT(Rohdaten!F251, LEN(Rohdaten!F251) - 5) * 1),
IFERROR(IF(SEARCH("Mrd.",  Rohdaten!F251), LEFT(Rohdaten!F251, LEN(Rohdaten!F251) - 5) * 1000), ""))</f>
        <v>54.9</v>
      </c>
      <c r="N251" s="7">
        <f t="shared" si="6"/>
        <v>54.9</v>
      </c>
      <c r="O251" t="str">
        <f>Rohdaten!G251</f>
        <v xml:space="preserve">Renten / Renten Europa </v>
      </c>
      <c r="P251" t="str">
        <f t="shared" si="7"/>
        <v>Renten</v>
      </c>
      <c r="Q251" t="str">
        <f>Rohdaten!H251</f>
        <v xml:space="preserve">iShares .. </v>
      </c>
      <c r="R251" t="str">
        <f>Rohdaten!I251</f>
        <v xml:space="preserve">Deutschl.. </v>
      </c>
      <c r="S251">
        <f>LEFT(Rohdaten!J251, SEARCH("Jahre", Rohdaten!J251) - 2) * 1</f>
        <v>1.54</v>
      </c>
      <c r="T251" t="str">
        <f>Rohdaten!K251</f>
        <v xml:space="preserve">-- </v>
      </c>
      <c r="U251" t="str">
        <f>LEFT(Rohdaten!L251, 1)</f>
        <v>A</v>
      </c>
      <c r="V251" t="str">
        <f>Rohdaten!M251</f>
        <v xml:space="preserve">A1W4WF </v>
      </c>
    </row>
    <row r="252" spans="1:22" x14ac:dyDescent="0.25">
      <c r="A252" t="str">
        <f>Rohdaten!A252</f>
        <v xml:space="preserve">UBS ETF - MSCI EUROPE EX UK UCITS.. </v>
      </c>
      <c r="B252" t="str">
        <f>LEFT(Rohdaten!B252, 3)</f>
        <v>USD</v>
      </c>
      <c r="C252">
        <v>1.43</v>
      </c>
      <c r="D252">
        <v>1.36</v>
      </c>
      <c r="E252">
        <v>1.05</v>
      </c>
      <c r="F252">
        <v>0.74</v>
      </c>
      <c r="G252">
        <v>8.73</v>
      </c>
      <c r="H252">
        <v>135</v>
      </c>
      <c r="I252">
        <v>1.1299999999999999</v>
      </c>
      <c r="J252" t="str">
        <f>LEFT(Rohdaten!C252, LEN(Rohdaten!C252) - 1)</f>
        <v>replizierend</v>
      </c>
      <c r="K252" t="str">
        <f>Rohdaten!D252</f>
        <v xml:space="preserve">keine </v>
      </c>
      <c r="L252" s="9">
        <f>Rohdaten!E252</f>
        <v>2E-3</v>
      </c>
      <c r="M252" s="7">
        <f>IFERROR(IF(SEARCH("Mio.", Rohdaten!F252),LEFT(Rohdaten!F252, LEN(Rohdaten!F252) - 5) * 1),
IFERROR(IF(SEARCH("Mrd.",  Rohdaten!F252), LEFT(Rohdaten!F252, LEN(Rohdaten!F252) - 5) * 1000), ""))</f>
        <v>14.7</v>
      </c>
      <c r="N252" s="7">
        <f t="shared" si="6"/>
        <v>16.610999999999997</v>
      </c>
      <c r="O252" t="str">
        <f>Rohdaten!G252</f>
        <v xml:space="preserve">Aktien / Aktien Europa </v>
      </c>
      <c r="P252" t="str">
        <f t="shared" si="7"/>
        <v>Aktien</v>
      </c>
      <c r="Q252" t="str">
        <f>Rohdaten!H252</f>
        <v xml:space="preserve">UBS Fund.. </v>
      </c>
      <c r="R252" t="str">
        <f>Rohdaten!I252</f>
        <v xml:space="preserve">Luxemburg </v>
      </c>
      <c r="S252">
        <f>LEFT(Rohdaten!J252, SEARCH("Jahre", Rohdaten!J252) - 2) * 1</f>
        <v>0.85</v>
      </c>
      <c r="T252" t="str">
        <f>Rohdaten!K252</f>
        <v xml:space="preserve">-- </v>
      </c>
      <c r="U252" t="str">
        <f>LEFT(Rohdaten!L252, 1)</f>
        <v>A</v>
      </c>
      <c r="V252" t="str">
        <f>Rohdaten!M252</f>
        <v xml:space="preserve">A110PX </v>
      </c>
    </row>
    <row r="253" spans="1:22" x14ac:dyDescent="0.25">
      <c r="A253" t="str">
        <f>Rohdaten!A253</f>
        <v xml:space="preserve">ISHARES STOXX EUROPE SMALL 200 (DE) </v>
      </c>
      <c r="B253" t="str">
        <f>LEFT(Rohdaten!B253, 3)</f>
        <v>EUR</v>
      </c>
      <c r="C253">
        <v>1.43</v>
      </c>
      <c r="D253">
        <v>1.36</v>
      </c>
      <c r="E253">
        <v>1.05</v>
      </c>
      <c r="F253">
        <v>0.74</v>
      </c>
      <c r="G253">
        <v>8.73</v>
      </c>
      <c r="H253">
        <v>135</v>
      </c>
      <c r="I253">
        <v>1.1299999999999999</v>
      </c>
      <c r="J253" t="str">
        <f>LEFT(Rohdaten!C253, LEN(Rohdaten!C253) - 1)</f>
        <v>replizierend</v>
      </c>
      <c r="K253" t="str">
        <f>Rohdaten!D253</f>
        <v xml:space="preserve">Dividenden </v>
      </c>
      <c r="L253" s="9">
        <f>Rohdaten!E253</f>
        <v>2.0999999999999999E-3</v>
      </c>
      <c r="M253" s="7">
        <f>IFERROR(IF(SEARCH("Mio.", Rohdaten!F253),LEFT(Rohdaten!F253, LEN(Rohdaten!F253) - 5) * 1),
IFERROR(IF(SEARCH("Mrd.",  Rohdaten!F253), LEFT(Rohdaten!F253, LEN(Rohdaten!F253) - 5) * 1000), ""))</f>
        <v>329.4</v>
      </c>
      <c r="N253" s="7">
        <f t="shared" si="6"/>
        <v>329.4</v>
      </c>
      <c r="O253" t="str">
        <f>Rohdaten!G253</f>
        <v xml:space="preserve">Aktien / Aktien Europa "Mid/Small Caps" </v>
      </c>
      <c r="P253" t="str">
        <f t="shared" si="7"/>
        <v>Aktien</v>
      </c>
      <c r="Q253" t="str">
        <f>Rohdaten!H253</f>
        <v xml:space="preserve">BlackRoc.. </v>
      </c>
      <c r="R253" t="str">
        <f>Rohdaten!I253</f>
        <v xml:space="preserve">Deutschl.. </v>
      </c>
      <c r="S253">
        <f>LEFT(Rohdaten!J253, SEARCH("Jahre", Rohdaten!J253) - 2) * 1</f>
        <v>10.08</v>
      </c>
      <c r="T253" t="str">
        <f>Rohdaten!K253</f>
        <v xml:space="preserve">STXE SMA.. </v>
      </c>
      <c r="U253" t="str">
        <f>LEFT(Rohdaten!L253, 1)</f>
        <v>A</v>
      </c>
      <c r="V253" t="str">
        <f>Rohdaten!M253</f>
        <v xml:space="preserve">A0D8QZ </v>
      </c>
    </row>
    <row r="254" spans="1:22" x14ac:dyDescent="0.25">
      <c r="A254" t="str">
        <f>Rohdaten!A254</f>
        <v xml:space="preserve">ISHARES STOXX EUROPE LARGE 200 (DE) </v>
      </c>
      <c r="B254" t="str">
        <f>LEFT(Rohdaten!B254, 3)</f>
        <v>EUR</v>
      </c>
      <c r="C254">
        <v>1.43</v>
      </c>
      <c r="D254">
        <v>1.36</v>
      </c>
      <c r="E254">
        <v>1.05</v>
      </c>
      <c r="F254">
        <v>0.74</v>
      </c>
      <c r="G254">
        <v>8.73</v>
      </c>
      <c r="H254">
        <v>135</v>
      </c>
      <c r="I254">
        <v>1.1299999999999999</v>
      </c>
      <c r="J254" t="str">
        <f>LEFT(Rohdaten!C254, LEN(Rohdaten!C254) - 1)</f>
        <v>replizierend</v>
      </c>
      <c r="K254" t="str">
        <f>Rohdaten!D254</f>
        <v xml:space="preserve">keine </v>
      </c>
      <c r="L254" s="9">
        <f>Rohdaten!E254</f>
        <v>2.0999999999999999E-3</v>
      </c>
      <c r="M254" s="7">
        <f>IFERROR(IF(SEARCH("Mio.", Rohdaten!F254),LEFT(Rohdaten!F254, LEN(Rohdaten!F254) - 5) * 1),
IFERROR(IF(SEARCH("Mrd.",  Rohdaten!F254), LEFT(Rohdaten!F254, LEN(Rohdaten!F254) - 5) * 1000), ""))</f>
        <v>45.48</v>
      </c>
      <c r="N254" s="7">
        <f t="shared" si="6"/>
        <v>45.48</v>
      </c>
      <c r="O254" t="str">
        <f>Rohdaten!G254</f>
        <v xml:space="preserve">Aktien / Aktien Europa "Large Caps" </v>
      </c>
      <c r="P254" t="str">
        <f t="shared" si="7"/>
        <v>Aktien</v>
      </c>
      <c r="Q254" t="str">
        <f>Rohdaten!H254</f>
        <v xml:space="preserve">BlackRoc.. </v>
      </c>
      <c r="R254" t="str">
        <f>Rohdaten!I254</f>
        <v xml:space="preserve">Deutschl.. </v>
      </c>
      <c r="S254">
        <f>LEFT(Rohdaten!J254, SEARCH("Jahre", Rohdaten!J254) - 2) * 1</f>
        <v>10.08</v>
      </c>
      <c r="T254" t="str">
        <f>Rohdaten!K254</f>
        <v xml:space="preserve">STXE LAR.. </v>
      </c>
      <c r="U254" t="str">
        <f>LEFT(Rohdaten!L254, 1)</f>
        <v>A</v>
      </c>
      <c r="V254">
        <f>Rohdaten!M254</f>
        <v>593398</v>
      </c>
    </row>
    <row r="255" spans="1:22" x14ac:dyDescent="0.25">
      <c r="A255" t="str">
        <f>Rohdaten!A255</f>
        <v xml:space="preserve">ISHARES EURO STOXX (DE) </v>
      </c>
      <c r="B255" t="str">
        <f>LEFT(Rohdaten!B255, 3)</f>
        <v>EUR</v>
      </c>
      <c r="C255">
        <v>1.43</v>
      </c>
      <c r="D255">
        <v>1.36</v>
      </c>
      <c r="E255">
        <v>1.05</v>
      </c>
      <c r="F255">
        <v>0.74</v>
      </c>
      <c r="G255">
        <v>8.73</v>
      </c>
      <c r="H255">
        <v>135</v>
      </c>
      <c r="I255">
        <v>1.1299999999999999</v>
      </c>
      <c r="J255" t="str">
        <f>LEFT(Rohdaten!C255, LEN(Rohdaten!C255) - 1)</f>
        <v>replizierend</v>
      </c>
      <c r="K255" t="str">
        <f>Rohdaten!D255</f>
        <v xml:space="preserve">keine </v>
      </c>
      <c r="L255" s="9">
        <f>Rohdaten!E255</f>
        <v>2.0999999999999999E-3</v>
      </c>
      <c r="M255" s="7">
        <f>IFERROR(IF(SEARCH("Mio.", Rohdaten!F255),LEFT(Rohdaten!F255, LEN(Rohdaten!F255) - 5) * 1),
IFERROR(IF(SEARCH("Mrd.",  Rohdaten!F255), LEFT(Rohdaten!F255, LEN(Rohdaten!F255) - 5) * 1000), ""))</f>
        <v>1120</v>
      </c>
      <c r="N255" s="7">
        <f t="shared" si="6"/>
        <v>1120</v>
      </c>
      <c r="O255" t="str">
        <f>Rohdaten!G255</f>
        <v xml:space="preserve">Aktien / Aktien Euroland </v>
      </c>
      <c r="P255" t="str">
        <f t="shared" si="7"/>
        <v>Aktien</v>
      </c>
      <c r="Q255" t="str">
        <f>Rohdaten!H255</f>
        <v xml:space="preserve">BlackRoc.. </v>
      </c>
      <c r="R255" t="str">
        <f>Rohdaten!I255</f>
        <v xml:space="preserve">Deutschl.. </v>
      </c>
      <c r="S255">
        <f>LEFT(Rohdaten!J255, SEARCH("Jahre", Rohdaten!J255) - 2) * 1</f>
        <v>10</v>
      </c>
      <c r="T255" t="str">
        <f>Rohdaten!K255</f>
        <v xml:space="preserve">EURO STO.. </v>
      </c>
      <c r="U255" t="str">
        <f>LEFT(Rohdaten!L255, 1)</f>
        <v>A</v>
      </c>
      <c r="V255" t="str">
        <f>Rohdaten!M255</f>
        <v xml:space="preserve">A0D8Q0 </v>
      </c>
    </row>
    <row r="256" spans="1:22" x14ac:dyDescent="0.25">
      <c r="A256" t="str">
        <f>Rohdaten!A256</f>
        <v xml:space="preserve">UBS ETF - BARCLAYS CAPITAL US 1-3.. </v>
      </c>
      <c r="B256" t="str">
        <f>LEFT(Rohdaten!B256, 3)</f>
        <v>EUR</v>
      </c>
      <c r="C256">
        <v>1.43</v>
      </c>
      <c r="D256">
        <v>1.36</v>
      </c>
      <c r="E256">
        <v>1.05</v>
      </c>
      <c r="F256">
        <v>0.74</v>
      </c>
      <c r="G256">
        <v>8.73</v>
      </c>
      <c r="H256">
        <v>135</v>
      </c>
      <c r="I256">
        <v>1.1299999999999999</v>
      </c>
      <c r="J256" t="str">
        <f>LEFT(Rohdaten!C256, LEN(Rohdaten!C256) - 1)</f>
        <v>replizierend</v>
      </c>
      <c r="K256" t="str">
        <f>Rohdaten!D256</f>
        <v xml:space="preserve">-- </v>
      </c>
      <c r="L256" s="9">
        <f>Rohdaten!E256</f>
        <v>2.0999999999999999E-3</v>
      </c>
      <c r="M256" s="7">
        <f>IFERROR(IF(SEARCH("Mio.", Rohdaten!F256),LEFT(Rohdaten!F256, LEN(Rohdaten!F256) - 5) * 1),
IFERROR(IF(SEARCH("Mrd.",  Rohdaten!F256), LEFT(Rohdaten!F256, LEN(Rohdaten!F256) - 5) * 1000), ""))</f>
        <v>127.41</v>
      </c>
      <c r="N256" s="7">
        <f t="shared" si="6"/>
        <v>127.41</v>
      </c>
      <c r="O256" t="str">
        <f>Rohdaten!G256</f>
        <v xml:space="preserve">Renten / Renten EUR </v>
      </c>
      <c r="P256" t="str">
        <f t="shared" si="7"/>
        <v>Renten</v>
      </c>
      <c r="Q256" t="str">
        <f>Rohdaten!H256</f>
        <v xml:space="preserve">UBS ETF .. </v>
      </c>
      <c r="R256" t="str">
        <f>Rohdaten!I256</f>
        <v xml:space="preserve">Luxemburg </v>
      </c>
      <c r="S256">
        <f>LEFT(Rohdaten!J256, SEARCH("Jahre", Rohdaten!J256) - 2) * 1</f>
        <v>3.24</v>
      </c>
      <c r="T256" t="str">
        <f>Rohdaten!K256</f>
        <v xml:space="preserve">U.S. TRE.. </v>
      </c>
      <c r="U256" t="str">
        <f>LEFT(Rohdaten!L256, 1)</f>
        <v>A</v>
      </c>
      <c r="V256" t="str">
        <f>Rohdaten!M256</f>
        <v xml:space="preserve">A1JRC9 </v>
      </c>
    </row>
    <row r="257" spans="1:22" x14ac:dyDescent="0.25">
      <c r="A257" t="str">
        <f>Rohdaten!A257</f>
        <v xml:space="preserve">UBS ETF - BARCLAYS CAPITAL US 5-7.. </v>
      </c>
      <c r="B257" t="str">
        <f>LEFT(Rohdaten!B257, 3)</f>
        <v>EUR</v>
      </c>
      <c r="C257">
        <v>1.43</v>
      </c>
      <c r="D257">
        <v>1.36</v>
      </c>
      <c r="E257">
        <v>1.05</v>
      </c>
      <c r="F257">
        <v>0.74</v>
      </c>
      <c r="G257">
        <v>8.73</v>
      </c>
      <c r="H257">
        <v>135</v>
      </c>
      <c r="I257">
        <v>1.1299999999999999</v>
      </c>
      <c r="J257" t="str">
        <f>LEFT(Rohdaten!C257, LEN(Rohdaten!C257) - 1)</f>
        <v>replizierend</v>
      </c>
      <c r="K257" t="str">
        <f>Rohdaten!D257</f>
        <v xml:space="preserve">-- </v>
      </c>
      <c r="L257" s="9">
        <f>Rohdaten!E257</f>
        <v>2.0999999999999999E-3</v>
      </c>
      <c r="M257" s="7">
        <f>IFERROR(IF(SEARCH("Mio.", Rohdaten!F257),LEFT(Rohdaten!F257, LEN(Rohdaten!F257) - 5) * 1),
IFERROR(IF(SEARCH("Mrd.",  Rohdaten!F257), LEFT(Rohdaten!F257, LEN(Rohdaten!F257) - 5) * 1000), ""))</f>
        <v>16.28</v>
      </c>
      <c r="N257" s="7">
        <f t="shared" si="6"/>
        <v>16.28</v>
      </c>
      <c r="O257" t="str">
        <f>Rohdaten!G257</f>
        <v xml:space="preserve">Renten / Renten EUR </v>
      </c>
      <c r="P257" t="str">
        <f t="shared" si="7"/>
        <v>Renten</v>
      </c>
      <c r="Q257" t="str">
        <f>Rohdaten!H257</f>
        <v xml:space="preserve">UBS ETF .. </v>
      </c>
      <c r="R257" t="str">
        <f>Rohdaten!I257</f>
        <v xml:space="preserve">Luxemburg </v>
      </c>
      <c r="S257">
        <f>LEFT(Rohdaten!J257, SEARCH("Jahre", Rohdaten!J257) - 2) * 1</f>
        <v>3.26</v>
      </c>
      <c r="T257" t="str">
        <f>Rohdaten!K257</f>
        <v xml:space="preserve">U.S. TRE.. </v>
      </c>
      <c r="U257" t="str">
        <f>LEFT(Rohdaten!L257, 1)</f>
        <v>A</v>
      </c>
      <c r="V257" t="str">
        <f>Rohdaten!M257</f>
        <v xml:space="preserve">A1JRDB </v>
      </c>
    </row>
    <row r="258" spans="1:22" x14ac:dyDescent="0.25">
      <c r="A258" t="str">
        <f>Rohdaten!A258</f>
        <v xml:space="preserve">UBS ETF - BARCLAYS CAPITAL US 3-5.. </v>
      </c>
      <c r="B258" t="str">
        <f>LEFT(Rohdaten!B258, 3)</f>
        <v>USD</v>
      </c>
      <c r="C258">
        <v>1.43</v>
      </c>
      <c r="D258">
        <v>1.36</v>
      </c>
      <c r="E258">
        <v>1.05</v>
      </c>
      <c r="F258">
        <v>0.74</v>
      </c>
      <c r="G258">
        <v>8.73</v>
      </c>
      <c r="H258">
        <v>135</v>
      </c>
      <c r="I258">
        <v>1.1299999999999999</v>
      </c>
      <c r="J258" t="str">
        <f>LEFT(Rohdaten!C258, LEN(Rohdaten!C258) - 1)</f>
        <v>replizierend</v>
      </c>
      <c r="K258" t="str">
        <f>Rohdaten!D258</f>
        <v xml:space="preserve">-- </v>
      </c>
      <c r="L258" s="9">
        <f>Rohdaten!E258</f>
        <v>2.2000000000000001E-3</v>
      </c>
      <c r="M258" s="7">
        <f>IFERROR(IF(SEARCH("Mio.", Rohdaten!F258),LEFT(Rohdaten!F258, LEN(Rohdaten!F258) - 5) * 1),
IFERROR(IF(SEARCH("Mrd.",  Rohdaten!F258), LEFT(Rohdaten!F258, LEN(Rohdaten!F258) - 5) * 1000), ""))</f>
        <v>16.84</v>
      </c>
      <c r="N258" s="7">
        <f t="shared" si="6"/>
        <v>19.029199999999999</v>
      </c>
      <c r="O258" t="str">
        <f>Rohdaten!G258</f>
        <v xml:space="preserve">Renten / Renten Staatsanleihen </v>
      </c>
      <c r="P258" t="str">
        <f t="shared" si="7"/>
        <v>Renten</v>
      </c>
      <c r="Q258" t="str">
        <f>Rohdaten!H258</f>
        <v xml:space="preserve">UBS Fund.. </v>
      </c>
      <c r="R258" t="str">
        <f>Rohdaten!I258</f>
        <v xml:space="preserve">Luxemburg </v>
      </c>
      <c r="S258">
        <f>LEFT(Rohdaten!J258, SEARCH("Jahre", Rohdaten!J258) - 2) * 1</f>
        <v>3.26</v>
      </c>
      <c r="T258" t="str">
        <f>Rohdaten!K258</f>
        <v xml:space="preserve">U.S. TRE.. </v>
      </c>
      <c r="U258" t="str">
        <f>LEFT(Rohdaten!L258, 1)</f>
        <v>A</v>
      </c>
      <c r="V258" t="str">
        <f>Rohdaten!M258</f>
        <v xml:space="preserve">A1JRDA </v>
      </c>
    </row>
    <row r="259" spans="1:22" x14ac:dyDescent="0.25">
      <c r="A259" t="str">
        <f>Rohdaten!A259</f>
        <v xml:space="preserve">UBS ETF - BARCLAYS CAPITAL US 7-1.. </v>
      </c>
      <c r="B259" t="str">
        <f>LEFT(Rohdaten!B259, 3)</f>
        <v>EUR</v>
      </c>
      <c r="C259">
        <v>1.43</v>
      </c>
      <c r="D259">
        <v>1.36</v>
      </c>
      <c r="E259">
        <v>1.05</v>
      </c>
      <c r="F259">
        <v>0.74</v>
      </c>
      <c r="G259">
        <v>8.73</v>
      </c>
      <c r="H259">
        <v>135</v>
      </c>
      <c r="I259">
        <v>1.1299999999999999</v>
      </c>
      <c r="J259" t="str">
        <f>LEFT(Rohdaten!C259, LEN(Rohdaten!C259) - 1)</f>
        <v>replizierend</v>
      </c>
      <c r="K259" t="str">
        <f>Rohdaten!D259</f>
        <v xml:space="preserve">-- </v>
      </c>
      <c r="L259" s="9">
        <f>Rohdaten!E259</f>
        <v>2.2000000000000001E-3</v>
      </c>
      <c r="M259" s="7">
        <f>IFERROR(IF(SEARCH("Mio.", Rohdaten!F259),LEFT(Rohdaten!F259, LEN(Rohdaten!F259) - 5) * 1),
IFERROR(IF(SEARCH("Mrd.",  Rohdaten!F259), LEFT(Rohdaten!F259, LEN(Rohdaten!F259) - 5) * 1000), ""))</f>
        <v>18.329999999999998</v>
      </c>
      <c r="N259" s="7">
        <f t="shared" ref="N259:N322" si="8">IFERROR(IF(B259="AUD",M259*C259,IF(B259="CAD",M259*D259,IF(B259="CHF",M259*E259,IF(B259="GBP",M259*F259,IF(B259="HKD",M259*G259,IF(B259="JPY",M259*H259,IF(B259="USD",M259*I259,M259))))))), "")</f>
        <v>18.329999999999998</v>
      </c>
      <c r="O259" t="str">
        <f>Rohdaten!G259</f>
        <v xml:space="preserve">Renten / Renten EUR </v>
      </c>
      <c r="P259" t="str">
        <f t="shared" ref="P259:P322" si="9">LEFT(O259, SEARCH("/", O259) - 2)</f>
        <v>Renten</v>
      </c>
      <c r="Q259" t="str">
        <f>Rohdaten!H259</f>
        <v xml:space="preserve">UBS ETF .. </v>
      </c>
      <c r="R259" t="str">
        <f>Rohdaten!I259</f>
        <v xml:space="preserve">Luxemburg </v>
      </c>
      <c r="S259">
        <f>LEFT(Rohdaten!J259, SEARCH("Jahre", Rohdaten!J259) - 2) * 1</f>
        <v>3.24</v>
      </c>
      <c r="T259" t="str">
        <f>Rohdaten!K259</f>
        <v xml:space="preserve">U.S. TRE.. </v>
      </c>
      <c r="U259" t="str">
        <f>LEFT(Rohdaten!L259, 1)</f>
        <v>A</v>
      </c>
      <c r="V259" t="str">
        <f>Rohdaten!M259</f>
        <v xml:space="preserve">A1JRDC </v>
      </c>
    </row>
    <row r="260" spans="1:22" x14ac:dyDescent="0.25">
      <c r="A260" t="str">
        <f>Rohdaten!A260</f>
        <v xml:space="preserve">UBS ETF - MARKIT IBOXX EUR LIQUID.. </v>
      </c>
      <c r="B260" t="str">
        <f>LEFT(Rohdaten!B260, 3)</f>
        <v>EUR</v>
      </c>
      <c r="C260">
        <v>1.43</v>
      </c>
      <c r="D260">
        <v>1.36</v>
      </c>
      <c r="E260">
        <v>1.05</v>
      </c>
      <c r="F260">
        <v>0.74</v>
      </c>
      <c r="G260">
        <v>8.73</v>
      </c>
      <c r="H260">
        <v>135</v>
      </c>
      <c r="I260">
        <v>1.1299999999999999</v>
      </c>
      <c r="J260" t="str">
        <f>LEFT(Rohdaten!C260, LEN(Rohdaten!C260) - 1)</f>
        <v>replizierend</v>
      </c>
      <c r="K260" t="str">
        <f>Rohdaten!D260</f>
        <v xml:space="preserve">-- </v>
      </c>
      <c r="L260" s="9">
        <f>Rohdaten!E260</f>
        <v>2.2000000000000001E-3</v>
      </c>
      <c r="M260" s="7">
        <f>IFERROR(IF(SEARCH("Mio.", Rohdaten!F260),LEFT(Rohdaten!F260, LEN(Rohdaten!F260) - 5) * 1),
IFERROR(IF(SEARCH("Mrd.",  Rohdaten!F260), LEFT(Rohdaten!F260, LEN(Rohdaten!F260) - 5) * 1000), ""))</f>
        <v>79.7</v>
      </c>
      <c r="N260" s="7">
        <f t="shared" si="8"/>
        <v>79.7</v>
      </c>
      <c r="O260" t="str">
        <f>Rohdaten!G260</f>
        <v xml:space="preserve">Renten / Renten EUR </v>
      </c>
      <c r="P260" t="str">
        <f t="shared" si="9"/>
        <v>Renten</v>
      </c>
      <c r="Q260" t="str">
        <f>Rohdaten!H260</f>
        <v xml:space="preserve">UBS ETF .. </v>
      </c>
      <c r="R260" t="str">
        <f>Rohdaten!I260</f>
        <v xml:space="preserve">Luxemburg </v>
      </c>
      <c r="S260">
        <f>LEFT(Rohdaten!J260, SEARCH("Jahre", Rohdaten!J260) - 2) * 1</f>
        <v>3.27</v>
      </c>
      <c r="T260" t="str">
        <f>Rohdaten!K260</f>
        <v xml:space="preserve">-- </v>
      </c>
      <c r="U260" t="str">
        <f>LEFT(Rohdaten!L260, 1)</f>
        <v>T</v>
      </c>
      <c r="V260" t="str">
        <f>Rohdaten!M260</f>
        <v xml:space="preserve">A1JRDL </v>
      </c>
    </row>
    <row r="261" spans="1:22" x14ac:dyDescent="0.25">
      <c r="A261" t="str">
        <f>Rohdaten!A261</f>
        <v xml:space="preserve">UBS ETF - MSCI EMU UCITS ETF (EUR.. </v>
      </c>
      <c r="B261" t="str">
        <f>LEFT(Rohdaten!B261, 3)</f>
        <v>EUR</v>
      </c>
      <c r="C261">
        <v>1.43</v>
      </c>
      <c r="D261">
        <v>1.36</v>
      </c>
      <c r="E261">
        <v>1.05</v>
      </c>
      <c r="F261">
        <v>0.74</v>
      </c>
      <c r="G261">
        <v>8.73</v>
      </c>
      <c r="H261">
        <v>135</v>
      </c>
      <c r="I261">
        <v>1.1299999999999999</v>
      </c>
      <c r="J261" t="str">
        <f>LEFT(Rohdaten!C261, LEN(Rohdaten!C261) - 1)</f>
        <v>replizierend</v>
      </c>
      <c r="K261" t="str">
        <f>Rohdaten!D261</f>
        <v xml:space="preserve">keine </v>
      </c>
      <c r="L261" s="9">
        <f>Rohdaten!E261</f>
        <v>2.3E-3</v>
      </c>
      <c r="M261" s="7">
        <f>IFERROR(IF(SEARCH("Mio.", Rohdaten!F261),LEFT(Rohdaten!F261, LEN(Rohdaten!F261) - 5) * 1),
IFERROR(IF(SEARCH("Mrd.",  Rohdaten!F261), LEFT(Rohdaten!F261, LEN(Rohdaten!F261) - 5) * 1000), ""))</f>
        <v>2220</v>
      </c>
      <c r="N261" s="7">
        <f t="shared" si="8"/>
        <v>2220</v>
      </c>
      <c r="O261" t="str">
        <f>Rohdaten!G261</f>
        <v xml:space="preserve">Aktien / Aktien Euroland </v>
      </c>
      <c r="P261" t="str">
        <f t="shared" si="9"/>
        <v>Aktien</v>
      </c>
      <c r="Q261" t="str">
        <f>Rohdaten!H261</f>
        <v xml:space="preserve">UBS ETF .. </v>
      </c>
      <c r="R261" t="str">
        <f>Rohdaten!I261</f>
        <v xml:space="preserve">Luxemburg </v>
      </c>
      <c r="S261">
        <f>LEFT(Rohdaten!J261, SEARCH("Jahre", Rohdaten!J261) - 2) * 1</f>
        <v>7.04</v>
      </c>
      <c r="T261" t="str">
        <f>Rohdaten!K261</f>
        <v xml:space="preserve">MSCI EMU.. </v>
      </c>
      <c r="U261" t="str">
        <f>LEFT(Rohdaten!L261, 1)</f>
        <v>A</v>
      </c>
      <c r="V261">
        <f>Rohdaten!M261</f>
        <v>633611</v>
      </c>
    </row>
    <row r="262" spans="1:22" x14ac:dyDescent="0.25">
      <c r="A262" t="str">
        <f>Rohdaten!A262</f>
        <v xml:space="preserve">ISHARES EURO GOVERNMENT BOND 13 .. </v>
      </c>
      <c r="B262" t="str">
        <f>LEFT(Rohdaten!B262, 3)</f>
        <v>EUR</v>
      </c>
      <c r="C262">
        <v>1.43</v>
      </c>
      <c r="D262">
        <v>1.36</v>
      </c>
      <c r="E262">
        <v>1.05</v>
      </c>
      <c r="F262">
        <v>0.74</v>
      </c>
      <c r="G262">
        <v>8.73</v>
      </c>
      <c r="H262">
        <v>135</v>
      </c>
      <c r="I262">
        <v>1.1299999999999999</v>
      </c>
      <c r="J262" t="str">
        <f>LEFT(Rohdaten!C262, LEN(Rohdaten!C262) - 1)</f>
        <v>replizierend</v>
      </c>
      <c r="K262" t="str">
        <f>Rohdaten!D262</f>
        <v xml:space="preserve">-- </v>
      </c>
      <c r="L262" s="9">
        <f>Rohdaten!E262</f>
        <v>2.3E-3</v>
      </c>
      <c r="M262" s="7">
        <f>IFERROR(IF(SEARCH("Mio.", Rohdaten!F262),LEFT(Rohdaten!F262, LEN(Rohdaten!F262) - 5) * 1),
IFERROR(IF(SEARCH("Mrd.",  Rohdaten!F262), LEFT(Rohdaten!F262, LEN(Rohdaten!F262) - 5) * 1000), ""))</f>
        <v>68.56</v>
      </c>
      <c r="N262" s="7">
        <f t="shared" si="8"/>
        <v>68.56</v>
      </c>
      <c r="O262" t="str">
        <f>Rohdaten!G262</f>
        <v xml:space="preserve">Renten / Renten Staatsanleihen </v>
      </c>
      <c r="P262" t="str">
        <f t="shared" si="9"/>
        <v>Renten</v>
      </c>
      <c r="Q262" t="str">
        <f>Rohdaten!H262</f>
        <v xml:space="preserve">Credit S.. </v>
      </c>
      <c r="R262" t="str">
        <f>Rohdaten!I262</f>
        <v xml:space="preserve">Irland </v>
      </c>
      <c r="S262">
        <f>LEFT(Rohdaten!J262, SEARCH("Jahre", Rohdaten!J262) - 2) * 1</f>
        <v>5.92</v>
      </c>
      <c r="T262" t="str">
        <f>Rohdaten!K262</f>
        <v xml:space="preserve">IBOXX EU.. </v>
      </c>
      <c r="U262" t="str">
        <f>LEFT(Rohdaten!L262, 1)</f>
        <v>T</v>
      </c>
      <c r="V262" t="str">
        <f>Rohdaten!M262</f>
        <v xml:space="preserve">A0X8SK </v>
      </c>
    </row>
    <row r="263" spans="1:22" x14ac:dyDescent="0.25">
      <c r="A263" t="str">
        <f>Rohdaten!A263</f>
        <v xml:space="preserve">ISHARES EURO GOVERNMENT BOND 37 .. </v>
      </c>
      <c r="B263" t="str">
        <f>LEFT(Rohdaten!B263, 3)</f>
        <v>EUR</v>
      </c>
      <c r="C263">
        <v>1.43</v>
      </c>
      <c r="D263">
        <v>1.36</v>
      </c>
      <c r="E263">
        <v>1.05</v>
      </c>
      <c r="F263">
        <v>0.74</v>
      </c>
      <c r="G263">
        <v>8.73</v>
      </c>
      <c r="H263">
        <v>135</v>
      </c>
      <c r="I263">
        <v>1.1299999999999999</v>
      </c>
      <c r="J263" t="str">
        <f>LEFT(Rohdaten!C263, LEN(Rohdaten!C263) - 1)</f>
        <v>replizierend</v>
      </c>
      <c r="K263" t="str">
        <f>Rohdaten!D263</f>
        <v xml:space="preserve">-- </v>
      </c>
      <c r="L263" s="9">
        <f>Rohdaten!E263</f>
        <v>2.3E-3</v>
      </c>
      <c r="M263" s="7">
        <f>IFERROR(IF(SEARCH("Mio.", Rohdaten!F263),LEFT(Rohdaten!F263, LEN(Rohdaten!F263) - 5) * 1),
IFERROR(IF(SEARCH("Mrd.",  Rohdaten!F263), LEFT(Rohdaten!F263, LEN(Rohdaten!F263) - 5) * 1000), ""))</f>
        <v>99.74</v>
      </c>
      <c r="N263" s="7">
        <f t="shared" si="8"/>
        <v>99.74</v>
      </c>
      <c r="O263" t="str">
        <f>Rohdaten!G263</f>
        <v xml:space="preserve">Renten / Renten Staatsanleihen </v>
      </c>
      <c r="P263" t="str">
        <f t="shared" si="9"/>
        <v>Renten</v>
      </c>
      <c r="Q263" t="str">
        <f>Rohdaten!H263</f>
        <v xml:space="preserve">Credit S.. </v>
      </c>
      <c r="R263" t="str">
        <f>Rohdaten!I263</f>
        <v xml:space="preserve">Irland </v>
      </c>
      <c r="S263">
        <f>LEFT(Rohdaten!J263, SEARCH("Jahre", Rohdaten!J263) - 2) * 1</f>
        <v>5.92</v>
      </c>
      <c r="T263" t="str">
        <f>Rohdaten!K263</f>
        <v xml:space="preserve">-- </v>
      </c>
      <c r="U263" t="str">
        <f>LEFT(Rohdaten!L263, 1)</f>
        <v>T</v>
      </c>
      <c r="V263" t="str">
        <f>Rohdaten!M263</f>
        <v xml:space="preserve">A0X8SL </v>
      </c>
    </row>
    <row r="264" spans="1:22" x14ac:dyDescent="0.25">
      <c r="A264" t="str">
        <f>Rohdaten!A264</f>
        <v xml:space="preserve">IISHARES EURO GOVERNMENT BOND 71.. </v>
      </c>
      <c r="B264" t="str">
        <f>LEFT(Rohdaten!B264, 3)</f>
        <v>EUR</v>
      </c>
      <c r="C264">
        <v>1.43</v>
      </c>
      <c r="D264">
        <v>1.36</v>
      </c>
      <c r="E264">
        <v>1.05</v>
      </c>
      <c r="F264">
        <v>0.74</v>
      </c>
      <c r="G264">
        <v>8.73</v>
      </c>
      <c r="H264">
        <v>135</v>
      </c>
      <c r="I264">
        <v>1.1299999999999999</v>
      </c>
      <c r="J264" t="str">
        <f>LEFT(Rohdaten!C264, LEN(Rohdaten!C264) - 1)</f>
        <v>replizierend</v>
      </c>
      <c r="K264" t="str">
        <f>Rohdaten!D264</f>
        <v xml:space="preserve">-- </v>
      </c>
      <c r="L264" s="9">
        <f>Rohdaten!E264</f>
        <v>2.3E-3</v>
      </c>
      <c r="M264" s="7">
        <f>IFERROR(IF(SEARCH("Mio.", Rohdaten!F264),LEFT(Rohdaten!F264, LEN(Rohdaten!F264) - 5) * 1),
IFERROR(IF(SEARCH("Mrd.",  Rohdaten!F264), LEFT(Rohdaten!F264, LEN(Rohdaten!F264) - 5) * 1000), ""))</f>
        <v>38.81</v>
      </c>
      <c r="N264" s="7">
        <f t="shared" si="8"/>
        <v>38.81</v>
      </c>
      <c r="O264" t="str">
        <f>Rohdaten!G264</f>
        <v xml:space="preserve">Renten / Renten Staatsanleihen </v>
      </c>
      <c r="P264" t="str">
        <f t="shared" si="9"/>
        <v>Renten</v>
      </c>
      <c r="Q264" t="str">
        <f>Rohdaten!H264</f>
        <v xml:space="preserve">Credit S.. </v>
      </c>
      <c r="R264" t="str">
        <f>Rohdaten!I264</f>
        <v xml:space="preserve">Irland </v>
      </c>
      <c r="S264">
        <f>LEFT(Rohdaten!J264, SEARCH("Jahre", Rohdaten!J264) - 2) * 1</f>
        <v>5.92</v>
      </c>
      <c r="T264" t="str">
        <f>Rohdaten!K264</f>
        <v xml:space="preserve">IBOXX EU.. </v>
      </c>
      <c r="U264" t="str">
        <f>LEFT(Rohdaten!L264, 1)</f>
        <v>T</v>
      </c>
      <c r="V264" t="str">
        <f>Rohdaten!M264</f>
        <v xml:space="preserve">A0X8SM </v>
      </c>
    </row>
    <row r="265" spans="1:22" x14ac:dyDescent="0.25">
      <c r="A265" t="str">
        <f>Rohdaten!A265</f>
        <v xml:space="preserve">UBS ETFS PLC - MSCI EMU GROWTH SF.. </v>
      </c>
      <c r="B265" t="str">
        <f>LEFT(Rohdaten!B265, 3)</f>
        <v>EUR</v>
      </c>
      <c r="C265">
        <v>1.43</v>
      </c>
      <c r="D265">
        <v>1.36</v>
      </c>
      <c r="E265">
        <v>1.05</v>
      </c>
      <c r="F265">
        <v>0.74</v>
      </c>
      <c r="G265">
        <v>8.73</v>
      </c>
      <c r="H265">
        <v>135</v>
      </c>
      <c r="I265">
        <v>1.1299999999999999</v>
      </c>
      <c r="J265" t="str">
        <f>LEFT(Rohdaten!C265, LEN(Rohdaten!C265) - 1)</f>
        <v>Swap-basiert</v>
      </c>
      <c r="K265" t="str">
        <f>Rohdaten!D265</f>
        <v xml:space="preserve">Sonstige </v>
      </c>
      <c r="L265" s="9">
        <f>Rohdaten!E265</f>
        <v>2.3E-3</v>
      </c>
      <c r="M265" s="7">
        <f>IFERROR(IF(SEARCH("Mio.", Rohdaten!F265),LEFT(Rohdaten!F265, LEN(Rohdaten!F265) - 5) * 1),
IFERROR(IF(SEARCH("Mrd.",  Rohdaten!F265), LEFT(Rohdaten!F265, LEN(Rohdaten!F265) - 5) * 1000), ""))</f>
        <v>7</v>
      </c>
      <c r="N265" s="7">
        <f t="shared" si="8"/>
        <v>7</v>
      </c>
      <c r="O265" t="str">
        <f>Rohdaten!G265</f>
        <v xml:space="preserve">Aktien / Aktien Euroland </v>
      </c>
      <c r="P265" t="str">
        <f t="shared" si="9"/>
        <v>Aktien</v>
      </c>
      <c r="Q265" t="str">
        <f>Rohdaten!H265</f>
        <v xml:space="preserve">UBS ETF .. </v>
      </c>
      <c r="R265" t="str">
        <f>Rohdaten!I265</f>
        <v xml:space="preserve">Irland </v>
      </c>
      <c r="S265">
        <f>LEFT(Rohdaten!J265, SEARCH("Jahre", Rohdaten!J265) - 2) * 1</f>
        <v>3.57</v>
      </c>
      <c r="T265" t="str">
        <f>Rohdaten!K265</f>
        <v xml:space="preserve">MSCI EM .. </v>
      </c>
      <c r="U265" t="str">
        <f>LEFT(Rohdaten!L265, 1)</f>
        <v>T</v>
      </c>
      <c r="V265" t="str">
        <f>Rohdaten!M265</f>
        <v xml:space="preserve">A1JKRC </v>
      </c>
    </row>
    <row r="266" spans="1:22" x14ac:dyDescent="0.25">
      <c r="A266" t="str">
        <f>Rohdaten!A266</f>
        <v xml:space="preserve">UBS ETF - BARCLAYS US LIQUID CORP.. </v>
      </c>
      <c r="B266" t="str">
        <f>LEFT(Rohdaten!B266, 3)</f>
        <v>USD</v>
      </c>
      <c r="C266">
        <v>1.43</v>
      </c>
      <c r="D266">
        <v>1.36</v>
      </c>
      <c r="E266">
        <v>1.05</v>
      </c>
      <c r="F266">
        <v>0.74</v>
      </c>
      <c r="G266">
        <v>8.73</v>
      </c>
      <c r="H266">
        <v>135</v>
      </c>
      <c r="I266">
        <v>1.1299999999999999</v>
      </c>
      <c r="J266" t="str">
        <f>LEFT(Rohdaten!C266, LEN(Rohdaten!C266) - 1)</f>
        <v>replizierend</v>
      </c>
      <c r="K266" t="str">
        <f>Rohdaten!D266</f>
        <v xml:space="preserve">-- </v>
      </c>
      <c r="L266" s="9">
        <f>Rohdaten!E266</f>
        <v>2.3E-3</v>
      </c>
      <c r="M266" s="7">
        <f>IFERROR(IF(SEARCH("Mio.", Rohdaten!F266),LEFT(Rohdaten!F266, LEN(Rohdaten!F266) - 5) * 1),
IFERROR(IF(SEARCH("Mrd.",  Rohdaten!F266), LEFT(Rohdaten!F266, LEN(Rohdaten!F266) - 5) * 1000), ""))</f>
        <v>217.66</v>
      </c>
      <c r="N266" s="7">
        <f t="shared" si="8"/>
        <v>245.95579999999998</v>
      </c>
      <c r="O266" t="str">
        <f>Rohdaten!G266</f>
        <v xml:space="preserve">Renten / Renten Staatsanleihen High Yield </v>
      </c>
      <c r="P266" t="str">
        <f t="shared" si="9"/>
        <v>Renten</v>
      </c>
      <c r="Q266" t="str">
        <f>Rohdaten!H266</f>
        <v xml:space="preserve">UBS ETF .. </v>
      </c>
      <c r="R266" t="str">
        <f>Rohdaten!I266</f>
        <v xml:space="preserve">Luxemburg </v>
      </c>
      <c r="S266">
        <f>LEFT(Rohdaten!J266, SEARCH("Jahre", Rohdaten!J266) - 2) * 1</f>
        <v>0.92</v>
      </c>
      <c r="T266" t="str">
        <f>Rohdaten!K266</f>
        <v xml:space="preserve">-- </v>
      </c>
      <c r="U266" t="str">
        <f>LEFT(Rohdaten!L266, 1)</f>
        <v>T</v>
      </c>
      <c r="V266" t="str">
        <f>Rohdaten!M266</f>
        <v xml:space="preserve">A110Q8 </v>
      </c>
    </row>
    <row r="267" spans="1:22" x14ac:dyDescent="0.25">
      <c r="A267" t="str">
        <f>Rohdaten!A267</f>
        <v xml:space="preserve">DB X-TRACKERS II ITRAXX CROSSOVER.. </v>
      </c>
      <c r="B267" t="str">
        <f>LEFT(Rohdaten!B267, 3)</f>
        <v>EUR</v>
      </c>
      <c r="C267">
        <v>1.43</v>
      </c>
      <c r="D267">
        <v>1.36</v>
      </c>
      <c r="E267">
        <v>1.05</v>
      </c>
      <c r="F267">
        <v>0.74</v>
      </c>
      <c r="G267">
        <v>8.73</v>
      </c>
      <c r="H267">
        <v>135</v>
      </c>
      <c r="I267">
        <v>1.1299999999999999</v>
      </c>
      <c r="J267" t="str">
        <f>LEFT(Rohdaten!C267, LEN(Rohdaten!C267) - 1)</f>
        <v>Swap-basiert</v>
      </c>
      <c r="K267" t="str">
        <f>Rohdaten!D267</f>
        <v xml:space="preserve">-- </v>
      </c>
      <c r="L267" s="9">
        <f>Rohdaten!E267</f>
        <v>2.3999999999999998E-3</v>
      </c>
      <c r="M267" s="7">
        <f>IFERROR(IF(SEARCH("Mio.", Rohdaten!F267),LEFT(Rohdaten!F267, LEN(Rohdaten!F267) - 5) * 1),
IFERROR(IF(SEARCH("Mrd.",  Rohdaten!F267), LEFT(Rohdaten!F267, LEN(Rohdaten!F267) - 5) * 1000), ""))</f>
        <v>274.47000000000003</v>
      </c>
      <c r="N267" s="7">
        <f t="shared" si="8"/>
        <v>274.47000000000003</v>
      </c>
      <c r="O267" t="str">
        <f>Rohdaten!G267</f>
        <v xml:space="preserve">Sonstige ETFs / Spezialitäten </v>
      </c>
      <c r="P267" t="str">
        <f t="shared" si="9"/>
        <v>Sonstige ETFs</v>
      </c>
      <c r="Q267" t="str">
        <f>Rohdaten!H267</f>
        <v xml:space="preserve">db x-tra.. </v>
      </c>
      <c r="R267" t="str">
        <f>Rohdaten!I267</f>
        <v xml:space="preserve">Luxemburg </v>
      </c>
      <c r="S267">
        <f>LEFT(Rohdaten!J267, SEARCH("Jahre", Rohdaten!J267) - 2) * 1</f>
        <v>7.79</v>
      </c>
      <c r="T267" t="str">
        <f>Rohdaten!K267</f>
        <v xml:space="preserve">-- </v>
      </c>
      <c r="U267" t="str">
        <f>LEFT(Rohdaten!L267, 1)</f>
        <v>T</v>
      </c>
      <c r="V267" t="str">
        <f>Rohdaten!M267</f>
        <v xml:space="preserve">DBX0AR </v>
      </c>
    </row>
    <row r="268" spans="1:22" x14ac:dyDescent="0.25">
      <c r="A268" t="str">
        <f>Rohdaten!A268</f>
        <v xml:space="preserve">DB X-TRACKERS ITRAXX® CROSSOVER 5.. </v>
      </c>
      <c r="B268" t="str">
        <f>LEFT(Rohdaten!B268, 3)</f>
        <v>EUR</v>
      </c>
      <c r="C268">
        <v>1.43</v>
      </c>
      <c r="D268">
        <v>1.36</v>
      </c>
      <c r="E268">
        <v>1.05</v>
      </c>
      <c r="F268">
        <v>0.74</v>
      </c>
      <c r="G268">
        <v>8.73</v>
      </c>
      <c r="H268">
        <v>135</v>
      </c>
      <c r="I268">
        <v>1.1299999999999999</v>
      </c>
      <c r="J268" t="str">
        <f>LEFT(Rohdaten!C268, LEN(Rohdaten!C268) - 1)</f>
        <v>Swap-basiert</v>
      </c>
      <c r="K268" t="str">
        <f>Rohdaten!D268</f>
        <v xml:space="preserve">Short </v>
      </c>
      <c r="L268" s="9">
        <f>Rohdaten!E268</f>
        <v>2.3999999999999998E-3</v>
      </c>
      <c r="M268" s="7">
        <f>IFERROR(IF(SEARCH("Mio.", Rohdaten!F268),LEFT(Rohdaten!F268, LEN(Rohdaten!F268) - 5) * 1),
IFERROR(IF(SEARCH("Mrd.",  Rohdaten!F268), LEFT(Rohdaten!F268, LEN(Rohdaten!F268) - 5) * 1000), ""))</f>
        <v>21.27</v>
      </c>
      <c r="N268" s="7">
        <f t="shared" si="8"/>
        <v>21.27</v>
      </c>
      <c r="O268" t="str">
        <f>Rohdaten!G268</f>
        <v xml:space="preserve">Renten / Renten Europa </v>
      </c>
      <c r="P268" t="str">
        <f t="shared" si="9"/>
        <v>Renten</v>
      </c>
      <c r="Q268" t="str">
        <f>Rohdaten!H268</f>
        <v xml:space="preserve">db x-tra.. </v>
      </c>
      <c r="R268" t="str">
        <f>Rohdaten!I268</f>
        <v xml:space="preserve">Luxemburg </v>
      </c>
      <c r="S268">
        <f>LEFT(Rohdaten!J268, SEARCH("Jahre", Rohdaten!J268) - 2) * 1</f>
        <v>7.26</v>
      </c>
      <c r="T268" t="str">
        <f>Rohdaten!K268</f>
        <v xml:space="preserve">-- </v>
      </c>
      <c r="U268" t="str">
        <f>LEFT(Rohdaten!L268, 1)</f>
        <v>T</v>
      </c>
      <c r="V268" t="str">
        <f>Rohdaten!M268</f>
        <v xml:space="preserve">DBX0AU </v>
      </c>
    </row>
    <row r="269" spans="1:22" x14ac:dyDescent="0.25">
      <c r="A269" t="str">
        <f>Rohdaten!A269</f>
        <v xml:space="preserve">EURO STOXX 50 THEAM EASY UCITS ETF </v>
      </c>
      <c r="B269" t="str">
        <f>LEFT(Rohdaten!B269, 3)</f>
        <v>EUR</v>
      </c>
      <c r="C269">
        <v>1.43</v>
      </c>
      <c r="D269">
        <v>1.36</v>
      </c>
      <c r="E269">
        <v>1.05</v>
      </c>
      <c r="F269">
        <v>0.74</v>
      </c>
      <c r="G269">
        <v>8.73</v>
      </c>
      <c r="H269">
        <v>135</v>
      </c>
      <c r="I269">
        <v>1.1299999999999999</v>
      </c>
      <c r="J269" t="str">
        <f>LEFT(Rohdaten!C269, LEN(Rohdaten!C269) - 1)</f>
        <v>replizierend</v>
      </c>
      <c r="K269" t="str">
        <f>Rohdaten!D269</f>
        <v xml:space="preserve">keine </v>
      </c>
      <c r="L269" s="9">
        <f>Rohdaten!E269</f>
        <v>2.5000000000000001E-3</v>
      </c>
      <c r="M269" s="7">
        <f>IFERROR(IF(SEARCH("Mio.", Rohdaten!F269),LEFT(Rohdaten!F269, LEN(Rohdaten!F269) - 5) * 1),
IFERROR(IF(SEARCH("Mrd.",  Rohdaten!F269), LEFT(Rohdaten!F269, LEN(Rohdaten!F269) - 5) * 1000), ""))</f>
        <v>610.61</v>
      </c>
      <c r="N269" s="7">
        <f t="shared" si="8"/>
        <v>610.61</v>
      </c>
      <c r="O269" t="str">
        <f>Rohdaten!G269</f>
        <v xml:space="preserve">Aktien / Aktien Euroland </v>
      </c>
      <c r="P269" t="str">
        <f t="shared" si="9"/>
        <v>Aktien</v>
      </c>
      <c r="Q269" t="str">
        <f>Rohdaten!H269</f>
        <v xml:space="preserve">BNP Pari.. </v>
      </c>
      <c r="R269" t="str">
        <f>Rohdaten!I269</f>
        <v xml:space="preserve">Frankreich </v>
      </c>
      <c r="S269">
        <f>LEFT(Rohdaten!J269, SEARCH("Jahre", Rohdaten!J269) - 2) * 1</f>
        <v>9.59</v>
      </c>
      <c r="T269" t="str">
        <f>Rohdaten!K269</f>
        <v xml:space="preserve">EURO STO.. </v>
      </c>
      <c r="U269" t="str">
        <f>LEFT(Rohdaten!L269, 1)</f>
        <v>T</v>
      </c>
      <c r="V269" t="str">
        <f>Rohdaten!M269</f>
        <v xml:space="preserve">A0ESW5 </v>
      </c>
    </row>
    <row r="270" spans="1:22" x14ac:dyDescent="0.25">
      <c r="A270" t="str">
        <f>Rohdaten!A270</f>
        <v xml:space="preserve">ISHARES EURO INFLATION LINKED GOV.. </v>
      </c>
      <c r="B270" t="str">
        <f>LEFT(Rohdaten!B270, 3)</f>
        <v>EUR</v>
      </c>
      <c r="C270">
        <v>1.43</v>
      </c>
      <c r="D270">
        <v>1.36</v>
      </c>
      <c r="E270">
        <v>1.05</v>
      </c>
      <c r="F270">
        <v>0.74</v>
      </c>
      <c r="G270">
        <v>8.73</v>
      </c>
      <c r="H270">
        <v>135</v>
      </c>
      <c r="I270">
        <v>1.1299999999999999</v>
      </c>
      <c r="J270" t="str">
        <f>LEFT(Rohdaten!C270, LEN(Rohdaten!C270) - 1)</f>
        <v>replizierend</v>
      </c>
      <c r="K270" t="str">
        <f>Rohdaten!D270</f>
        <v xml:space="preserve">keine </v>
      </c>
      <c r="L270" s="9">
        <f>Rohdaten!E270</f>
        <v>2.5000000000000001E-3</v>
      </c>
      <c r="M270" s="7">
        <f>IFERROR(IF(SEARCH("Mio.", Rohdaten!F270),LEFT(Rohdaten!F270, LEN(Rohdaten!F270) - 5) * 1),
IFERROR(IF(SEARCH("Mrd.",  Rohdaten!F270), LEFT(Rohdaten!F270, LEN(Rohdaten!F270) - 5) * 1000), ""))</f>
        <v>793.36</v>
      </c>
      <c r="N270" s="7">
        <f t="shared" si="8"/>
        <v>793.36</v>
      </c>
      <c r="O270" t="str">
        <f>Rohdaten!G270</f>
        <v xml:space="preserve">Renten / Renten Staatsanleihen </v>
      </c>
      <c r="P270" t="str">
        <f t="shared" si="9"/>
        <v>Renten</v>
      </c>
      <c r="Q270" t="str">
        <f>Rohdaten!H270</f>
        <v xml:space="preserve">iShares .. </v>
      </c>
      <c r="R270" t="str">
        <f>Rohdaten!I270</f>
        <v xml:space="preserve">Deutschl.. </v>
      </c>
      <c r="S270">
        <f>LEFT(Rohdaten!J270, SEARCH("Jahre", Rohdaten!J270) - 2) * 1</f>
        <v>9.4600000000000009</v>
      </c>
      <c r="T270" t="str">
        <f>Rohdaten!K270</f>
        <v xml:space="preserve">-- </v>
      </c>
      <c r="U270" t="str">
        <f>LEFT(Rohdaten!L270, 1)</f>
        <v>T</v>
      </c>
      <c r="V270" t="str">
        <f>Rohdaten!M270</f>
        <v xml:space="preserve">A0HGV1 </v>
      </c>
    </row>
    <row r="271" spans="1:22" x14ac:dyDescent="0.25">
      <c r="A271" t="str">
        <f>Rohdaten!A271</f>
        <v xml:space="preserve">ISHARES BARCLAYS CAPITAL GBP INDE.. </v>
      </c>
      <c r="B271" t="str">
        <f>LEFT(Rohdaten!B271, 3)</f>
        <v>GBP</v>
      </c>
      <c r="C271">
        <v>1.43</v>
      </c>
      <c r="D271">
        <v>1.36</v>
      </c>
      <c r="E271">
        <v>1.05</v>
      </c>
      <c r="F271">
        <v>0.74</v>
      </c>
      <c r="G271">
        <v>8.73</v>
      </c>
      <c r="H271">
        <v>135</v>
      </c>
      <c r="I271">
        <v>1.1299999999999999</v>
      </c>
      <c r="J271" t="str">
        <f>LEFT(Rohdaten!C271, LEN(Rohdaten!C271) - 1)</f>
        <v>--</v>
      </c>
      <c r="K271" t="str">
        <f>Rohdaten!D271</f>
        <v xml:space="preserve">-- </v>
      </c>
      <c r="L271" s="9">
        <f>Rohdaten!E271</f>
        <v>2.5000000000000001E-3</v>
      </c>
      <c r="M271" s="7">
        <f>IFERROR(IF(SEARCH("Mio.", Rohdaten!F271),LEFT(Rohdaten!F271, LEN(Rohdaten!F271) - 5) * 1),
IFERROR(IF(SEARCH("Mrd.",  Rohdaten!F271), LEFT(Rohdaten!F271, LEN(Rohdaten!F271) - 5) * 1000), ""))</f>
        <v>982.4</v>
      </c>
      <c r="N271" s="7">
        <f t="shared" si="8"/>
        <v>726.976</v>
      </c>
      <c r="O271" t="str">
        <f>Rohdaten!G271</f>
        <v xml:space="preserve">Renten / Renten Großbritannien </v>
      </c>
      <c r="P271" t="str">
        <f t="shared" si="9"/>
        <v>Renten</v>
      </c>
      <c r="Q271" t="str">
        <f>Rohdaten!H271</f>
        <v xml:space="preserve">iShares .. </v>
      </c>
      <c r="R271" t="str">
        <f>Rohdaten!I271</f>
        <v xml:space="preserve">Irland </v>
      </c>
      <c r="S271">
        <f>LEFT(Rohdaten!J271, SEARCH("Jahre", Rohdaten!J271) - 2) * 1</f>
        <v>8.42</v>
      </c>
      <c r="T271" t="str">
        <f>Rohdaten!K271</f>
        <v xml:space="preserve">U.K. GIL.. </v>
      </c>
      <c r="U271" t="str">
        <f>LEFT(Rohdaten!L271, 1)</f>
        <v>A</v>
      </c>
      <c r="V271" t="str">
        <f>Rohdaten!M271</f>
        <v xml:space="preserve">A0LGP7 </v>
      </c>
    </row>
    <row r="272" spans="1:22" x14ac:dyDescent="0.25">
      <c r="A272" t="str">
        <f>Rohdaten!A272</f>
        <v xml:space="preserve">EURO STOXX 50 THEAM EASY UCITS ETF </v>
      </c>
      <c r="B272" t="str">
        <f>LEFT(Rohdaten!B272, 3)</f>
        <v>EUR</v>
      </c>
      <c r="C272">
        <v>1.43</v>
      </c>
      <c r="D272">
        <v>1.36</v>
      </c>
      <c r="E272">
        <v>1.05</v>
      </c>
      <c r="F272">
        <v>0.74</v>
      </c>
      <c r="G272">
        <v>8.73</v>
      </c>
      <c r="H272">
        <v>135</v>
      </c>
      <c r="I272">
        <v>1.1299999999999999</v>
      </c>
      <c r="J272" t="str">
        <f>LEFT(Rohdaten!C272, LEN(Rohdaten!C272) - 1)</f>
        <v>Swap-basiert</v>
      </c>
      <c r="K272" t="str">
        <f>Rohdaten!D272</f>
        <v xml:space="preserve">keine </v>
      </c>
      <c r="L272" s="9">
        <f>Rohdaten!E272</f>
        <v>2.5000000000000001E-3</v>
      </c>
      <c r="M272" s="7">
        <f>IFERROR(IF(SEARCH("Mio.", Rohdaten!F272),LEFT(Rohdaten!F272, LEN(Rohdaten!F272) - 5) * 1),
IFERROR(IF(SEARCH("Mrd.",  Rohdaten!F272), LEFT(Rohdaten!F272, LEN(Rohdaten!F272) - 5) * 1000), ""))</f>
        <v>610.61</v>
      </c>
      <c r="N272" s="7">
        <f t="shared" si="8"/>
        <v>610.61</v>
      </c>
      <c r="O272" t="str">
        <f>Rohdaten!G272</f>
        <v xml:space="preserve">Aktien / Aktien Euroland </v>
      </c>
      <c r="P272" t="str">
        <f t="shared" si="9"/>
        <v>Aktien</v>
      </c>
      <c r="Q272" t="str">
        <f>Rohdaten!H272</f>
        <v xml:space="preserve">BNP Pari.. </v>
      </c>
      <c r="R272" t="str">
        <f>Rohdaten!I272</f>
        <v xml:space="preserve">Frankreich </v>
      </c>
      <c r="S272">
        <f>LEFT(Rohdaten!J272, SEARCH("Jahre", Rohdaten!J272) - 2) * 1</f>
        <v>9.59</v>
      </c>
      <c r="T272" t="str">
        <f>Rohdaten!K272</f>
        <v xml:space="preserve">EURO STO.. </v>
      </c>
      <c r="U272" t="str">
        <f>LEFT(Rohdaten!L272, 1)</f>
        <v>A</v>
      </c>
      <c r="V272" t="str">
        <f>Rohdaten!M272</f>
        <v xml:space="preserve">A0RNKU </v>
      </c>
    </row>
    <row r="273" spans="1:22" x14ac:dyDescent="0.25">
      <c r="A273" t="str">
        <f>Rohdaten!A273</f>
        <v xml:space="preserve">DB X-TRACKERS II IBOXX GLOBAL INF.. </v>
      </c>
      <c r="B273" t="str">
        <f>LEFT(Rohdaten!B273, 3)</f>
        <v>EUR</v>
      </c>
      <c r="C273">
        <v>1.43</v>
      </c>
      <c r="D273">
        <v>1.36</v>
      </c>
      <c r="E273">
        <v>1.05</v>
      </c>
      <c r="F273">
        <v>0.74</v>
      </c>
      <c r="G273">
        <v>8.73</v>
      </c>
      <c r="H273">
        <v>135</v>
      </c>
      <c r="I273">
        <v>1.1299999999999999</v>
      </c>
      <c r="J273" t="str">
        <f>LEFT(Rohdaten!C273, LEN(Rohdaten!C273) - 1)</f>
        <v>Swap-basiert</v>
      </c>
      <c r="K273" t="str">
        <f>Rohdaten!D273</f>
        <v xml:space="preserve">keine </v>
      </c>
      <c r="L273" s="9">
        <f>Rohdaten!E273</f>
        <v>2.5000000000000001E-3</v>
      </c>
      <c r="M273" s="7">
        <f>IFERROR(IF(SEARCH("Mio.", Rohdaten!F273),LEFT(Rohdaten!F273, LEN(Rohdaten!F273) - 5) * 1),
IFERROR(IF(SEARCH("Mrd.",  Rohdaten!F273), LEFT(Rohdaten!F273, LEN(Rohdaten!F273) - 5) * 1000), ""))</f>
        <v>459.14</v>
      </c>
      <c r="N273" s="7">
        <f t="shared" si="8"/>
        <v>459.14</v>
      </c>
      <c r="O273" t="str">
        <f>Rohdaten!G273</f>
        <v xml:space="preserve">Renten / Renten Inflationsgeschützt </v>
      </c>
      <c r="P273" t="str">
        <f t="shared" si="9"/>
        <v>Renten</v>
      </c>
      <c r="Q273" t="str">
        <f>Rohdaten!H273</f>
        <v xml:space="preserve">db x-tra.. </v>
      </c>
      <c r="R273" t="str">
        <f>Rohdaten!I273</f>
        <v xml:space="preserve">Luxemburg </v>
      </c>
      <c r="S273">
        <f>LEFT(Rohdaten!J273, SEARCH("Jahre", Rohdaten!J273) - 2) * 1</f>
        <v>7.9</v>
      </c>
      <c r="T273" t="str">
        <f>Rohdaten!K273</f>
        <v xml:space="preserve">-- </v>
      </c>
      <c r="U273" t="str">
        <f>LEFT(Rohdaten!L273, 1)</f>
        <v>T</v>
      </c>
      <c r="V273" t="str">
        <f>Rohdaten!M273</f>
        <v xml:space="preserve">DBX0AL </v>
      </c>
    </row>
    <row r="274" spans="1:22" x14ac:dyDescent="0.25">
      <c r="A274" t="str">
        <f>Rohdaten!A274</f>
        <v xml:space="preserve">DB X-TRACKERS II IBOXX UK GILT IN.. </v>
      </c>
      <c r="B274" t="str">
        <f>LEFT(Rohdaten!B274, 3)</f>
        <v>GBP</v>
      </c>
      <c r="C274">
        <v>1.43</v>
      </c>
      <c r="D274">
        <v>1.36</v>
      </c>
      <c r="E274">
        <v>1.05</v>
      </c>
      <c r="F274">
        <v>0.74</v>
      </c>
      <c r="G274">
        <v>8.73</v>
      </c>
      <c r="H274">
        <v>135</v>
      </c>
      <c r="I274">
        <v>1.1299999999999999</v>
      </c>
      <c r="J274" t="str">
        <f>LEFT(Rohdaten!C274, LEN(Rohdaten!C274) - 1)</f>
        <v>--</v>
      </c>
      <c r="K274" t="str">
        <f>Rohdaten!D274</f>
        <v xml:space="preserve">-- </v>
      </c>
      <c r="L274" s="9">
        <f>Rohdaten!E274</f>
        <v>2.5000000000000001E-3</v>
      </c>
      <c r="M274" s="7">
        <f>IFERROR(IF(SEARCH("Mio.", Rohdaten!F274),LEFT(Rohdaten!F274, LEN(Rohdaten!F274) - 5) * 1),
IFERROR(IF(SEARCH("Mrd.",  Rohdaten!F274), LEFT(Rohdaten!F274, LEN(Rohdaten!F274) - 5) * 1000), ""))</f>
        <v>9.5299999999999994</v>
      </c>
      <c r="N274" s="7">
        <f t="shared" si="8"/>
        <v>7.0521999999999991</v>
      </c>
      <c r="O274" t="str">
        <f>Rohdaten!G274</f>
        <v xml:space="preserve">Renten / Renten GBP </v>
      </c>
      <c r="P274" t="str">
        <f t="shared" si="9"/>
        <v>Renten</v>
      </c>
      <c r="Q274" t="str">
        <f>Rohdaten!H274</f>
        <v xml:space="preserve">db x-tra.. </v>
      </c>
      <c r="R274" t="str">
        <f>Rohdaten!I274</f>
        <v xml:space="preserve">Luxemburg </v>
      </c>
      <c r="S274">
        <f>LEFT(Rohdaten!J274, SEARCH("Jahre", Rohdaten!J274) - 2) * 1</f>
        <v>7.56</v>
      </c>
      <c r="T274" t="str">
        <f>Rohdaten!K274</f>
        <v xml:space="preserve">-- </v>
      </c>
      <c r="U274" t="str">
        <f>LEFT(Rohdaten!L274, 1)</f>
        <v>A</v>
      </c>
      <c r="V274" t="str">
        <f>Rohdaten!M274</f>
        <v xml:space="preserve">DBX0AZ </v>
      </c>
    </row>
    <row r="275" spans="1:22" x14ac:dyDescent="0.25">
      <c r="A275" t="str">
        <f>Rohdaten!A275</f>
        <v xml:space="preserve">ISHARES BARCLAYS CAPITAL GLOBAL I.. </v>
      </c>
      <c r="B275" t="str">
        <f>LEFT(Rohdaten!B275, 3)</f>
        <v>USD</v>
      </c>
      <c r="C275">
        <v>1.43</v>
      </c>
      <c r="D275">
        <v>1.36</v>
      </c>
      <c r="E275">
        <v>1.05</v>
      </c>
      <c r="F275">
        <v>0.74</v>
      </c>
      <c r="G275">
        <v>8.73</v>
      </c>
      <c r="H275">
        <v>135</v>
      </c>
      <c r="I275">
        <v>1.1299999999999999</v>
      </c>
      <c r="J275" t="str">
        <f>LEFT(Rohdaten!C275, LEN(Rohdaten!C275) - 1)</f>
        <v>--</v>
      </c>
      <c r="K275" t="str">
        <f>Rohdaten!D275</f>
        <v xml:space="preserve">-- </v>
      </c>
      <c r="L275" s="9">
        <f>Rohdaten!E275</f>
        <v>2.5000000000000001E-3</v>
      </c>
      <c r="M275" s="7">
        <f>IFERROR(IF(SEARCH("Mio.", Rohdaten!F275),LEFT(Rohdaten!F275, LEN(Rohdaten!F275) - 5) * 1),
IFERROR(IF(SEARCH("Mrd.",  Rohdaten!F275), LEFT(Rohdaten!F275, LEN(Rohdaten!F275) - 5) * 1000), ""))</f>
        <v>610.38</v>
      </c>
      <c r="N275" s="7">
        <f t="shared" si="8"/>
        <v>689.72939999999994</v>
      </c>
      <c r="O275" t="str">
        <f>Rohdaten!G275</f>
        <v xml:space="preserve">Renten / Renten International </v>
      </c>
      <c r="P275" t="str">
        <f t="shared" si="9"/>
        <v>Renten</v>
      </c>
      <c r="Q275" t="str">
        <f>Rohdaten!H275</f>
        <v xml:space="preserve">iShares .. </v>
      </c>
      <c r="R275" t="str">
        <f>Rohdaten!I275</f>
        <v xml:space="preserve">Deutschl.. </v>
      </c>
      <c r="S275">
        <f>LEFT(Rohdaten!J275, SEARCH("Jahre", Rohdaten!J275) - 2) * 1</f>
        <v>6.75</v>
      </c>
      <c r="T275" t="str">
        <f>Rohdaten!K275</f>
        <v xml:space="preserve">-- </v>
      </c>
      <c r="U275" t="str">
        <f>LEFT(Rohdaten!L275, 1)</f>
        <v>A</v>
      </c>
      <c r="V275" t="str">
        <f>Rohdaten!M275</f>
        <v xml:space="preserve">A0Q41X </v>
      </c>
    </row>
    <row r="276" spans="1:22" x14ac:dyDescent="0.25">
      <c r="A276" t="str">
        <f>Rohdaten!A276</f>
        <v xml:space="preserve">DB X-TRACKERS GLOBAL SOVEREIGN EU.. </v>
      </c>
      <c r="B276" t="str">
        <f>LEFT(Rohdaten!B276, 3)</f>
        <v>EUR</v>
      </c>
      <c r="C276">
        <v>1.43</v>
      </c>
      <c r="D276">
        <v>1.36</v>
      </c>
      <c r="E276">
        <v>1.05</v>
      </c>
      <c r="F276">
        <v>0.74</v>
      </c>
      <c r="G276">
        <v>8.73</v>
      </c>
      <c r="H276">
        <v>135</v>
      </c>
      <c r="I276">
        <v>1.1299999999999999</v>
      </c>
      <c r="J276" t="str">
        <f>LEFT(Rohdaten!C276, LEN(Rohdaten!C276) - 1)</f>
        <v>Swap-basiert</v>
      </c>
      <c r="K276" t="str">
        <f>Rohdaten!D276</f>
        <v xml:space="preserve">-- </v>
      </c>
      <c r="L276" s="9">
        <f>Rohdaten!E276</f>
        <v>2.5000000000000001E-3</v>
      </c>
      <c r="M276" s="7">
        <f>IFERROR(IF(SEARCH("Mio.", Rohdaten!F276),LEFT(Rohdaten!F276, LEN(Rohdaten!F276) - 5) * 1),
IFERROR(IF(SEARCH("Mrd.",  Rohdaten!F276), LEFT(Rohdaten!F276, LEN(Rohdaten!F276) - 5) * 1000), ""))</f>
        <v>298.11</v>
      </c>
      <c r="N276" s="7">
        <f t="shared" si="8"/>
        <v>298.11</v>
      </c>
      <c r="O276" t="str">
        <f>Rohdaten!G276</f>
        <v xml:space="preserve">Renten / Renten Staatsanleihen </v>
      </c>
      <c r="P276" t="str">
        <f t="shared" si="9"/>
        <v>Renten</v>
      </c>
      <c r="Q276" t="str">
        <f>Rohdaten!H276</f>
        <v xml:space="preserve">Deutsche.. </v>
      </c>
      <c r="R276" t="str">
        <f>Rohdaten!I276</f>
        <v xml:space="preserve">Luxemburg </v>
      </c>
      <c r="S276">
        <f>LEFT(Rohdaten!J276, SEARCH("Jahre", Rohdaten!J276) - 2) * 1</f>
        <v>6.53</v>
      </c>
      <c r="T276" t="str">
        <f>Rohdaten!K276</f>
        <v xml:space="preserve">-- </v>
      </c>
      <c r="U276" t="str">
        <f>LEFT(Rohdaten!L276, 1)</f>
        <v>T</v>
      </c>
      <c r="V276" t="str">
        <f>Rohdaten!M276</f>
        <v xml:space="preserve">DBX0A8 </v>
      </c>
    </row>
    <row r="277" spans="1:22" x14ac:dyDescent="0.25">
      <c r="A277" t="str">
        <f>Rohdaten!A277</f>
        <v xml:space="preserve">COMSTAGE NASDAQ-100® UCITS ETF </v>
      </c>
      <c r="B277" t="str">
        <f>LEFT(Rohdaten!B277, 3)</f>
        <v>USD</v>
      </c>
      <c r="C277">
        <v>1.43</v>
      </c>
      <c r="D277">
        <v>1.36</v>
      </c>
      <c r="E277">
        <v>1.05</v>
      </c>
      <c r="F277">
        <v>0.74</v>
      </c>
      <c r="G277">
        <v>8.73</v>
      </c>
      <c r="H277">
        <v>135</v>
      </c>
      <c r="I277">
        <v>1.1299999999999999</v>
      </c>
      <c r="J277" t="str">
        <f>LEFT(Rohdaten!C277, LEN(Rohdaten!C277) - 1)</f>
        <v>Swap-basiert</v>
      </c>
      <c r="K277" t="str">
        <f>Rohdaten!D277</f>
        <v xml:space="preserve">keine </v>
      </c>
      <c r="L277" s="9">
        <f>Rohdaten!E277</f>
        <v>2.5000000000000001E-3</v>
      </c>
      <c r="M277" s="7">
        <f>IFERROR(IF(SEARCH("Mio.", Rohdaten!F277),LEFT(Rohdaten!F277, LEN(Rohdaten!F277) - 5) * 1),
IFERROR(IF(SEARCH("Mrd.",  Rohdaten!F277), LEFT(Rohdaten!F277, LEN(Rohdaten!F277) - 5) * 1000), ""))</f>
        <v>152</v>
      </c>
      <c r="N277" s="7">
        <f t="shared" si="8"/>
        <v>171.76</v>
      </c>
      <c r="O277" t="str">
        <f>Rohdaten!G277</f>
        <v xml:space="preserve">Aktien / Aktien Nordamerika </v>
      </c>
      <c r="P277" t="str">
        <f t="shared" si="9"/>
        <v>Aktien</v>
      </c>
      <c r="Q277" t="str">
        <f>Rohdaten!H277</f>
        <v xml:space="preserve">Commerz .. </v>
      </c>
      <c r="R277" t="str">
        <f>Rohdaten!I277</f>
        <v xml:space="preserve">Luxemburg </v>
      </c>
      <c r="S277">
        <f>LEFT(Rohdaten!J277, SEARCH("Jahre", Rohdaten!J277) - 2) * 1</f>
        <v>6.7</v>
      </c>
      <c r="T277" t="str">
        <f>Rohdaten!K277</f>
        <v xml:space="preserve">NASDAQ 100 </v>
      </c>
      <c r="U277" t="str">
        <f>LEFT(Rohdaten!L277, 1)</f>
        <v>T</v>
      </c>
      <c r="V277" t="str">
        <f>Rohdaten!M277</f>
        <v xml:space="preserve">ETF011 </v>
      </c>
    </row>
    <row r="278" spans="1:22" x14ac:dyDescent="0.25">
      <c r="A278" t="str">
        <f>Rohdaten!A278</f>
        <v xml:space="preserve">COMSTAGE EURO STOXX ® SELECT DIVI.. </v>
      </c>
      <c r="B278" t="str">
        <f>LEFT(Rohdaten!B278, 3)</f>
        <v>EUR</v>
      </c>
      <c r="C278">
        <v>1.43</v>
      </c>
      <c r="D278">
        <v>1.36</v>
      </c>
      <c r="E278">
        <v>1.05</v>
      </c>
      <c r="F278">
        <v>0.74</v>
      </c>
      <c r="G278">
        <v>8.73</v>
      </c>
      <c r="H278">
        <v>135</v>
      </c>
      <c r="I278">
        <v>1.1299999999999999</v>
      </c>
      <c r="J278" t="str">
        <f>LEFT(Rohdaten!C278, LEN(Rohdaten!C278) - 1)</f>
        <v>Swap-basiert</v>
      </c>
      <c r="K278" t="str">
        <f>Rohdaten!D278</f>
        <v xml:space="preserve">Dividenden </v>
      </c>
      <c r="L278" s="9">
        <f>Rohdaten!E278</f>
        <v>2.5000000000000001E-3</v>
      </c>
      <c r="M278" s="7">
        <f>IFERROR(IF(SEARCH("Mio.", Rohdaten!F278),LEFT(Rohdaten!F278, LEN(Rohdaten!F278) - 5) * 1),
IFERROR(IF(SEARCH("Mrd.",  Rohdaten!F278), LEFT(Rohdaten!F278, LEN(Rohdaten!F278) - 5) * 1000), ""))</f>
        <v>56.18</v>
      </c>
      <c r="N278" s="7">
        <f t="shared" si="8"/>
        <v>56.18</v>
      </c>
      <c r="O278" t="str">
        <f>Rohdaten!G278</f>
        <v xml:space="preserve">Aktien / Aktien Euroland </v>
      </c>
      <c r="P278" t="str">
        <f t="shared" si="9"/>
        <v>Aktien</v>
      </c>
      <c r="Q278" t="str">
        <f>Rohdaten!H278</f>
        <v xml:space="preserve">Commerz .. </v>
      </c>
      <c r="R278" t="str">
        <f>Rohdaten!I278</f>
        <v xml:space="preserve">Luxemburg </v>
      </c>
      <c r="S278">
        <f>LEFT(Rohdaten!J278, SEARCH("Jahre", Rohdaten!J278) - 2) * 1</f>
        <v>6.67</v>
      </c>
      <c r="T278" t="str">
        <f>Rohdaten!K278</f>
        <v xml:space="preserve">ESTX SEL.. </v>
      </c>
      <c r="U278" t="str">
        <f>LEFT(Rohdaten!L278, 1)</f>
        <v>T</v>
      </c>
      <c r="V278" t="str">
        <f>Rohdaten!M278</f>
        <v xml:space="preserve">ETF051 </v>
      </c>
    </row>
    <row r="279" spans="1:22" x14ac:dyDescent="0.25">
      <c r="A279" t="str">
        <f>Rohdaten!A279</f>
        <v xml:space="preserve">COMSTAGE STOXX ® EUROPE 600 AUTOM.. </v>
      </c>
      <c r="B279" t="str">
        <f>LEFT(Rohdaten!B279, 3)</f>
        <v>EUR</v>
      </c>
      <c r="C279">
        <v>1.43</v>
      </c>
      <c r="D279">
        <v>1.36</v>
      </c>
      <c r="E279">
        <v>1.05</v>
      </c>
      <c r="F279">
        <v>0.74</v>
      </c>
      <c r="G279">
        <v>8.73</v>
      </c>
      <c r="H279">
        <v>135</v>
      </c>
      <c r="I279">
        <v>1.1299999999999999</v>
      </c>
      <c r="J279" t="str">
        <f>LEFT(Rohdaten!C279, LEN(Rohdaten!C279) - 1)</f>
        <v>Swap-basiert</v>
      </c>
      <c r="K279" t="str">
        <f>Rohdaten!D279</f>
        <v xml:space="preserve">keine </v>
      </c>
      <c r="L279" s="9">
        <f>Rohdaten!E279</f>
        <v>2.5000000000000001E-3</v>
      </c>
      <c r="M279" s="7">
        <f>IFERROR(IF(SEARCH("Mio.", Rohdaten!F279),LEFT(Rohdaten!F279, LEN(Rohdaten!F279) - 5) * 1),
IFERROR(IF(SEARCH("Mrd.",  Rohdaten!F279), LEFT(Rohdaten!F279, LEN(Rohdaten!F279) - 5) * 1000), ""))</f>
        <v>17.579999999999998</v>
      </c>
      <c r="N279" s="7">
        <f t="shared" si="8"/>
        <v>17.579999999999998</v>
      </c>
      <c r="O279" t="str">
        <f>Rohdaten!G279</f>
        <v xml:space="preserve">Branchen / Branche: Industrie Aktien </v>
      </c>
      <c r="P279" t="str">
        <f t="shared" si="9"/>
        <v>Branchen</v>
      </c>
      <c r="Q279" t="str">
        <f>Rohdaten!H279</f>
        <v xml:space="preserve">Commerz .. </v>
      </c>
      <c r="R279" t="str">
        <f>Rohdaten!I279</f>
        <v xml:space="preserve">Luxemburg </v>
      </c>
      <c r="S279">
        <f>LEFT(Rohdaten!J279, SEARCH("Jahre", Rohdaten!J279) - 2) * 1</f>
        <v>6.67</v>
      </c>
      <c r="T279" t="str">
        <f>Rohdaten!K279</f>
        <v xml:space="preserve">STXE 600.. </v>
      </c>
      <c r="U279" t="str">
        <f>LEFT(Rohdaten!L279, 1)</f>
        <v>T</v>
      </c>
      <c r="V279" t="str">
        <f>Rohdaten!M279</f>
        <v xml:space="preserve">ETF061 </v>
      </c>
    </row>
    <row r="280" spans="1:22" x14ac:dyDescent="0.25">
      <c r="A280" t="str">
        <f>Rohdaten!A280</f>
        <v xml:space="preserve">COMSTAGE STOXX ® EUROPE 600 BANKS.. </v>
      </c>
      <c r="B280" t="str">
        <f>LEFT(Rohdaten!B280, 3)</f>
        <v>EUR</v>
      </c>
      <c r="C280">
        <v>1.43</v>
      </c>
      <c r="D280">
        <v>1.36</v>
      </c>
      <c r="E280">
        <v>1.05</v>
      </c>
      <c r="F280">
        <v>0.74</v>
      </c>
      <c r="G280">
        <v>8.73</v>
      </c>
      <c r="H280">
        <v>135</v>
      </c>
      <c r="I280">
        <v>1.1299999999999999</v>
      </c>
      <c r="J280" t="str">
        <f>LEFT(Rohdaten!C280, LEN(Rohdaten!C280) - 1)</f>
        <v>Swap-basiert</v>
      </c>
      <c r="K280" t="str">
        <f>Rohdaten!D280</f>
        <v xml:space="preserve">keine </v>
      </c>
      <c r="L280" s="9">
        <f>Rohdaten!E280</f>
        <v>2.5000000000000001E-3</v>
      </c>
      <c r="M280" s="7">
        <f>IFERROR(IF(SEARCH("Mio.", Rohdaten!F280),LEFT(Rohdaten!F280, LEN(Rohdaten!F280) - 5) * 1),
IFERROR(IF(SEARCH("Mrd.",  Rohdaten!F280), LEFT(Rohdaten!F280, LEN(Rohdaten!F280) - 5) * 1000), ""))</f>
        <v>69.900000000000006</v>
      </c>
      <c r="N280" s="7">
        <f t="shared" si="8"/>
        <v>69.900000000000006</v>
      </c>
      <c r="O280" t="str">
        <f>Rohdaten!G280</f>
        <v xml:space="preserve">Branchen / Branche: Finanzwerte Aktien </v>
      </c>
      <c r="P280" t="str">
        <f t="shared" si="9"/>
        <v>Branchen</v>
      </c>
      <c r="Q280" t="str">
        <f>Rohdaten!H280</f>
        <v xml:space="preserve">Commerz .. </v>
      </c>
      <c r="R280" t="str">
        <f>Rohdaten!I280</f>
        <v xml:space="preserve">Luxemburg </v>
      </c>
      <c r="S280">
        <f>LEFT(Rohdaten!J280, SEARCH("Jahre", Rohdaten!J280) - 2) * 1</f>
        <v>6.67</v>
      </c>
      <c r="T280" t="str">
        <f>Rohdaten!K280</f>
        <v xml:space="preserve">STXE 600.. </v>
      </c>
      <c r="U280" t="str">
        <f>LEFT(Rohdaten!L280, 1)</f>
        <v>T</v>
      </c>
      <c r="V280" t="str">
        <f>Rohdaten!M280</f>
        <v xml:space="preserve">ETF062 </v>
      </c>
    </row>
    <row r="281" spans="1:22" x14ac:dyDescent="0.25">
      <c r="A281" t="str">
        <f>Rohdaten!A281</f>
        <v xml:space="preserve">COMSTAGE STOXX ® EUROPE 600 BASIC.. </v>
      </c>
      <c r="B281" t="str">
        <f>LEFT(Rohdaten!B281, 3)</f>
        <v>EUR</v>
      </c>
      <c r="C281">
        <v>1.43</v>
      </c>
      <c r="D281">
        <v>1.36</v>
      </c>
      <c r="E281">
        <v>1.05</v>
      </c>
      <c r="F281">
        <v>0.74</v>
      </c>
      <c r="G281">
        <v>8.73</v>
      </c>
      <c r="H281">
        <v>135</v>
      </c>
      <c r="I281">
        <v>1.1299999999999999</v>
      </c>
      <c r="J281" t="str">
        <f>LEFT(Rohdaten!C281, LEN(Rohdaten!C281) - 1)</f>
        <v>Swap-basiert</v>
      </c>
      <c r="K281" t="str">
        <f>Rohdaten!D281</f>
        <v xml:space="preserve">keine </v>
      </c>
      <c r="L281" s="9">
        <f>Rohdaten!E281</f>
        <v>2.5000000000000001E-3</v>
      </c>
      <c r="M281" s="7">
        <f>IFERROR(IF(SEARCH("Mio.", Rohdaten!F281),LEFT(Rohdaten!F281, LEN(Rohdaten!F281) - 5) * 1),
IFERROR(IF(SEARCH("Mrd.",  Rohdaten!F281), LEFT(Rohdaten!F281, LEN(Rohdaten!F281) - 5) * 1000), ""))</f>
        <v>20.5</v>
      </c>
      <c r="N281" s="7">
        <f t="shared" si="8"/>
        <v>20.5</v>
      </c>
      <c r="O281" t="str">
        <f>Rohdaten!G281</f>
        <v xml:space="preserve">Branchen / Branche: Rohstoff Aktien </v>
      </c>
      <c r="P281" t="str">
        <f t="shared" si="9"/>
        <v>Branchen</v>
      </c>
      <c r="Q281" t="str">
        <f>Rohdaten!H281</f>
        <v xml:space="preserve">Commerz .. </v>
      </c>
      <c r="R281" t="str">
        <f>Rohdaten!I281</f>
        <v xml:space="preserve">Luxemburg </v>
      </c>
      <c r="S281">
        <f>LEFT(Rohdaten!J281, SEARCH("Jahre", Rohdaten!J281) - 2) * 1</f>
        <v>6.67</v>
      </c>
      <c r="T281" t="str">
        <f>Rohdaten!K281</f>
        <v xml:space="preserve">STXE 600.. </v>
      </c>
      <c r="U281" t="str">
        <f>LEFT(Rohdaten!L281, 1)</f>
        <v>T</v>
      </c>
      <c r="V281" t="str">
        <f>Rohdaten!M281</f>
        <v xml:space="preserve">ETF063 </v>
      </c>
    </row>
    <row r="282" spans="1:22" x14ac:dyDescent="0.25">
      <c r="A282" t="str">
        <f>Rohdaten!A282</f>
        <v xml:space="preserve">COMSTAGE STOXX ® EUROPE 600 CHEMI.. </v>
      </c>
      <c r="B282" t="str">
        <f>LEFT(Rohdaten!B282, 3)</f>
        <v>EUR</v>
      </c>
      <c r="C282">
        <v>1.43</v>
      </c>
      <c r="D282">
        <v>1.36</v>
      </c>
      <c r="E282">
        <v>1.05</v>
      </c>
      <c r="F282">
        <v>0.74</v>
      </c>
      <c r="G282">
        <v>8.73</v>
      </c>
      <c r="H282">
        <v>135</v>
      </c>
      <c r="I282">
        <v>1.1299999999999999</v>
      </c>
      <c r="J282" t="str">
        <f>LEFT(Rohdaten!C282, LEN(Rohdaten!C282) - 1)</f>
        <v>Swap-basiert</v>
      </c>
      <c r="K282" t="str">
        <f>Rohdaten!D282</f>
        <v xml:space="preserve">keine </v>
      </c>
      <c r="L282" s="9">
        <f>Rohdaten!E282</f>
        <v>2.5000000000000001E-3</v>
      </c>
      <c r="M282" s="7">
        <f>IFERROR(IF(SEARCH("Mio.", Rohdaten!F282),LEFT(Rohdaten!F282, LEN(Rohdaten!F282) - 5) * 1),
IFERROR(IF(SEARCH("Mrd.",  Rohdaten!F282), LEFT(Rohdaten!F282, LEN(Rohdaten!F282) - 5) * 1000), ""))</f>
        <v>15.87</v>
      </c>
      <c r="N282" s="7">
        <f t="shared" si="8"/>
        <v>15.87</v>
      </c>
      <c r="O282" t="str">
        <f>Rohdaten!G282</f>
        <v xml:space="preserve">Branchen / Branche: Industrie Aktien </v>
      </c>
      <c r="P282" t="str">
        <f t="shared" si="9"/>
        <v>Branchen</v>
      </c>
      <c r="Q282" t="str">
        <f>Rohdaten!H282</f>
        <v xml:space="preserve">Commerz .. </v>
      </c>
      <c r="R282" t="str">
        <f>Rohdaten!I282</f>
        <v xml:space="preserve">Luxemburg </v>
      </c>
      <c r="S282">
        <f>LEFT(Rohdaten!J282, SEARCH("Jahre", Rohdaten!J282) - 2) * 1</f>
        <v>6.67</v>
      </c>
      <c r="T282" t="str">
        <f>Rohdaten!K282</f>
        <v xml:space="preserve">STXE 600.. </v>
      </c>
      <c r="U282" t="str">
        <f>LEFT(Rohdaten!L282, 1)</f>
        <v>T</v>
      </c>
      <c r="V282" t="str">
        <f>Rohdaten!M282</f>
        <v xml:space="preserve">ETF064 </v>
      </c>
    </row>
    <row r="283" spans="1:22" x14ac:dyDescent="0.25">
      <c r="A283" t="str">
        <f>Rohdaten!A283</f>
        <v xml:space="preserve">COMSTAGE STOXX ® EUROPE 600 CONST.. </v>
      </c>
      <c r="B283" t="str">
        <f>LEFT(Rohdaten!B283, 3)</f>
        <v>EUR</v>
      </c>
      <c r="C283">
        <v>1.43</v>
      </c>
      <c r="D283">
        <v>1.36</v>
      </c>
      <c r="E283">
        <v>1.05</v>
      </c>
      <c r="F283">
        <v>0.74</v>
      </c>
      <c r="G283">
        <v>8.73</v>
      </c>
      <c r="H283">
        <v>135</v>
      </c>
      <c r="I283">
        <v>1.1299999999999999</v>
      </c>
      <c r="J283" t="str">
        <f>LEFT(Rohdaten!C283, LEN(Rohdaten!C283) - 1)</f>
        <v>Swap-basiert</v>
      </c>
      <c r="K283" t="str">
        <f>Rohdaten!D283</f>
        <v xml:space="preserve">keine </v>
      </c>
      <c r="L283" s="9">
        <f>Rohdaten!E283</f>
        <v>2.5000000000000001E-3</v>
      </c>
      <c r="M283" s="7">
        <f>IFERROR(IF(SEARCH("Mio.", Rohdaten!F283),LEFT(Rohdaten!F283, LEN(Rohdaten!F283) - 5) * 1),
IFERROR(IF(SEARCH("Mrd.",  Rohdaten!F283), LEFT(Rohdaten!F283, LEN(Rohdaten!F283) - 5) * 1000), ""))</f>
        <v>6.79</v>
      </c>
      <c r="N283" s="7">
        <f t="shared" si="8"/>
        <v>6.79</v>
      </c>
      <c r="O283" t="str">
        <f>Rohdaten!G283</f>
        <v xml:space="preserve">Branchen / Branche: Industrie Aktien </v>
      </c>
      <c r="P283" t="str">
        <f t="shared" si="9"/>
        <v>Branchen</v>
      </c>
      <c r="Q283" t="str">
        <f>Rohdaten!H283</f>
        <v xml:space="preserve">Commerz .. </v>
      </c>
      <c r="R283" t="str">
        <f>Rohdaten!I283</f>
        <v xml:space="preserve">Luxemburg </v>
      </c>
      <c r="S283">
        <f>LEFT(Rohdaten!J283, SEARCH("Jahre", Rohdaten!J283) - 2) * 1</f>
        <v>6.67</v>
      </c>
      <c r="T283" t="str">
        <f>Rohdaten!K283</f>
        <v xml:space="preserve">STXE 600.. </v>
      </c>
      <c r="U283" t="str">
        <f>LEFT(Rohdaten!L283, 1)</f>
        <v>T</v>
      </c>
      <c r="V283" t="str">
        <f>Rohdaten!M283</f>
        <v xml:space="preserve">ETF065 </v>
      </c>
    </row>
    <row r="284" spans="1:22" x14ac:dyDescent="0.25">
      <c r="A284" t="str">
        <f>Rohdaten!A284</f>
        <v xml:space="preserve">COMSTAGE STOXX ® EUROPE 600 FINAN.. </v>
      </c>
      <c r="B284" t="str">
        <f>LEFT(Rohdaten!B284, 3)</f>
        <v>EUR</v>
      </c>
      <c r="C284">
        <v>1.43</v>
      </c>
      <c r="D284">
        <v>1.36</v>
      </c>
      <c r="E284">
        <v>1.05</v>
      </c>
      <c r="F284">
        <v>0.74</v>
      </c>
      <c r="G284">
        <v>8.73</v>
      </c>
      <c r="H284">
        <v>135</v>
      </c>
      <c r="I284">
        <v>1.1299999999999999</v>
      </c>
      <c r="J284" t="str">
        <f>LEFT(Rohdaten!C284, LEN(Rohdaten!C284) - 1)</f>
        <v>Swap-basiert</v>
      </c>
      <c r="K284" t="str">
        <f>Rohdaten!D284</f>
        <v xml:space="preserve">keine </v>
      </c>
      <c r="L284" s="9">
        <f>Rohdaten!E284</f>
        <v>2.5000000000000001E-3</v>
      </c>
      <c r="M284" s="7">
        <f>IFERROR(IF(SEARCH("Mio.", Rohdaten!F284),LEFT(Rohdaten!F284, LEN(Rohdaten!F284) - 5) * 1),
IFERROR(IF(SEARCH("Mrd.",  Rohdaten!F284), LEFT(Rohdaten!F284, LEN(Rohdaten!F284) - 5) * 1000), ""))</f>
        <v>6.15</v>
      </c>
      <c r="N284" s="7">
        <f t="shared" si="8"/>
        <v>6.15</v>
      </c>
      <c r="O284" t="str">
        <f>Rohdaten!G284</f>
        <v xml:space="preserve">Branchen / Branche: Finanzwerte Aktien </v>
      </c>
      <c r="P284" t="str">
        <f t="shared" si="9"/>
        <v>Branchen</v>
      </c>
      <c r="Q284" t="str">
        <f>Rohdaten!H284</f>
        <v xml:space="preserve">Commerz .. </v>
      </c>
      <c r="R284" t="str">
        <f>Rohdaten!I284</f>
        <v xml:space="preserve">Luxemburg </v>
      </c>
      <c r="S284">
        <f>LEFT(Rohdaten!J284, SEARCH("Jahre", Rohdaten!J284) - 2) * 1</f>
        <v>6.68</v>
      </c>
      <c r="T284" t="str">
        <f>Rohdaten!K284</f>
        <v xml:space="preserve">STXE 600.. </v>
      </c>
      <c r="U284" t="str">
        <f>LEFT(Rohdaten!L284, 1)</f>
        <v>T</v>
      </c>
      <c r="V284" t="str">
        <f>Rohdaten!M284</f>
        <v xml:space="preserve">ETF066 </v>
      </c>
    </row>
    <row r="285" spans="1:22" x14ac:dyDescent="0.25">
      <c r="A285" t="str">
        <f>Rohdaten!A285</f>
        <v xml:space="preserve">COMSTAGE STOXX ® EUROPE 600 FOOD .. </v>
      </c>
      <c r="B285" t="str">
        <f>LEFT(Rohdaten!B285, 3)</f>
        <v>EUR</v>
      </c>
      <c r="C285">
        <v>1.43</v>
      </c>
      <c r="D285">
        <v>1.36</v>
      </c>
      <c r="E285">
        <v>1.05</v>
      </c>
      <c r="F285">
        <v>0.74</v>
      </c>
      <c r="G285">
        <v>8.73</v>
      </c>
      <c r="H285">
        <v>135</v>
      </c>
      <c r="I285">
        <v>1.1299999999999999</v>
      </c>
      <c r="J285" t="str">
        <f>LEFT(Rohdaten!C285, LEN(Rohdaten!C285) - 1)</f>
        <v>Swap-basiert</v>
      </c>
      <c r="K285" t="str">
        <f>Rohdaten!D285</f>
        <v xml:space="preserve">keine </v>
      </c>
      <c r="L285" s="9">
        <f>Rohdaten!E285</f>
        <v>2.5000000000000001E-3</v>
      </c>
      <c r="M285" s="7">
        <f>IFERROR(IF(SEARCH("Mio.", Rohdaten!F285),LEFT(Rohdaten!F285, LEN(Rohdaten!F285) - 5) * 1),
IFERROR(IF(SEARCH("Mrd.",  Rohdaten!F285), LEFT(Rohdaten!F285, LEN(Rohdaten!F285) - 5) * 1000), ""))</f>
        <v>42.3</v>
      </c>
      <c r="N285" s="7">
        <f t="shared" si="8"/>
        <v>42.3</v>
      </c>
      <c r="O285" t="str">
        <f>Rohdaten!G285</f>
        <v xml:space="preserve">Branchen / Branche: Nahrungsmittelhersteller Aktien </v>
      </c>
      <c r="P285" t="str">
        <f t="shared" si="9"/>
        <v>Branchen</v>
      </c>
      <c r="Q285" t="str">
        <f>Rohdaten!H285</f>
        <v xml:space="preserve">Commerz .. </v>
      </c>
      <c r="R285" t="str">
        <f>Rohdaten!I285</f>
        <v xml:space="preserve">Luxemburg </v>
      </c>
      <c r="S285">
        <f>LEFT(Rohdaten!J285, SEARCH("Jahre", Rohdaten!J285) - 2) * 1</f>
        <v>6.68</v>
      </c>
      <c r="T285" t="str">
        <f>Rohdaten!K285</f>
        <v xml:space="preserve">STXE 600.. </v>
      </c>
      <c r="U285" t="str">
        <f>LEFT(Rohdaten!L285, 1)</f>
        <v>T</v>
      </c>
      <c r="V285" t="str">
        <f>Rohdaten!M285</f>
        <v xml:space="preserve">ETF067 </v>
      </c>
    </row>
    <row r="286" spans="1:22" x14ac:dyDescent="0.25">
      <c r="A286" t="str">
        <f>Rohdaten!A286</f>
        <v xml:space="preserve">COMSTAGE STOXX ® EUROPE 600 HEALT.. </v>
      </c>
      <c r="B286" t="str">
        <f>LEFT(Rohdaten!B286, 3)</f>
        <v>EUR</v>
      </c>
      <c r="C286">
        <v>1.43</v>
      </c>
      <c r="D286">
        <v>1.36</v>
      </c>
      <c r="E286">
        <v>1.05</v>
      </c>
      <c r="F286">
        <v>0.74</v>
      </c>
      <c r="G286">
        <v>8.73</v>
      </c>
      <c r="H286">
        <v>135</v>
      </c>
      <c r="I286">
        <v>1.1299999999999999</v>
      </c>
      <c r="J286" t="str">
        <f>LEFT(Rohdaten!C286, LEN(Rohdaten!C286) - 1)</f>
        <v>Swap-basiert</v>
      </c>
      <c r="K286" t="str">
        <f>Rohdaten!D286</f>
        <v xml:space="preserve">keine </v>
      </c>
      <c r="L286" s="9">
        <f>Rohdaten!E286</f>
        <v>2.5000000000000001E-3</v>
      </c>
      <c r="M286" s="7">
        <f>IFERROR(IF(SEARCH("Mio.", Rohdaten!F286),LEFT(Rohdaten!F286, LEN(Rohdaten!F286) - 5) * 1),
IFERROR(IF(SEARCH("Mrd.",  Rohdaten!F286), LEFT(Rohdaten!F286, LEN(Rohdaten!F286) - 5) * 1000), ""))</f>
        <v>68.67</v>
      </c>
      <c r="N286" s="7">
        <f t="shared" si="8"/>
        <v>68.67</v>
      </c>
      <c r="O286" t="str">
        <f>Rohdaten!G286</f>
        <v xml:space="preserve">Branchen / Branche: Gesundheit Aktien </v>
      </c>
      <c r="P286" t="str">
        <f t="shared" si="9"/>
        <v>Branchen</v>
      </c>
      <c r="Q286" t="str">
        <f>Rohdaten!H286</f>
        <v xml:space="preserve">Commerz .. </v>
      </c>
      <c r="R286" t="str">
        <f>Rohdaten!I286</f>
        <v xml:space="preserve">Luxemburg </v>
      </c>
      <c r="S286">
        <f>LEFT(Rohdaten!J286, SEARCH("Jahre", Rohdaten!J286) - 2) * 1</f>
        <v>6.68</v>
      </c>
      <c r="T286" t="str">
        <f>Rohdaten!K286</f>
        <v xml:space="preserve">STXE 600.. </v>
      </c>
      <c r="U286" t="str">
        <f>LEFT(Rohdaten!L286, 1)</f>
        <v>T</v>
      </c>
      <c r="V286" t="str">
        <f>Rohdaten!M286</f>
        <v xml:space="preserve">ETF068 </v>
      </c>
    </row>
    <row r="287" spans="1:22" x14ac:dyDescent="0.25">
      <c r="A287" t="str">
        <f>Rohdaten!A287</f>
        <v xml:space="preserve">COMSTAGE STOXX ® EUROPE 600 INDUS.. </v>
      </c>
      <c r="B287" t="str">
        <f>LEFT(Rohdaten!B287, 3)</f>
        <v>EUR</v>
      </c>
      <c r="C287">
        <v>1.43</v>
      </c>
      <c r="D287">
        <v>1.36</v>
      </c>
      <c r="E287">
        <v>1.05</v>
      </c>
      <c r="F287">
        <v>0.74</v>
      </c>
      <c r="G287">
        <v>8.73</v>
      </c>
      <c r="H287">
        <v>135</v>
      </c>
      <c r="I287">
        <v>1.1299999999999999</v>
      </c>
      <c r="J287" t="str">
        <f>LEFT(Rohdaten!C287, LEN(Rohdaten!C287) - 1)</f>
        <v>Swap-basiert</v>
      </c>
      <c r="K287" t="str">
        <f>Rohdaten!D287</f>
        <v xml:space="preserve">keine </v>
      </c>
      <c r="L287" s="9">
        <f>Rohdaten!E287</f>
        <v>2.5000000000000001E-3</v>
      </c>
      <c r="M287" s="7">
        <f>IFERROR(IF(SEARCH("Mio.", Rohdaten!F287),LEFT(Rohdaten!F287, LEN(Rohdaten!F287) - 5) * 1),
IFERROR(IF(SEARCH("Mrd.",  Rohdaten!F287), LEFT(Rohdaten!F287, LEN(Rohdaten!F287) - 5) * 1000), ""))</f>
        <v>9.93</v>
      </c>
      <c r="N287" s="7">
        <f t="shared" si="8"/>
        <v>9.93</v>
      </c>
      <c r="O287" t="str">
        <f>Rohdaten!G287</f>
        <v xml:space="preserve">Branchen / Branche: Industrie Aktien </v>
      </c>
      <c r="P287" t="str">
        <f t="shared" si="9"/>
        <v>Branchen</v>
      </c>
      <c r="Q287" t="str">
        <f>Rohdaten!H287</f>
        <v xml:space="preserve">Commerz .. </v>
      </c>
      <c r="R287" t="str">
        <f>Rohdaten!I287</f>
        <v xml:space="preserve">Luxemburg </v>
      </c>
      <c r="S287">
        <f>LEFT(Rohdaten!J287, SEARCH("Jahre", Rohdaten!J287) - 2) * 1</f>
        <v>6.68</v>
      </c>
      <c r="T287" t="str">
        <f>Rohdaten!K287</f>
        <v xml:space="preserve">STXE 600.. </v>
      </c>
      <c r="U287" t="str">
        <f>LEFT(Rohdaten!L287, 1)</f>
        <v>T</v>
      </c>
      <c r="V287" t="str">
        <f>Rohdaten!M287</f>
        <v xml:space="preserve">ETF069 </v>
      </c>
    </row>
    <row r="288" spans="1:22" x14ac:dyDescent="0.25">
      <c r="A288" t="str">
        <f>Rohdaten!A288</f>
        <v xml:space="preserve">COMSTAGE STOXX ® EUROPE 600 INSUR.. </v>
      </c>
      <c r="B288" t="str">
        <f>LEFT(Rohdaten!B288, 3)</f>
        <v>EUR</v>
      </c>
      <c r="C288">
        <v>1.43</v>
      </c>
      <c r="D288">
        <v>1.36</v>
      </c>
      <c r="E288">
        <v>1.05</v>
      </c>
      <c r="F288">
        <v>0.74</v>
      </c>
      <c r="G288">
        <v>8.73</v>
      </c>
      <c r="H288">
        <v>135</v>
      </c>
      <c r="I288">
        <v>1.1299999999999999</v>
      </c>
      <c r="J288" t="str">
        <f>LEFT(Rohdaten!C288, LEN(Rohdaten!C288) - 1)</f>
        <v>Swap-basiert</v>
      </c>
      <c r="K288" t="str">
        <f>Rohdaten!D288</f>
        <v xml:space="preserve">keine </v>
      </c>
      <c r="L288" s="9">
        <f>Rohdaten!E288</f>
        <v>2.5000000000000001E-3</v>
      </c>
      <c r="M288" s="7">
        <f>IFERROR(IF(SEARCH("Mio.", Rohdaten!F288),LEFT(Rohdaten!F288, LEN(Rohdaten!F288) - 5) * 1),
IFERROR(IF(SEARCH("Mrd.",  Rohdaten!F288), LEFT(Rohdaten!F288, LEN(Rohdaten!F288) - 5) * 1000), ""))</f>
        <v>12.39</v>
      </c>
      <c r="N288" s="7">
        <f t="shared" si="8"/>
        <v>12.39</v>
      </c>
      <c r="O288" t="str">
        <f>Rohdaten!G288</f>
        <v xml:space="preserve">Branchen / Branche: Finanzwerte Aktien </v>
      </c>
      <c r="P288" t="str">
        <f t="shared" si="9"/>
        <v>Branchen</v>
      </c>
      <c r="Q288" t="str">
        <f>Rohdaten!H288</f>
        <v xml:space="preserve">Commerz .. </v>
      </c>
      <c r="R288" t="str">
        <f>Rohdaten!I288</f>
        <v xml:space="preserve">Luxemburg </v>
      </c>
      <c r="S288">
        <f>LEFT(Rohdaten!J288, SEARCH("Jahre", Rohdaten!J288) - 2) * 1</f>
        <v>6.68</v>
      </c>
      <c r="T288" t="str">
        <f>Rohdaten!K288</f>
        <v xml:space="preserve">STXE 600.. </v>
      </c>
      <c r="U288" t="str">
        <f>LEFT(Rohdaten!L288, 1)</f>
        <v>T</v>
      </c>
      <c r="V288" t="str">
        <f>Rohdaten!M288</f>
        <v xml:space="preserve">ETF070 </v>
      </c>
    </row>
    <row r="289" spans="1:22" x14ac:dyDescent="0.25">
      <c r="A289" t="str">
        <f>Rohdaten!A289</f>
        <v xml:space="preserve">COMSTAGE STOXX ® EUROPE 600 MEDIA.. </v>
      </c>
      <c r="B289" t="str">
        <f>LEFT(Rohdaten!B289, 3)</f>
        <v>EUR</v>
      </c>
      <c r="C289">
        <v>1.43</v>
      </c>
      <c r="D289">
        <v>1.36</v>
      </c>
      <c r="E289">
        <v>1.05</v>
      </c>
      <c r="F289">
        <v>0.74</v>
      </c>
      <c r="G289">
        <v>8.73</v>
      </c>
      <c r="H289">
        <v>135</v>
      </c>
      <c r="I289">
        <v>1.1299999999999999</v>
      </c>
      <c r="J289" t="str">
        <f>LEFT(Rohdaten!C289, LEN(Rohdaten!C289) - 1)</f>
        <v>Swap-basiert</v>
      </c>
      <c r="K289" t="str">
        <f>Rohdaten!D289</f>
        <v xml:space="preserve">keine </v>
      </c>
      <c r="L289" s="9">
        <f>Rohdaten!E289</f>
        <v>2.5000000000000001E-3</v>
      </c>
      <c r="M289" s="7">
        <f>IFERROR(IF(SEARCH("Mio.", Rohdaten!F289),LEFT(Rohdaten!F289, LEN(Rohdaten!F289) - 5) * 1),
IFERROR(IF(SEARCH("Mrd.",  Rohdaten!F289), LEFT(Rohdaten!F289, LEN(Rohdaten!F289) - 5) * 1000), ""))</f>
        <v>8.36</v>
      </c>
      <c r="N289" s="7">
        <f t="shared" si="8"/>
        <v>8.36</v>
      </c>
      <c r="O289" t="str">
        <f>Rohdaten!G289</f>
        <v xml:space="preserve">Branchen / Branche: Medien Aktien </v>
      </c>
      <c r="P289" t="str">
        <f t="shared" si="9"/>
        <v>Branchen</v>
      </c>
      <c r="Q289" t="str">
        <f>Rohdaten!H289</f>
        <v xml:space="preserve">Commerz .. </v>
      </c>
      <c r="R289" t="str">
        <f>Rohdaten!I289</f>
        <v xml:space="preserve">Luxemburg </v>
      </c>
      <c r="S289">
        <f>LEFT(Rohdaten!J289, SEARCH("Jahre", Rohdaten!J289) - 2) * 1</f>
        <v>6.68</v>
      </c>
      <c r="T289" t="str">
        <f>Rohdaten!K289</f>
        <v xml:space="preserve">STXE 600.. </v>
      </c>
      <c r="U289" t="str">
        <f>LEFT(Rohdaten!L289, 1)</f>
        <v>T</v>
      </c>
      <c r="V289" t="str">
        <f>Rohdaten!M289</f>
        <v xml:space="preserve">ETF071 </v>
      </c>
    </row>
    <row r="290" spans="1:22" x14ac:dyDescent="0.25">
      <c r="A290" t="str">
        <f>Rohdaten!A290</f>
        <v xml:space="preserve">COMSTAGE STOXX ® EUROPE 600 OIL &amp;.. </v>
      </c>
      <c r="B290" t="str">
        <f>LEFT(Rohdaten!B290, 3)</f>
        <v>EUR</v>
      </c>
      <c r="C290">
        <v>1.43</v>
      </c>
      <c r="D290">
        <v>1.36</v>
      </c>
      <c r="E290">
        <v>1.05</v>
      </c>
      <c r="F290">
        <v>0.74</v>
      </c>
      <c r="G290">
        <v>8.73</v>
      </c>
      <c r="H290">
        <v>135</v>
      </c>
      <c r="I290">
        <v>1.1299999999999999</v>
      </c>
      <c r="J290" t="str">
        <f>LEFT(Rohdaten!C290, LEN(Rohdaten!C290) - 1)</f>
        <v>Swap-basiert</v>
      </c>
      <c r="K290" t="str">
        <f>Rohdaten!D290</f>
        <v xml:space="preserve">keine </v>
      </c>
      <c r="L290" s="9">
        <f>Rohdaten!E290</f>
        <v>2.5000000000000001E-3</v>
      </c>
      <c r="M290" s="7">
        <f>IFERROR(IF(SEARCH("Mio.", Rohdaten!F290),LEFT(Rohdaten!F290, LEN(Rohdaten!F290) - 5) * 1),
IFERROR(IF(SEARCH("Mrd.",  Rohdaten!F290), LEFT(Rohdaten!F290, LEN(Rohdaten!F290) - 5) * 1000), ""))</f>
        <v>25.39</v>
      </c>
      <c r="N290" s="7">
        <f t="shared" si="8"/>
        <v>25.39</v>
      </c>
      <c r="O290" t="str">
        <f>Rohdaten!G290</f>
        <v xml:space="preserve">Branchen / Branche: Rohstoff Aktien </v>
      </c>
      <c r="P290" t="str">
        <f t="shared" si="9"/>
        <v>Branchen</v>
      </c>
      <c r="Q290" t="str">
        <f>Rohdaten!H290</f>
        <v xml:space="preserve">Commerz .. </v>
      </c>
      <c r="R290" t="str">
        <f>Rohdaten!I290</f>
        <v xml:space="preserve">Luxemburg </v>
      </c>
      <c r="S290">
        <f>LEFT(Rohdaten!J290, SEARCH("Jahre", Rohdaten!J290) - 2) * 1</f>
        <v>6.68</v>
      </c>
      <c r="T290" t="str">
        <f>Rohdaten!K290</f>
        <v xml:space="preserve">STXE 600.. </v>
      </c>
      <c r="U290" t="str">
        <f>LEFT(Rohdaten!L290, 1)</f>
        <v>T</v>
      </c>
      <c r="V290" t="str">
        <f>Rohdaten!M290</f>
        <v xml:space="preserve">ETF072 </v>
      </c>
    </row>
    <row r="291" spans="1:22" x14ac:dyDescent="0.25">
      <c r="A291" t="str">
        <f>Rohdaten!A291</f>
        <v xml:space="preserve">COMSTAGE STOXX ® EUROPE 600 PERSO.. </v>
      </c>
      <c r="B291" t="str">
        <f>LEFT(Rohdaten!B291, 3)</f>
        <v>EUR</v>
      </c>
      <c r="C291">
        <v>1.43</v>
      </c>
      <c r="D291">
        <v>1.36</v>
      </c>
      <c r="E291">
        <v>1.05</v>
      </c>
      <c r="F291">
        <v>0.74</v>
      </c>
      <c r="G291">
        <v>8.73</v>
      </c>
      <c r="H291">
        <v>135</v>
      </c>
      <c r="I291">
        <v>1.1299999999999999</v>
      </c>
      <c r="J291" t="str">
        <f>LEFT(Rohdaten!C291, LEN(Rohdaten!C291) - 1)</f>
        <v>Swap-basiert</v>
      </c>
      <c r="K291" t="str">
        <f>Rohdaten!D291</f>
        <v xml:space="preserve">keine </v>
      </c>
      <c r="L291" s="9">
        <f>Rohdaten!E291</f>
        <v>2.5000000000000001E-3</v>
      </c>
      <c r="M291" s="7">
        <f>IFERROR(IF(SEARCH("Mio.", Rohdaten!F291),LEFT(Rohdaten!F291, LEN(Rohdaten!F291) - 5) * 1),
IFERROR(IF(SEARCH("Mrd.",  Rohdaten!F291), LEFT(Rohdaten!F291, LEN(Rohdaten!F291) - 5) * 1000), ""))</f>
        <v>11.26</v>
      </c>
      <c r="N291" s="7">
        <f t="shared" si="8"/>
        <v>11.26</v>
      </c>
      <c r="O291" t="str">
        <f>Rohdaten!G291</f>
        <v xml:space="preserve">Branchen / Branche: Konsumgüter Aktien </v>
      </c>
      <c r="P291" t="str">
        <f t="shared" si="9"/>
        <v>Branchen</v>
      </c>
      <c r="Q291" t="str">
        <f>Rohdaten!H291</f>
        <v xml:space="preserve">Commerz .. </v>
      </c>
      <c r="R291" t="str">
        <f>Rohdaten!I291</f>
        <v xml:space="preserve">Luxemburg </v>
      </c>
      <c r="S291">
        <f>LEFT(Rohdaten!J291, SEARCH("Jahre", Rohdaten!J291) - 2) * 1</f>
        <v>6.68</v>
      </c>
      <c r="T291" t="str">
        <f>Rohdaten!K291</f>
        <v xml:space="preserve">STXE 600.. </v>
      </c>
      <c r="U291" t="str">
        <f>LEFT(Rohdaten!L291, 1)</f>
        <v>T</v>
      </c>
      <c r="V291" t="str">
        <f>Rohdaten!M291</f>
        <v xml:space="preserve">ETF073 </v>
      </c>
    </row>
    <row r="292" spans="1:22" x14ac:dyDescent="0.25">
      <c r="A292" t="str">
        <f>Rohdaten!A292</f>
        <v xml:space="preserve">COMSTAGE STOXX ® EUROPE 600 REAL .. </v>
      </c>
      <c r="B292" t="str">
        <f>LEFT(Rohdaten!B292, 3)</f>
        <v>EUR</v>
      </c>
      <c r="C292">
        <v>1.43</v>
      </c>
      <c r="D292">
        <v>1.36</v>
      </c>
      <c r="E292">
        <v>1.05</v>
      </c>
      <c r="F292">
        <v>0.74</v>
      </c>
      <c r="G292">
        <v>8.73</v>
      </c>
      <c r="H292">
        <v>135</v>
      </c>
      <c r="I292">
        <v>1.1299999999999999</v>
      </c>
      <c r="J292" t="str">
        <f>LEFT(Rohdaten!C292, LEN(Rohdaten!C292) - 1)</f>
        <v>Swap-basiert</v>
      </c>
      <c r="K292" t="str">
        <f>Rohdaten!D292</f>
        <v xml:space="preserve">keine </v>
      </c>
      <c r="L292" s="9">
        <f>Rohdaten!E292</f>
        <v>2.5000000000000001E-3</v>
      </c>
      <c r="M292" s="7">
        <f>IFERROR(IF(SEARCH("Mio.", Rohdaten!F292),LEFT(Rohdaten!F292, LEN(Rohdaten!F292) - 5) * 1),
IFERROR(IF(SEARCH("Mrd.",  Rohdaten!F292), LEFT(Rohdaten!F292, LEN(Rohdaten!F292) - 5) * 1000), ""))</f>
        <v>26.26</v>
      </c>
      <c r="N292" s="7">
        <f t="shared" si="8"/>
        <v>26.26</v>
      </c>
      <c r="O292" t="str">
        <f>Rohdaten!G292</f>
        <v xml:space="preserve">Branchen / Branche: Immobilien/Reits Aktien </v>
      </c>
      <c r="P292" t="str">
        <f t="shared" si="9"/>
        <v>Branchen</v>
      </c>
      <c r="Q292" t="str">
        <f>Rohdaten!H292</f>
        <v xml:space="preserve">Commerz .. </v>
      </c>
      <c r="R292" t="str">
        <f>Rohdaten!I292</f>
        <v xml:space="preserve">Luxemburg </v>
      </c>
      <c r="S292">
        <f>LEFT(Rohdaten!J292, SEARCH("Jahre", Rohdaten!J292) - 2) * 1</f>
        <v>6.55</v>
      </c>
      <c r="T292" t="str">
        <f>Rohdaten!K292</f>
        <v xml:space="preserve">STXE600 .. </v>
      </c>
      <c r="U292" t="str">
        <f>LEFT(Rohdaten!L292, 1)</f>
        <v>T</v>
      </c>
      <c r="V292" t="str">
        <f>Rohdaten!M292</f>
        <v xml:space="preserve">ETF074 </v>
      </c>
    </row>
    <row r="293" spans="1:22" x14ac:dyDescent="0.25">
      <c r="A293" t="str">
        <f>Rohdaten!A293</f>
        <v xml:space="preserve">COMSTAGE STOXX ® EUROPE 600 RETAI.. </v>
      </c>
      <c r="B293" t="str">
        <f>LEFT(Rohdaten!B293, 3)</f>
        <v>EUR</v>
      </c>
      <c r="C293">
        <v>1.43</v>
      </c>
      <c r="D293">
        <v>1.36</v>
      </c>
      <c r="E293">
        <v>1.05</v>
      </c>
      <c r="F293">
        <v>0.74</v>
      </c>
      <c r="G293">
        <v>8.73</v>
      </c>
      <c r="H293">
        <v>135</v>
      </c>
      <c r="I293">
        <v>1.1299999999999999</v>
      </c>
      <c r="J293" t="str">
        <f>LEFT(Rohdaten!C293, LEN(Rohdaten!C293) - 1)</f>
        <v>Swap-basiert</v>
      </c>
      <c r="K293" t="str">
        <f>Rohdaten!D293</f>
        <v xml:space="preserve">keine </v>
      </c>
      <c r="L293" s="9">
        <f>Rohdaten!E293</f>
        <v>2.5000000000000001E-3</v>
      </c>
      <c r="M293" s="7">
        <f>IFERROR(IF(SEARCH("Mio.", Rohdaten!F293),LEFT(Rohdaten!F293, LEN(Rohdaten!F293) - 5) * 1),
IFERROR(IF(SEARCH("Mrd.",  Rohdaten!F293), LEFT(Rohdaten!F293, LEN(Rohdaten!F293) - 5) * 1000), ""))</f>
        <v>6.91</v>
      </c>
      <c r="N293" s="7">
        <f t="shared" si="8"/>
        <v>6.91</v>
      </c>
      <c r="O293" t="str">
        <f>Rohdaten!G293</f>
        <v xml:space="preserve">Branchen / Branche: Konsumgüter Aktien </v>
      </c>
      <c r="P293" t="str">
        <f t="shared" si="9"/>
        <v>Branchen</v>
      </c>
      <c r="Q293" t="str">
        <f>Rohdaten!H293</f>
        <v xml:space="preserve">Commerz .. </v>
      </c>
      <c r="R293" t="str">
        <f>Rohdaten!I293</f>
        <v xml:space="preserve">Luxemburg </v>
      </c>
      <c r="S293">
        <f>LEFT(Rohdaten!J293, SEARCH("Jahre", Rohdaten!J293) - 2) * 1</f>
        <v>6.66</v>
      </c>
      <c r="T293" t="str">
        <f>Rohdaten!K293</f>
        <v xml:space="preserve">STXE 600.. </v>
      </c>
      <c r="U293" t="str">
        <f>LEFT(Rohdaten!L293, 1)</f>
        <v>T</v>
      </c>
      <c r="V293" t="str">
        <f>Rohdaten!M293</f>
        <v xml:space="preserve">ETF075 </v>
      </c>
    </row>
    <row r="294" spans="1:22" x14ac:dyDescent="0.25">
      <c r="A294" t="str">
        <f>Rohdaten!A294</f>
        <v xml:space="preserve">COMSTAGE STOXX ® EUROPE 600 TECHN.. </v>
      </c>
      <c r="B294" t="str">
        <f>LEFT(Rohdaten!B294, 3)</f>
        <v>EUR</v>
      </c>
      <c r="C294">
        <v>1.43</v>
      </c>
      <c r="D294">
        <v>1.36</v>
      </c>
      <c r="E294">
        <v>1.05</v>
      </c>
      <c r="F294">
        <v>0.74</v>
      </c>
      <c r="G294">
        <v>8.73</v>
      </c>
      <c r="H294">
        <v>135</v>
      </c>
      <c r="I294">
        <v>1.1299999999999999</v>
      </c>
      <c r="J294" t="str">
        <f>LEFT(Rohdaten!C294, LEN(Rohdaten!C294) - 1)</f>
        <v>Swap-basiert</v>
      </c>
      <c r="K294" t="str">
        <f>Rohdaten!D294</f>
        <v xml:space="preserve">keine </v>
      </c>
      <c r="L294" s="9">
        <f>Rohdaten!E294</f>
        <v>2.5000000000000001E-3</v>
      </c>
      <c r="M294" s="7">
        <f>IFERROR(IF(SEARCH("Mio.", Rohdaten!F294),LEFT(Rohdaten!F294, LEN(Rohdaten!F294) - 5) * 1),
IFERROR(IF(SEARCH("Mrd.",  Rohdaten!F294), LEFT(Rohdaten!F294, LEN(Rohdaten!F294) - 5) * 1000), ""))</f>
        <v>9.6300000000000008</v>
      </c>
      <c r="N294" s="7">
        <f t="shared" si="8"/>
        <v>9.6300000000000008</v>
      </c>
      <c r="O294" t="str">
        <f>Rohdaten!G294</f>
        <v xml:space="preserve">Branchen / Branche: Technologie &amp; Telekom Aktien </v>
      </c>
      <c r="P294" t="str">
        <f t="shared" si="9"/>
        <v>Branchen</v>
      </c>
      <c r="Q294" t="str">
        <f>Rohdaten!H294</f>
        <v xml:space="preserve">Commerz .. </v>
      </c>
      <c r="R294" t="str">
        <f>Rohdaten!I294</f>
        <v xml:space="preserve">Luxemburg </v>
      </c>
      <c r="S294">
        <f>LEFT(Rohdaten!J294, SEARCH("Jahre", Rohdaten!J294) - 2) * 1</f>
        <v>6.66</v>
      </c>
      <c r="T294" t="str">
        <f>Rohdaten!K294</f>
        <v xml:space="preserve">STXE 600.. </v>
      </c>
      <c r="U294" t="str">
        <f>LEFT(Rohdaten!L294, 1)</f>
        <v>T</v>
      </c>
      <c r="V294" t="str">
        <f>Rohdaten!M294</f>
        <v xml:space="preserve">ETF076 </v>
      </c>
    </row>
    <row r="295" spans="1:22" x14ac:dyDescent="0.25">
      <c r="A295" t="str">
        <f>Rohdaten!A295</f>
        <v xml:space="preserve">COMSTAGE STOXX ® EUROPE 600 TELEC.. </v>
      </c>
      <c r="B295" t="str">
        <f>LEFT(Rohdaten!B295, 3)</f>
        <v>EUR</v>
      </c>
      <c r="C295">
        <v>1.43</v>
      </c>
      <c r="D295">
        <v>1.36</v>
      </c>
      <c r="E295">
        <v>1.05</v>
      </c>
      <c r="F295">
        <v>0.74</v>
      </c>
      <c r="G295">
        <v>8.73</v>
      </c>
      <c r="H295">
        <v>135</v>
      </c>
      <c r="I295">
        <v>1.1299999999999999</v>
      </c>
      <c r="J295" t="str">
        <f>LEFT(Rohdaten!C295, LEN(Rohdaten!C295) - 1)</f>
        <v>Swap-basiert</v>
      </c>
      <c r="K295" t="str">
        <f>Rohdaten!D295</f>
        <v xml:space="preserve">keine </v>
      </c>
      <c r="L295" s="9">
        <f>Rohdaten!E295</f>
        <v>2.5000000000000001E-3</v>
      </c>
      <c r="M295" s="7">
        <f>IFERROR(IF(SEARCH("Mio.", Rohdaten!F295),LEFT(Rohdaten!F295, LEN(Rohdaten!F295) - 5) * 1),
IFERROR(IF(SEARCH("Mrd.",  Rohdaten!F295), LEFT(Rohdaten!F295, LEN(Rohdaten!F295) - 5) * 1000), ""))</f>
        <v>13.15</v>
      </c>
      <c r="N295" s="7">
        <f t="shared" si="8"/>
        <v>13.15</v>
      </c>
      <c r="O295" t="str">
        <f>Rohdaten!G295</f>
        <v xml:space="preserve">Branchen / Branche: Technologie &amp; Telekom Aktien </v>
      </c>
      <c r="P295" t="str">
        <f t="shared" si="9"/>
        <v>Branchen</v>
      </c>
      <c r="Q295" t="str">
        <f>Rohdaten!H295</f>
        <v xml:space="preserve">Commerz .. </v>
      </c>
      <c r="R295" t="str">
        <f>Rohdaten!I295</f>
        <v xml:space="preserve">Luxemburg </v>
      </c>
      <c r="S295">
        <f>LEFT(Rohdaten!J295, SEARCH("Jahre", Rohdaten!J295) - 2) * 1</f>
        <v>6.66</v>
      </c>
      <c r="T295" t="str">
        <f>Rohdaten!K295</f>
        <v xml:space="preserve">STXE 600.. </v>
      </c>
      <c r="U295" t="str">
        <f>LEFT(Rohdaten!L295, 1)</f>
        <v>T</v>
      </c>
      <c r="V295" t="str">
        <f>Rohdaten!M295</f>
        <v xml:space="preserve">ETF077 </v>
      </c>
    </row>
    <row r="296" spans="1:22" x14ac:dyDescent="0.25">
      <c r="A296" t="str">
        <f>Rohdaten!A296</f>
        <v xml:space="preserve">COMSTAGE STOXX ® EUROPE 600 TRAVE.. </v>
      </c>
      <c r="B296" t="str">
        <f>LEFT(Rohdaten!B296, 3)</f>
        <v>EUR</v>
      </c>
      <c r="C296">
        <v>1.43</v>
      </c>
      <c r="D296">
        <v>1.36</v>
      </c>
      <c r="E296">
        <v>1.05</v>
      </c>
      <c r="F296">
        <v>0.74</v>
      </c>
      <c r="G296">
        <v>8.73</v>
      </c>
      <c r="H296">
        <v>135</v>
      </c>
      <c r="I296">
        <v>1.1299999999999999</v>
      </c>
      <c r="J296" t="str">
        <f>LEFT(Rohdaten!C296, LEN(Rohdaten!C296) - 1)</f>
        <v>Swap-basiert</v>
      </c>
      <c r="K296" t="str">
        <f>Rohdaten!D296</f>
        <v xml:space="preserve">keine </v>
      </c>
      <c r="L296" s="9">
        <f>Rohdaten!E296</f>
        <v>2.5000000000000001E-3</v>
      </c>
      <c r="M296" s="7">
        <f>IFERROR(IF(SEARCH("Mio.", Rohdaten!F296),LEFT(Rohdaten!F296, LEN(Rohdaten!F296) - 5) * 1),
IFERROR(IF(SEARCH("Mrd.",  Rohdaten!F296), LEFT(Rohdaten!F296, LEN(Rohdaten!F296) - 5) * 1000), ""))</f>
        <v>10.51</v>
      </c>
      <c r="N296" s="7">
        <f t="shared" si="8"/>
        <v>10.51</v>
      </c>
      <c r="O296" t="str">
        <f>Rohdaten!G296</f>
        <v xml:space="preserve">Branchen / Branche: Freizeitwerte Aktien </v>
      </c>
      <c r="P296" t="str">
        <f t="shared" si="9"/>
        <v>Branchen</v>
      </c>
      <c r="Q296" t="str">
        <f>Rohdaten!H296</f>
        <v xml:space="preserve">Commerz .. </v>
      </c>
      <c r="R296" t="str">
        <f>Rohdaten!I296</f>
        <v xml:space="preserve">Luxemburg </v>
      </c>
      <c r="S296">
        <f>LEFT(Rohdaten!J296, SEARCH("Jahre", Rohdaten!J296) - 2) * 1</f>
        <v>6.66</v>
      </c>
      <c r="T296" t="str">
        <f>Rohdaten!K296</f>
        <v xml:space="preserve">STXE 600.. </v>
      </c>
      <c r="U296" t="str">
        <f>LEFT(Rohdaten!L296, 1)</f>
        <v>T</v>
      </c>
      <c r="V296" t="str">
        <f>Rohdaten!M296</f>
        <v xml:space="preserve">ETF078 </v>
      </c>
    </row>
    <row r="297" spans="1:22" x14ac:dyDescent="0.25">
      <c r="A297" t="str">
        <f>Rohdaten!A297</f>
        <v xml:space="preserve">COMSTAGE STOXX ® EUROPE 600 UTILI.. </v>
      </c>
      <c r="B297" t="str">
        <f>LEFT(Rohdaten!B297, 3)</f>
        <v>EUR</v>
      </c>
      <c r="C297">
        <v>1.43</v>
      </c>
      <c r="D297">
        <v>1.36</v>
      </c>
      <c r="E297">
        <v>1.05</v>
      </c>
      <c r="F297">
        <v>0.74</v>
      </c>
      <c r="G297">
        <v>8.73</v>
      </c>
      <c r="H297">
        <v>135</v>
      </c>
      <c r="I297">
        <v>1.1299999999999999</v>
      </c>
      <c r="J297" t="str">
        <f>LEFT(Rohdaten!C297, LEN(Rohdaten!C297) - 1)</f>
        <v>Swap-basiert</v>
      </c>
      <c r="K297" t="str">
        <f>Rohdaten!D297</f>
        <v xml:space="preserve">keine </v>
      </c>
      <c r="L297" s="9">
        <f>Rohdaten!E297</f>
        <v>2.5000000000000001E-3</v>
      </c>
      <c r="M297" s="7">
        <f>IFERROR(IF(SEARCH("Mio.", Rohdaten!F297),LEFT(Rohdaten!F297, LEN(Rohdaten!F297) - 5) * 1),
IFERROR(IF(SEARCH("Mrd.",  Rohdaten!F297), LEFT(Rohdaten!F297, LEN(Rohdaten!F297) - 5) * 1000), ""))</f>
        <v>15.21</v>
      </c>
      <c r="N297" s="7">
        <f t="shared" si="8"/>
        <v>15.21</v>
      </c>
      <c r="O297" t="str">
        <f>Rohdaten!G297</f>
        <v xml:space="preserve">Branchen / Branche: Versorger Aktien </v>
      </c>
      <c r="P297" t="str">
        <f t="shared" si="9"/>
        <v>Branchen</v>
      </c>
      <c r="Q297" t="str">
        <f>Rohdaten!H297</f>
        <v xml:space="preserve">Commerz .. </v>
      </c>
      <c r="R297" t="str">
        <f>Rohdaten!I297</f>
        <v xml:space="preserve">Luxemburg </v>
      </c>
      <c r="S297">
        <f>LEFT(Rohdaten!J297, SEARCH("Jahre", Rohdaten!J297) - 2) * 1</f>
        <v>6.66</v>
      </c>
      <c r="T297" t="str">
        <f>Rohdaten!K297</f>
        <v xml:space="preserve">STXE 600.. </v>
      </c>
      <c r="U297" t="str">
        <f>LEFT(Rohdaten!L297, 1)</f>
        <v>T</v>
      </c>
      <c r="V297" t="str">
        <f>Rohdaten!M297</f>
        <v xml:space="preserve">ETF079 </v>
      </c>
    </row>
    <row r="298" spans="1:22" x14ac:dyDescent="0.25">
      <c r="A298" t="str">
        <f>Rohdaten!A298</f>
        <v xml:space="preserve">AMUNDI ETF MSCI FRANCE UCITS ETF </v>
      </c>
      <c r="B298" t="str">
        <f>LEFT(Rohdaten!B298, 3)</f>
        <v>EUR</v>
      </c>
      <c r="C298">
        <v>1.43</v>
      </c>
      <c r="D298">
        <v>1.36</v>
      </c>
      <c r="E298">
        <v>1.05</v>
      </c>
      <c r="F298">
        <v>0.74</v>
      </c>
      <c r="G298">
        <v>8.73</v>
      </c>
      <c r="H298">
        <v>135</v>
      </c>
      <c r="I298">
        <v>1.1299999999999999</v>
      </c>
      <c r="J298" t="str">
        <f>LEFT(Rohdaten!C298, LEN(Rohdaten!C298) - 1)</f>
        <v>--</v>
      </c>
      <c r="K298" t="str">
        <f>Rohdaten!D298</f>
        <v xml:space="preserve">-- </v>
      </c>
      <c r="L298" s="9">
        <f>Rohdaten!E298</f>
        <v>2.5000000000000001E-3</v>
      </c>
      <c r="M298" s="7" t="str">
        <f>IFERROR(IF(SEARCH("Mio.", Rohdaten!F298),LEFT(Rohdaten!F298, LEN(Rohdaten!F298) - 5) * 1),
IFERROR(IF(SEARCH("Mrd.",  Rohdaten!F298), LEFT(Rohdaten!F298, LEN(Rohdaten!F298) - 5) * 1000), ""))</f>
        <v/>
      </c>
      <c r="N298" s="7" t="str">
        <f t="shared" si="8"/>
        <v/>
      </c>
      <c r="O298" t="str">
        <f>Rohdaten!G298</f>
        <v xml:space="preserve">Aktien / Aktien Frankreich </v>
      </c>
      <c r="P298" t="str">
        <f t="shared" si="9"/>
        <v>Aktien</v>
      </c>
      <c r="Q298" t="str">
        <f>Rohdaten!H298</f>
        <v xml:space="preserve">Amundi </v>
      </c>
      <c r="R298" t="str">
        <f>Rohdaten!I298</f>
        <v xml:space="preserve">Frankreich </v>
      </c>
      <c r="S298">
        <f>LEFT(Rohdaten!J298, SEARCH("Jahre", Rohdaten!J298) - 2) * 1</f>
        <v>6.63</v>
      </c>
      <c r="T298" t="str">
        <f>Rohdaten!K298</f>
        <v xml:space="preserve">-- </v>
      </c>
      <c r="U298" t="str">
        <f>LEFT(Rohdaten!L298, 1)</f>
        <v>T</v>
      </c>
      <c r="V298" t="str">
        <f>Rohdaten!M298</f>
        <v xml:space="preserve">A0REJP </v>
      </c>
    </row>
    <row r="299" spans="1:22" x14ac:dyDescent="0.25">
      <c r="A299" t="str">
        <f>Rohdaten!A299</f>
        <v xml:space="preserve">AMUNDI ETF MSCI ITALY UCITS ETF </v>
      </c>
      <c r="B299" t="str">
        <f>LEFT(Rohdaten!B299, 3)</f>
        <v>EUR</v>
      </c>
      <c r="C299">
        <v>1.43</v>
      </c>
      <c r="D299">
        <v>1.36</v>
      </c>
      <c r="E299">
        <v>1.05</v>
      </c>
      <c r="F299">
        <v>0.74</v>
      </c>
      <c r="G299">
        <v>8.73</v>
      </c>
      <c r="H299">
        <v>135</v>
      </c>
      <c r="I299">
        <v>1.1299999999999999</v>
      </c>
      <c r="J299" t="str">
        <f>LEFT(Rohdaten!C299, LEN(Rohdaten!C299) - 1)</f>
        <v>Swap-basiert</v>
      </c>
      <c r="K299" t="str">
        <f>Rohdaten!D299</f>
        <v xml:space="preserve">keine </v>
      </c>
      <c r="L299" s="9">
        <f>Rohdaten!E299</f>
        <v>2.5000000000000001E-3</v>
      </c>
      <c r="M299" s="7" t="str">
        <f>IFERROR(IF(SEARCH("Mio.", Rohdaten!F299),LEFT(Rohdaten!F299, LEN(Rohdaten!F299) - 5) * 1),
IFERROR(IF(SEARCH("Mrd.",  Rohdaten!F299), LEFT(Rohdaten!F299, LEN(Rohdaten!F299) - 5) * 1000), ""))</f>
        <v/>
      </c>
      <c r="N299" s="7" t="str">
        <f t="shared" si="8"/>
        <v/>
      </c>
      <c r="O299" t="str">
        <f>Rohdaten!G299</f>
        <v xml:space="preserve">Aktien / Aktien Italien </v>
      </c>
      <c r="P299" t="str">
        <f t="shared" si="9"/>
        <v>Aktien</v>
      </c>
      <c r="Q299" t="str">
        <f>Rohdaten!H299</f>
        <v xml:space="preserve">Amundi </v>
      </c>
      <c r="R299" t="str">
        <f>Rohdaten!I299</f>
        <v xml:space="preserve">Frankreich </v>
      </c>
      <c r="S299">
        <f>LEFT(Rohdaten!J299, SEARCH("Jahre", Rohdaten!J299) - 2) * 1</f>
        <v>6.63</v>
      </c>
      <c r="T299" t="str">
        <f>Rohdaten!K299</f>
        <v xml:space="preserve">-- </v>
      </c>
      <c r="U299" t="str">
        <f>LEFT(Rohdaten!L299, 1)</f>
        <v>T</v>
      </c>
      <c r="V299" t="str">
        <f>Rohdaten!M299</f>
        <v xml:space="preserve">A0REJS </v>
      </c>
    </row>
    <row r="300" spans="1:22" x14ac:dyDescent="0.25">
      <c r="A300" t="str">
        <f>Rohdaten!A300</f>
        <v xml:space="preserve">AMUNDI ETF MSCI SPAIN UCITS ETF </v>
      </c>
      <c r="B300" t="str">
        <f>LEFT(Rohdaten!B300, 3)</f>
        <v>EUR</v>
      </c>
      <c r="C300">
        <v>1.43</v>
      </c>
      <c r="D300">
        <v>1.36</v>
      </c>
      <c r="E300">
        <v>1.05</v>
      </c>
      <c r="F300">
        <v>0.74</v>
      </c>
      <c r="G300">
        <v>8.73</v>
      </c>
      <c r="H300">
        <v>135</v>
      </c>
      <c r="I300">
        <v>1.1299999999999999</v>
      </c>
      <c r="J300" t="str">
        <f>LEFT(Rohdaten!C300, LEN(Rohdaten!C300) - 1)</f>
        <v>Swap-basiert</v>
      </c>
      <c r="K300" t="str">
        <f>Rohdaten!D300</f>
        <v xml:space="preserve">keine </v>
      </c>
      <c r="L300" s="9">
        <f>Rohdaten!E300</f>
        <v>2.5000000000000001E-3</v>
      </c>
      <c r="M300" s="7" t="str">
        <f>IFERROR(IF(SEARCH("Mio.", Rohdaten!F300),LEFT(Rohdaten!F300, LEN(Rohdaten!F300) - 5) * 1),
IFERROR(IF(SEARCH("Mrd.",  Rohdaten!F300), LEFT(Rohdaten!F300, LEN(Rohdaten!F300) - 5) * 1000), ""))</f>
        <v/>
      </c>
      <c r="N300" s="7" t="str">
        <f t="shared" si="8"/>
        <v/>
      </c>
      <c r="O300" t="str">
        <f>Rohdaten!G300</f>
        <v xml:space="preserve">Aktien / Aktien Iberische Halbinsel </v>
      </c>
      <c r="P300" t="str">
        <f t="shared" si="9"/>
        <v>Aktien</v>
      </c>
      <c r="Q300" t="str">
        <f>Rohdaten!H300</f>
        <v xml:space="preserve">Amundi </v>
      </c>
      <c r="R300" t="str">
        <f>Rohdaten!I300</f>
        <v xml:space="preserve">Frankreich </v>
      </c>
      <c r="S300">
        <f>LEFT(Rohdaten!J300, SEARCH("Jahre", Rohdaten!J300) - 2) * 1</f>
        <v>6.63</v>
      </c>
      <c r="T300" t="str">
        <f>Rohdaten!K300</f>
        <v xml:space="preserve">MSCI SPA.. </v>
      </c>
      <c r="U300" t="str">
        <f>LEFT(Rohdaten!L300, 1)</f>
        <v>T</v>
      </c>
      <c r="V300" t="str">
        <f>Rohdaten!M300</f>
        <v xml:space="preserve">A0REJT </v>
      </c>
    </row>
    <row r="301" spans="1:22" x14ac:dyDescent="0.25">
      <c r="A301" t="str">
        <f>Rohdaten!A301</f>
        <v xml:space="preserve">COMSTAGE MSCI EUROPE TRN UCITS ETF </v>
      </c>
      <c r="B301" t="str">
        <f>LEFT(Rohdaten!B301, 3)</f>
        <v>USD</v>
      </c>
      <c r="C301">
        <v>1.43</v>
      </c>
      <c r="D301">
        <v>1.36</v>
      </c>
      <c r="E301">
        <v>1.05</v>
      </c>
      <c r="F301">
        <v>0.74</v>
      </c>
      <c r="G301">
        <v>8.73</v>
      </c>
      <c r="H301">
        <v>135</v>
      </c>
      <c r="I301">
        <v>1.1299999999999999</v>
      </c>
      <c r="J301" t="str">
        <f>LEFT(Rohdaten!C301, LEN(Rohdaten!C301) - 1)</f>
        <v>Swap-basiert</v>
      </c>
      <c r="K301" t="str">
        <f>Rohdaten!D301</f>
        <v xml:space="preserve">keine </v>
      </c>
      <c r="L301" s="9">
        <f>Rohdaten!E301</f>
        <v>2.5000000000000001E-3</v>
      </c>
      <c r="M301" s="7">
        <f>IFERROR(IF(SEARCH("Mio.", Rohdaten!F301),LEFT(Rohdaten!F301, LEN(Rohdaten!F301) - 5) * 1),
IFERROR(IF(SEARCH("Mrd.",  Rohdaten!F301), LEFT(Rohdaten!F301, LEN(Rohdaten!F301) - 5) * 1000), ""))</f>
        <v>81.290000000000006</v>
      </c>
      <c r="N301" s="7">
        <f t="shared" si="8"/>
        <v>91.857699999999994</v>
      </c>
      <c r="O301" t="str">
        <f>Rohdaten!G301</f>
        <v xml:space="preserve">Aktien / Aktien Europa </v>
      </c>
      <c r="P301" t="str">
        <f t="shared" si="9"/>
        <v>Aktien</v>
      </c>
      <c r="Q301" t="str">
        <f>Rohdaten!H301</f>
        <v xml:space="preserve">Commerz .. </v>
      </c>
      <c r="R301" t="str">
        <f>Rohdaten!I301</f>
        <v xml:space="preserve">Luxemburg </v>
      </c>
      <c r="S301">
        <f>LEFT(Rohdaten!J301, SEARCH("Jahre", Rohdaten!J301) - 2) * 1</f>
        <v>6.42</v>
      </c>
      <c r="T301" t="str">
        <f>Rohdaten!K301</f>
        <v xml:space="preserve">MSCI EUR.. </v>
      </c>
      <c r="U301" t="str">
        <f>LEFT(Rohdaten!L301, 1)</f>
        <v>T</v>
      </c>
      <c r="V301" t="str">
        <f>Rohdaten!M301</f>
        <v xml:space="preserve">ETF111 </v>
      </c>
    </row>
    <row r="302" spans="1:22" x14ac:dyDescent="0.25">
      <c r="A302" t="str">
        <f>Rohdaten!A302</f>
        <v xml:space="preserve">COMSTAGE MSCI EMU TRN UCITS ETF </v>
      </c>
      <c r="B302" t="str">
        <f>LEFT(Rohdaten!B302, 3)</f>
        <v>USD</v>
      </c>
      <c r="C302">
        <v>1.43</v>
      </c>
      <c r="D302">
        <v>1.36</v>
      </c>
      <c r="E302">
        <v>1.05</v>
      </c>
      <c r="F302">
        <v>0.74</v>
      </c>
      <c r="G302">
        <v>8.73</v>
      </c>
      <c r="H302">
        <v>135</v>
      </c>
      <c r="I302">
        <v>1.1299999999999999</v>
      </c>
      <c r="J302" t="str">
        <f>LEFT(Rohdaten!C302, LEN(Rohdaten!C302) - 1)</f>
        <v>Swap-basiert</v>
      </c>
      <c r="K302" t="str">
        <f>Rohdaten!D302</f>
        <v xml:space="preserve">keine </v>
      </c>
      <c r="L302" s="9">
        <f>Rohdaten!E302</f>
        <v>2.5000000000000001E-3</v>
      </c>
      <c r="M302" s="7">
        <f>IFERROR(IF(SEARCH("Mio.", Rohdaten!F302),LEFT(Rohdaten!F302, LEN(Rohdaten!F302) - 5) * 1),
IFERROR(IF(SEARCH("Mrd.",  Rohdaten!F302), LEFT(Rohdaten!F302, LEN(Rohdaten!F302) - 5) * 1000), ""))</f>
        <v>7.86</v>
      </c>
      <c r="N302" s="7">
        <f t="shared" si="8"/>
        <v>8.8818000000000001</v>
      </c>
      <c r="O302" t="str">
        <f>Rohdaten!G302</f>
        <v xml:space="preserve">Aktien / Aktien Euroland </v>
      </c>
      <c r="P302" t="str">
        <f t="shared" si="9"/>
        <v>Aktien</v>
      </c>
      <c r="Q302" t="str">
        <f>Rohdaten!H302</f>
        <v xml:space="preserve">Commerz .. </v>
      </c>
      <c r="R302" t="str">
        <f>Rohdaten!I302</f>
        <v xml:space="preserve">Luxemburg </v>
      </c>
      <c r="S302">
        <f>LEFT(Rohdaten!J302, SEARCH("Jahre", Rohdaten!J302) - 2) * 1</f>
        <v>6.42</v>
      </c>
      <c r="T302" t="str">
        <f>Rohdaten!K302</f>
        <v xml:space="preserve">MSCI EMU.. </v>
      </c>
      <c r="U302" t="str">
        <f>LEFT(Rohdaten!L302, 1)</f>
        <v>T</v>
      </c>
      <c r="V302" t="str">
        <f>Rohdaten!M302</f>
        <v xml:space="preserve">ETF112 </v>
      </c>
    </row>
    <row r="303" spans="1:22" x14ac:dyDescent="0.25">
      <c r="A303" t="str">
        <f>Rohdaten!A303</f>
        <v xml:space="preserve">COMSTAGE MSCI NORTH AMERICA TRN U.. </v>
      </c>
      <c r="B303" t="str">
        <f>LEFT(Rohdaten!B303, 3)</f>
        <v>USD</v>
      </c>
      <c r="C303">
        <v>1.43</v>
      </c>
      <c r="D303">
        <v>1.36</v>
      </c>
      <c r="E303">
        <v>1.05</v>
      </c>
      <c r="F303">
        <v>0.74</v>
      </c>
      <c r="G303">
        <v>8.73</v>
      </c>
      <c r="H303">
        <v>135</v>
      </c>
      <c r="I303">
        <v>1.1299999999999999</v>
      </c>
      <c r="J303" t="str">
        <f>LEFT(Rohdaten!C303, LEN(Rohdaten!C303) - 1)</f>
        <v>Swap-basiert</v>
      </c>
      <c r="K303" t="str">
        <f>Rohdaten!D303</f>
        <v xml:space="preserve">keine </v>
      </c>
      <c r="L303" s="9">
        <f>Rohdaten!E303</f>
        <v>2.5000000000000001E-3</v>
      </c>
      <c r="M303" s="7">
        <f>IFERROR(IF(SEARCH("Mio.", Rohdaten!F303),LEFT(Rohdaten!F303, LEN(Rohdaten!F303) - 5) * 1),
IFERROR(IF(SEARCH("Mrd.",  Rohdaten!F303), LEFT(Rohdaten!F303, LEN(Rohdaten!F303) - 5) * 1000), ""))</f>
        <v>284.72000000000003</v>
      </c>
      <c r="N303" s="7">
        <f t="shared" si="8"/>
        <v>321.73360000000002</v>
      </c>
      <c r="O303" t="str">
        <f>Rohdaten!G303</f>
        <v xml:space="preserve">Aktien / Aktien Nordamerika </v>
      </c>
      <c r="P303" t="str">
        <f t="shared" si="9"/>
        <v>Aktien</v>
      </c>
      <c r="Q303" t="str">
        <f>Rohdaten!H303</f>
        <v xml:space="preserve">Commerz .. </v>
      </c>
      <c r="R303" t="str">
        <f>Rohdaten!I303</f>
        <v xml:space="preserve">Luxemburg </v>
      </c>
      <c r="S303">
        <f>LEFT(Rohdaten!J303, SEARCH("Jahre", Rohdaten!J303) - 2) * 1</f>
        <v>6.41</v>
      </c>
      <c r="T303" t="str">
        <f>Rohdaten!K303</f>
        <v xml:space="preserve">MSCI NOR.. </v>
      </c>
      <c r="U303" t="str">
        <f>LEFT(Rohdaten!L303, 1)</f>
        <v>T</v>
      </c>
      <c r="V303" t="str">
        <f>Rohdaten!M303</f>
        <v xml:space="preserve">ETF113 </v>
      </c>
    </row>
    <row r="304" spans="1:22" x14ac:dyDescent="0.25">
      <c r="A304" t="str">
        <f>Rohdaten!A304</f>
        <v xml:space="preserve">COMSTAGE MSCI USA TRN UCITS ETF </v>
      </c>
      <c r="B304" t="str">
        <f>LEFT(Rohdaten!B304, 3)</f>
        <v>USD</v>
      </c>
      <c r="C304">
        <v>1.43</v>
      </c>
      <c r="D304">
        <v>1.36</v>
      </c>
      <c r="E304">
        <v>1.05</v>
      </c>
      <c r="F304">
        <v>0.74</v>
      </c>
      <c r="G304">
        <v>8.73</v>
      </c>
      <c r="H304">
        <v>135</v>
      </c>
      <c r="I304">
        <v>1.1299999999999999</v>
      </c>
      <c r="J304" t="str">
        <f>LEFT(Rohdaten!C304, LEN(Rohdaten!C304) - 1)</f>
        <v>Swap-basiert</v>
      </c>
      <c r="K304" t="str">
        <f>Rohdaten!D304</f>
        <v xml:space="preserve">keine </v>
      </c>
      <c r="L304" s="9">
        <f>Rohdaten!E304</f>
        <v>2.5000000000000001E-3</v>
      </c>
      <c r="M304" s="7">
        <f>IFERROR(IF(SEARCH("Mio.", Rohdaten!F304),LEFT(Rohdaten!F304, LEN(Rohdaten!F304) - 5) * 1),
IFERROR(IF(SEARCH("Mrd.",  Rohdaten!F304), LEFT(Rohdaten!F304, LEN(Rohdaten!F304) - 5) * 1000), ""))</f>
        <v>505</v>
      </c>
      <c r="N304" s="7">
        <f t="shared" si="8"/>
        <v>570.65</v>
      </c>
      <c r="O304" t="str">
        <f>Rohdaten!G304</f>
        <v xml:space="preserve">Aktien / Aktien USA </v>
      </c>
      <c r="P304" t="str">
        <f t="shared" si="9"/>
        <v>Aktien</v>
      </c>
      <c r="Q304" t="str">
        <f>Rohdaten!H304</f>
        <v xml:space="preserve">Commerz .. </v>
      </c>
      <c r="R304" t="str">
        <f>Rohdaten!I304</f>
        <v xml:space="preserve">Luxemburg </v>
      </c>
      <c r="S304">
        <f>LEFT(Rohdaten!J304, SEARCH("Jahre", Rohdaten!J304) - 2) * 1</f>
        <v>6.41</v>
      </c>
      <c r="T304" t="str">
        <f>Rohdaten!K304</f>
        <v xml:space="preserve">MSCI USA.. </v>
      </c>
      <c r="U304" t="str">
        <f>LEFT(Rohdaten!L304, 1)</f>
        <v>T</v>
      </c>
      <c r="V304" t="str">
        <f>Rohdaten!M304</f>
        <v xml:space="preserve">ETF120 </v>
      </c>
    </row>
    <row r="305" spans="1:22" x14ac:dyDescent="0.25">
      <c r="A305" t="str">
        <f>Rohdaten!A305</f>
        <v xml:space="preserve">COMSTAGE MSCI USA LARGE CAP TRN U.. </v>
      </c>
      <c r="B305" t="str">
        <f>LEFT(Rohdaten!B305, 3)</f>
        <v>USD</v>
      </c>
      <c r="C305">
        <v>1.43</v>
      </c>
      <c r="D305">
        <v>1.36</v>
      </c>
      <c r="E305">
        <v>1.05</v>
      </c>
      <c r="F305">
        <v>0.74</v>
      </c>
      <c r="G305">
        <v>8.73</v>
      </c>
      <c r="H305">
        <v>135</v>
      </c>
      <c r="I305">
        <v>1.1299999999999999</v>
      </c>
      <c r="J305" t="str">
        <f>LEFT(Rohdaten!C305, LEN(Rohdaten!C305) - 1)</f>
        <v>Swap-basiert</v>
      </c>
      <c r="K305" t="str">
        <f>Rohdaten!D305</f>
        <v xml:space="preserve">keine </v>
      </c>
      <c r="L305" s="9">
        <f>Rohdaten!E305</f>
        <v>2.5000000000000001E-3</v>
      </c>
      <c r="M305" s="7">
        <f>IFERROR(IF(SEARCH("Mio.", Rohdaten!F305),LEFT(Rohdaten!F305, LEN(Rohdaten!F305) - 5) * 1),
IFERROR(IF(SEARCH("Mrd.",  Rohdaten!F305), LEFT(Rohdaten!F305, LEN(Rohdaten!F305) - 5) * 1000), ""))</f>
        <v>35.409999999999997</v>
      </c>
      <c r="N305" s="7">
        <f t="shared" si="8"/>
        <v>40.013299999999994</v>
      </c>
      <c r="O305" t="str">
        <f>Rohdaten!G305</f>
        <v xml:space="preserve">Aktien / Aktien USA </v>
      </c>
      <c r="P305" t="str">
        <f t="shared" si="9"/>
        <v>Aktien</v>
      </c>
      <c r="Q305" t="str">
        <f>Rohdaten!H305</f>
        <v xml:space="preserve">Commerz .. </v>
      </c>
      <c r="R305" t="str">
        <f>Rohdaten!I305</f>
        <v xml:space="preserve">Luxemburg </v>
      </c>
      <c r="S305">
        <f>LEFT(Rohdaten!J305, SEARCH("Jahre", Rohdaten!J305) - 2) * 1</f>
        <v>6.41</v>
      </c>
      <c r="T305" t="str">
        <f>Rohdaten!K305</f>
        <v xml:space="preserve">USA LARG.. </v>
      </c>
      <c r="U305" t="str">
        <f>LEFT(Rohdaten!L305, 1)</f>
        <v>T</v>
      </c>
      <c r="V305" t="str">
        <f>Rohdaten!M305</f>
        <v xml:space="preserve">ETF121 </v>
      </c>
    </row>
    <row r="306" spans="1:22" x14ac:dyDescent="0.25">
      <c r="A306" t="str">
        <f>Rohdaten!A306</f>
        <v xml:space="preserve">COMSTAGE MSCI EUROPE LARGE CAP TR.. </v>
      </c>
      <c r="B306" t="str">
        <f>LEFT(Rohdaten!B306, 3)</f>
        <v>USD</v>
      </c>
      <c r="C306">
        <v>1.43</v>
      </c>
      <c r="D306">
        <v>1.36</v>
      </c>
      <c r="E306">
        <v>1.05</v>
      </c>
      <c r="F306">
        <v>0.74</v>
      </c>
      <c r="G306">
        <v>8.73</v>
      </c>
      <c r="H306">
        <v>135</v>
      </c>
      <c r="I306">
        <v>1.1299999999999999</v>
      </c>
      <c r="J306" t="str">
        <f>LEFT(Rohdaten!C306, LEN(Rohdaten!C306) - 1)</f>
        <v>Swap-basiert</v>
      </c>
      <c r="K306" t="str">
        <f>Rohdaten!D306</f>
        <v xml:space="preserve">keine </v>
      </c>
      <c r="L306" s="9">
        <f>Rohdaten!E306</f>
        <v>2.5000000000000001E-3</v>
      </c>
      <c r="M306" s="7">
        <f>IFERROR(IF(SEARCH("Mio.", Rohdaten!F306),LEFT(Rohdaten!F306, LEN(Rohdaten!F306) - 5) * 1),
IFERROR(IF(SEARCH("Mrd.",  Rohdaten!F306), LEFT(Rohdaten!F306, LEN(Rohdaten!F306) - 5) * 1000), ""))</f>
        <v>8.16</v>
      </c>
      <c r="N306" s="7">
        <f t="shared" si="8"/>
        <v>9.2207999999999988</v>
      </c>
      <c r="O306" t="str">
        <f>Rohdaten!G306</f>
        <v xml:space="preserve">Aktien / Aktien Europa "Large Caps" </v>
      </c>
      <c r="P306" t="str">
        <f t="shared" si="9"/>
        <v>Aktien</v>
      </c>
      <c r="Q306" t="str">
        <f>Rohdaten!H306</f>
        <v xml:space="preserve">Commerz .. </v>
      </c>
      <c r="R306" t="str">
        <f>Rohdaten!I306</f>
        <v xml:space="preserve">Luxemburg </v>
      </c>
      <c r="S306">
        <f>LEFT(Rohdaten!J306, SEARCH("Jahre", Rohdaten!J306) - 2) * 1</f>
        <v>6.42</v>
      </c>
      <c r="T306" t="str">
        <f>Rohdaten!K306</f>
        <v xml:space="preserve">EUROPE L.. </v>
      </c>
      <c r="U306" t="str">
        <f>LEFT(Rohdaten!L306, 1)</f>
        <v>T</v>
      </c>
      <c r="V306" t="str">
        <f>Rohdaten!M306</f>
        <v xml:space="preserve">ETF124 </v>
      </c>
    </row>
    <row r="307" spans="1:22" x14ac:dyDescent="0.25">
      <c r="A307" t="str">
        <f>Rohdaten!A307</f>
        <v xml:space="preserve">COMSTAGE DOW JONES SWITZERLAND TI.. </v>
      </c>
      <c r="B307" t="str">
        <f>LEFT(Rohdaten!B307, 3)</f>
        <v>CHF</v>
      </c>
      <c r="C307">
        <v>1.43</v>
      </c>
      <c r="D307">
        <v>1.36</v>
      </c>
      <c r="E307">
        <v>1.05</v>
      </c>
      <c r="F307">
        <v>0.74</v>
      </c>
      <c r="G307">
        <v>8.73</v>
      </c>
      <c r="H307">
        <v>135</v>
      </c>
      <c r="I307">
        <v>1.1299999999999999</v>
      </c>
      <c r="J307" t="str">
        <f>LEFT(Rohdaten!C307, LEN(Rohdaten!C307) - 1)</f>
        <v>Swap-basiert</v>
      </c>
      <c r="K307" t="str">
        <f>Rohdaten!D307</f>
        <v xml:space="preserve">keine </v>
      </c>
      <c r="L307" s="9">
        <f>Rohdaten!E307</f>
        <v>2.5000000000000001E-3</v>
      </c>
      <c r="M307" s="7">
        <f>IFERROR(IF(SEARCH("Mio.", Rohdaten!F307),LEFT(Rohdaten!F307, LEN(Rohdaten!F307) - 5) * 1),
IFERROR(IF(SEARCH("Mrd.",  Rohdaten!F307), LEFT(Rohdaten!F307, LEN(Rohdaten!F307) - 5) * 1000), ""))</f>
        <v>47.78</v>
      </c>
      <c r="N307" s="7">
        <f t="shared" si="8"/>
        <v>50.169000000000004</v>
      </c>
      <c r="O307" t="str">
        <f>Rohdaten!G307</f>
        <v xml:space="preserve">Aktien / Aktien Schweiz </v>
      </c>
      <c r="P307" t="str">
        <f t="shared" si="9"/>
        <v>Aktien</v>
      </c>
      <c r="Q307" t="str">
        <f>Rohdaten!H307</f>
        <v xml:space="preserve">Commerz .. </v>
      </c>
      <c r="R307" t="str">
        <f>Rohdaten!I307</f>
        <v xml:space="preserve">Luxemburg </v>
      </c>
      <c r="S307">
        <f>LEFT(Rohdaten!J307, SEARCH("Jahre", Rohdaten!J307) - 2) * 1</f>
        <v>6.42</v>
      </c>
      <c r="T307" t="str">
        <f>Rohdaten!K307</f>
        <v xml:space="preserve">SWISS MA.. </v>
      </c>
      <c r="U307" t="str">
        <f>LEFT(Rohdaten!L307, 1)</f>
        <v>T</v>
      </c>
      <c r="V307" t="str">
        <f>Rohdaten!M307</f>
        <v xml:space="preserve">ETF030 </v>
      </c>
    </row>
    <row r="308" spans="1:22" x14ac:dyDescent="0.25">
      <c r="A308" t="str">
        <f>Rohdaten!A308</f>
        <v xml:space="preserve">COMSTAGE ATX® UCITS ETF </v>
      </c>
      <c r="B308" t="str">
        <f>LEFT(Rohdaten!B308, 3)</f>
        <v>EUR</v>
      </c>
      <c r="C308">
        <v>1.43</v>
      </c>
      <c r="D308">
        <v>1.36</v>
      </c>
      <c r="E308">
        <v>1.05</v>
      </c>
      <c r="F308">
        <v>0.74</v>
      </c>
      <c r="G308">
        <v>8.73</v>
      </c>
      <c r="H308">
        <v>135</v>
      </c>
      <c r="I308">
        <v>1.1299999999999999</v>
      </c>
      <c r="J308" t="str">
        <f>LEFT(Rohdaten!C308, LEN(Rohdaten!C308) - 1)</f>
        <v>Swap-basiert</v>
      </c>
      <c r="K308" t="str">
        <f>Rohdaten!D308</f>
        <v xml:space="preserve">keine </v>
      </c>
      <c r="L308" s="9">
        <f>Rohdaten!E308</f>
        <v>2.5000000000000001E-3</v>
      </c>
      <c r="M308" s="7">
        <f>IFERROR(IF(SEARCH("Mio.", Rohdaten!F308),LEFT(Rohdaten!F308, LEN(Rohdaten!F308) - 5) * 1),
IFERROR(IF(SEARCH("Mrd.",  Rohdaten!F308), LEFT(Rohdaten!F308, LEN(Rohdaten!F308) - 5) * 1000), ""))</f>
        <v>17.39</v>
      </c>
      <c r="N308" s="7">
        <f t="shared" si="8"/>
        <v>17.39</v>
      </c>
      <c r="O308" t="str">
        <f>Rohdaten!G308</f>
        <v xml:space="preserve">Aktien / Aktien Österreich </v>
      </c>
      <c r="P308" t="str">
        <f t="shared" si="9"/>
        <v>Aktien</v>
      </c>
      <c r="Q308" t="str">
        <f>Rohdaten!H308</f>
        <v xml:space="preserve">Commerz .. </v>
      </c>
      <c r="R308" t="str">
        <f>Rohdaten!I308</f>
        <v xml:space="preserve">Luxemburg </v>
      </c>
      <c r="S308">
        <f>LEFT(Rohdaten!J308, SEARCH("Jahre", Rohdaten!J308) - 2) * 1</f>
        <v>6.42</v>
      </c>
      <c r="T308" t="str">
        <f>Rohdaten!K308</f>
        <v xml:space="preserve">ATX AUST.. </v>
      </c>
      <c r="U308" t="str">
        <f>LEFT(Rohdaten!L308, 1)</f>
        <v>T</v>
      </c>
      <c r="V308" t="str">
        <f>Rohdaten!M308</f>
        <v xml:space="preserve">ETF031 </v>
      </c>
    </row>
    <row r="309" spans="1:22" x14ac:dyDescent="0.25">
      <c r="A309" t="str">
        <f>Rohdaten!A309</f>
        <v xml:space="preserve">AMUNDI ETF MSCI NETHERLANDS UCITS.. </v>
      </c>
      <c r="B309" t="str">
        <f>LEFT(Rohdaten!B309, 3)</f>
        <v>EUR</v>
      </c>
      <c r="C309">
        <v>1.43</v>
      </c>
      <c r="D309">
        <v>1.36</v>
      </c>
      <c r="E309">
        <v>1.05</v>
      </c>
      <c r="F309">
        <v>0.74</v>
      </c>
      <c r="G309">
        <v>8.73</v>
      </c>
      <c r="H309">
        <v>135</v>
      </c>
      <c r="I309">
        <v>1.1299999999999999</v>
      </c>
      <c r="J309" t="str">
        <f>LEFT(Rohdaten!C309, LEN(Rohdaten!C309) - 1)</f>
        <v>--</v>
      </c>
      <c r="K309" t="str">
        <f>Rohdaten!D309</f>
        <v xml:space="preserve">-- </v>
      </c>
      <c r="L309" s="9">
        <f>Rohdaten!E309</f>
        <v>2.5000000000000001E-3</v>
      </c>
      <c r="M309" s="7" t="str">
        <f>IFERROR(IF(SEARCH("Mio.", Rohdaten!F309),LEFT(Rohdaten!F309, LEN(Rohdaten!F309) - 5) * 1),
IFERROR(IF(SEARCH("Mrd.",  Rohdaten!F309), LEFT(Rohdaten!F309, LEN(Rohdaten!F309) - 5) * 1000), ""))</f>
        <v/>
      </c>
      <c r="N309" s="7" t="str">
        <f t="shared" si="8"/>
        <v/>
      </c>
      <c r="O309" t="str">
        <f>Rohdaten!G309</f>
        <v xml:space="preserve">Aktien / Aktien Niederlande </v>
      </c>
      <c r="P309" t="str">
        <f t="shared" si="9"/>
        <v>Aktien</v>
      </c>
      <c r="Q309" t="str">
        <f>Rohdaten!H309</f>
        <v xml:space="preserve">Amundi </v>
      </c>
      <c r="R309" t="str">
        <f>Rohdaten!I309</f>
        <v xml:space="preserve">Frankreich </v>
      </c>
      <c r="S309">
        <f>LEFT(Rohdaten!J309, SEARCH("Jahre", Rohdaten!J309) - 2) * 1</f>
        <v>6.41</v>
      </c>
      <c r="T309" t="str">
        <f>Rohdaten!K309</f>
        <v xml:space="preserve">-- </v>
      </c>
      <c r="U309" t="str">
        <f>LEFT(Rohdaten!L309, 1)</f>
        <v>T</v>
      </c>
      <c r="V309" t="str">
        <f>Rohdaten!M309</f>
        <v xml:space="preserve">A0REJX </v>
      </c>
    </row>
    <row r="310" spans="1:22" x14ac:dyDescent="0.25">
      <c r="A310" t="str">
        <f>Rohdaten!A310</f>
        <v xml:space="preserve">AMUNDI ETF MSCI EUROPE BANKS UCIT.. </v>
      </c>
      <c r="B310" t="str">
        <f>LEFT(Rohdaten!B310, 3)</f>
        <v>EUR</v>
      </c>
      <c r="C310">
        <v>1.43</v>
      </c>
      <c r="D310">
        <v>1.36</v>
      </c>
      <c r="E310">
        <v>1.05</v>
      </c>
      <c r="F310">
        <v>0.74</v>
      </c>
      <c r="G310">
        <v>8.73</v>
      </c>
      <c r="H310">
        <v>135</v>
      </c>
      <c r="I310">
        <v>1.1299999999999999</v>
      </c>
      <c r="J310" t="str">
        <f>LEFT(Rohdaten!C310, LEN(Rohdaten!C310) - 1)</f>
        <v>Swap-basiert</v>
      </c>
      <c r="K310" t="str">
        <f>Rohdaten!D310</f>
        <v xml:space="preserve">keine </v>
      </c>
      <c r="L310" s="9">
        <f>Rohdaten!E310</f>
        <v>2.5000000000000001E-3</v>
      </c>
      <c r="M310" s="7" t="str">
        <f>IFERROR(IF(SEARCH("Mio.", Rohdaten!F310),LEFT(Rohdaten!F310, LEN(Rohdaten!F310) - 5) * 1),
IFERROR(IF(SEARCH("Mrd.",  Rohdaten!F310), LEFT(Rohdaten!F310, LEN(Rohdaten!F310) - 5) * 1000), ""))</f>
        <v/>
      </c>
      <c r="N310" s="7" t="str">
        <f t="shared" si="8"/>
        <v/>
      </c>
      <c r="O310" t="str">
        <f>Rohdaten!G310</f>
        <v xml:space="preserve">Aktien / Aktien International </v>
      </c>
      <c r="P310" t="str">
        <f t="shared" si="9"/>
        <v>Aktien</v>
      </c>
      <c r="Q310" t="str">
        <f>Rohdaten!H310</f>
        <v xml:space="preserve">Amundi </v>
      </c>
      <c r="R310" t="str">
        <f>Rohdaten!I310</f>
        <v xml:space="preserve">Frankreich </v>
      </c>
      <c r="S310">
        <f>LEFT(Rohdaten!J310, SEARCH("Jahre", Rohdaten!J310) - 2) * 1</f>
        <v>6.41</v>
      </c>
      <c r="T310" t="str">
        <f>Rohdaten!K310</f>
        <v xml:space="preserve">-- </v>
      </c>
      <c r="U310" t="str">
        <f>LEFT(Rohdaten!L310, 1)</f>
        <v>T</v>
      </c>
      <c r="V310" t="str">
        <f>Rohdaten!M310</f>
        <v xml:space="preserve">A0REJZ </v>
      </c>
    </row>
    <row r="311" spans="1:22" x14ac:dyDescent="0.25">
      <c r="A311" t="str">
        <f>Rohdaten!A311</f>
        <v xml:space="preserve">AMUNDI ETF MSCI EUROPE CONSUMER S.. </v>
      </c>
      <c r="B311" t="str">
        <f>LEFT(Rohdaten!B311, 3)</f>
        <v>EUR</v>
      </c>
      <c r="C311">
        <v>1.43</v>
      </c>
      <c r="D311">
        <v>1.36</v>
      </c>
      <c r="E311">
        <v>1.05</v>
      </c>
      <c r="F311">
        <v>0.74</v>
      </c>
      <c r="G311">
        <v>8.73</v>
      </c>
      <c r="H311">
        <v>135</v>
      </c>
      <c r="I311">
        <v>1.1299999999999999</v>
      </c>
      <c r="J311" t="str">
        <f>LEFT(Rohdaten!C311, LEN(Rohdaten!C311) - 1)</f>
        <v>Swap-basiert</v>
      </c>
      <c r="K311" t="str">
        <f>Rohdaten!D311</f>
        <v xml:space="preserve">keine </v>
      </c>
      <c r="L311" s="9">
        <f>Rohdaten!E311</f>
        <v>2.5000000000000001E-3</v>
      </c>
      <c r="M311" s="7" t="str">
        <f>IFERROR(IF(SEARCH("Mio.", Rohdaten!F311),LEFT(Rohdaten!F311, LEN(Rohdaten!F311) - 5) * 1),
IFERROR(IF(SEARCH("Mrd.",  Rohdaten!F311), LEFT(Rohdaten!F311, LEN(Rohdaten!F311) - 5) * 1000), ""))</f>
        <v/>
      </c>
      <c r="N311" s="7" t="str">
        <f t="shared" si="8"/>
        <v/>
      </c>
      <c r="O311" t="str">
        <f>Rohdaten!G311</f>
        <v xml:space="preserve">Aktien / Aktien International </v>
      </c>
      <c r="P311" t="str">
        <f t="shared" si="9"/>
        <v>Aktien</v>
      </c>
      <c r="Q311" t="str">
        <f>Rohdaten!H311</f>
        <v xml:space="preserve">Amundi </v>
      </c>
      <c r="R311" t="str">
        <f>Rohdaten!I311</f>
        <v xml:space="preserve">Frankreich </v>
      </c>
      <c r="S311">
        <f>LEFT(Rohdaten!J311, SEARCH("Jahre", Rohdaten!J311) - 2) * 1</f>
        <v>6.41</v>
      </c>
      <c r="T311" t="str">
        <f>Rohdaten!K311</f>
        <v xml:space="preserve">-- </v>
      </c>
      <c r="U311" t="str">
        <f>LEFT(Rohdaten!L311, 1)</f>
        <v>T</v>
      </c>
      <c r="V311" t="str">
        <f>Rohdaten!M311</f>
        <v xml:space="preserve">A0REJ1 </v>
      </c>
    </row>
    <row r="312" spans="1:22" x14ac:dyDescent="0.25">
      <c r="A312" t="str">
        <f>Rohdaten!A312</f>
        <v xml:space="preserve">AMUNDI ETF MSCI EUROPE HEALTHCARE.. </v>
      </c>
      <c r="B312" t="str">
        <f>LEFT(Rohdaten!B312, 3)</f>
        <v>EUR</v>
      </c>
      <c r="C312">
        <v>1.43</v>
      </c>
      <c r="D312">
        <v>1.36</v>
      </c>
      <c r="E312">
        <v>1.05</v>
      </c>
      <c r="F312">
        <v>0.74</v>
      </c>
      <c r="G312">
        <v>8.73</v>
      </c>
      <c r="H312">
        <v>135</v>
      </c>
      <c r="I312">
        <v>1.1299999999999999</v>
      </c>
      <c r="J312" t="str">
        <f>LEFT(Rohdaten!C312, LEN(Rohdaten!C312) - 1)</f>
        <v>Swap-basiert</v>
      </c>
      <c r="K312" t="str">
        <f>Rohdaten!D312</f>
        <v xml:space="preserve">keine </v>
      </c>
      <c r="L312" s="9">
        <f>Rohdaten!E312</f>
        <v>2.5000000000000001E-3</v>
      </c>
      <c r="M312" s="7" t="str">
        <f>IFERROR(IF(SEARCH("Mio.", Rohdaten!F312),LEFT(Rohdaten!F312, LEN(Rohdaten!F312) - 5) * 1),
IFERROR(IF(SEARCH("Mrd.",  Rohdaten!F312), LEFT(Rohdaten!F312, LEN(Rohdaten!F312) - 5) * 1000), ""))</f>
        <v/>
      </c>
      <c r="N312" s="7" t="str">
        <f t="shared" si="8"/>
        <v/>
      </c>
      <c r="O312" t="str">
        <f>Rohdaten!G312</f>
        <v xml:space="preserve">Aktien / Aktien International </v>
      </c>
      <c r="P312" t="str">
        <f t="shared" si="9"/>
        <v>Aktien</v>
      </c>
      <c r="Q312" t="str">
        <f>Rohdaten!H312</f>
        <v xml:space="preserve">Amundi </v>
      </c>
      <c r="R312" t="str">
        <f>Rohdaten!I312</f>
        <v xml:space="preserve">Frankreich </v>
      </c>
      <c r="S312">
        <f>LEFT(Rohdaten!J312, SEARCH("Jahre", Rohdaten!J312) - 2) * 1</f>
        <v>6.41</v>
      </c>
      <c r="T312" t="str">
        <f>Rohdaten!K312</f>
        <v xml:space="preserve">-- </v>
      </c>
      <c r="U312" t="str">
        <f>LEFT(Rohdaten!L312, 1)</f>
        <v>T</v>
      </c>
      <c r="V312" t="str">
        <f>Rohdaten!M312</f>
        <v xml:space="preserve">A0REJ2 </v>
      </c>
    </row>
    <row r="313" spans="1:22" x14ac:dyDescent="0.25">
      <c r="A313" t="str">
        <f>Rohdaten!A313</f>
        <v xml:space="preserve">AMUNDI ETF MSCI EUROPE INDUSTRIAL.. </v>
      </c>
      <c r="B313" t="str">
        <f>LEFT(Rohdaten!B313, 3)</f>
        <v>EUR</v>
      </c>
      <c r="C313">
        <v>1.43</v>
      </c>
      <c r="D313">
        <v>1.36</v>
      </c>
      <c r="E313">
        <v>1.05</v>
      </c>
      <c r="F313">
        <v>0.74</v>
      </c>
      <c r="G313">
        <v>8.73</v>
      </c>
      <c r="H313">
        <v>135</v>
      </c>
      <c r="I313">
        <v>1.1299999999999999</v>
      </c>
      <c r="J313" t="str">
        <f>LEFT(Rohdaten!C313, LEN(Rohdaten!C313) - 1)</f>
        <v>Swap-basiert</v>
      </c>
      <c r="K313" t="str">
        <f>Rohdaten!D313</f>
        <v xml:space="preserve">keine </v>
      </c>
      <c r="L313" s="9">
        <f>Rohdaten!E313</f>
        <v>2.5000000000000001E-3</v>
      </c>
      <c r="M313" s="7" t="str">
        <f>IFERROR(IF(SEARCH("Mio.", Rohdaten!F313),LEFT(Rohdaten!F313, LEN(Rohdaten!F313) - 5) * 1),
IFERROR(IF(SEARCH("Mrd.",  Rohdaten!F313), LEFT(Rohdaten!F313, LEN(Rohdaten!F313) - 5) * 1000), ""))</f>
        <v/>
      </c>
      <c r="N313" s="7" t="str">
        <f t="shared" si="8"/>
        <v/>
      </c>
      <c r="O313" t="str">
        <f>Rohdaten!G313</f>
        <v xml:space="preserve">Aktien / Aktien International </v>
      </c>
      <c r="P313" t="str">
        <f t="shared" si="9"/>
        <v>Aktien</v>
      </c>
      <c r="Q313" t="str">
        <f>Rohdaten!H313</f>
        <v xml:space="preserve">Amundi </v>
      </c>
      <c r="R313" t="str">
        <f>Rohdaten!I313</f>
        <v xml:space="preserve">Frankreich </v>
      </c>
      <c r="S313">
        <f>LEFT(Rohdaten!J313, SEARCH("Jahre", Rohdaten!J313) - 2) * 1</f>
        <v>6.41</v>
      </c>
      <c r="T313" t="str">
        <f>Rohdaten!K313</f>
        <v xml:space="preserve">-- </v>
      </c>
      <c r="U313" t="str">
        <f>LEFT(Rohdaten!L313, 1)</f>
        <v>T</v>
      </c>
      <c r="V313" t="str">
        <f>Rohdaten!M313</f>
        <v xml:space="preserve">A0REJ3 </v>
      </c>
    </row>
    <row r="314" spans="1:22" x14ac:dyDescent="0.25">
      <c r="A314" t="str">
        <f>Rohdaten!A314</f>
        <v xml:space="preserve">AMUNDI ETF S&amp;P GLOBAL LUXURY UCIT.. </v>
      </c>
      <c r="B314" t="str">
        <f>LEFT(Rohdaten!B314, 3)</f>
        <v>EUR</v>
      </c>
      <c r="C314">
        <v>1.43</v>
      </c>
      <c r="D314">
        <v>1.36</v>
      </c>
      <c r="E314">
        <v>1.05</v>
      </c>
      <c r="F314">
        <v>0.74</v>
      </c>
      <c r="G314">
        <v>8.73</v>
      </c>
      <c r="H314">
        <v>135</v>
      </c>
      <c r="I314">
        <v>1.1299999999999999</v>
      </c>
      <c r="J314" t="str">
        <f>LEFT(Rohdaten!C314, LEN(Rohdaten!C314) - 1)</f>
        <v>Swap-basiert</v>
      </c>
      <c r="K314" t="str">
        <f>Rohdaten!D314</f>
        <v xml:space="preserve">keine </v>
      </c>
      <c r="L314" s="9">
        <f>Rohdaten!E314</f>
        <v>2.5000000000000001E-3</v>
      </c>
      <c r="M314" s="7" t="str">
        <f>IFERROR(IF(SEARCH("Mio.", Rohdaten!F314),LEFT(Rohdaten!F314, LEN(Rohdaten!F314) - 5) * 1),
IFERROR(IF(SEARCH("Mrd.",  Rohdaten!F314), LEFT(Rohdaten!F314, LEN(Rohdaten!F314) - 5) * 1000), ""))</f>
        <v/>
      </c>
      <c r="N314" s="7" t="str">
        <f t="shared" si="8"/>
        <v/>
      </c>
      <c r="O314" t="str">
        <f>Rohdaten!G314</f>
        <v xml:space="preserve">Branchen / Branche: Konsumgüter Aktien </v>
      </c>
      <c r="P314" t="str">
        <f t="shared" si="9"/>
        <v>Branchen</v>
      </c>
      <c r="Q314" t="str">
        <f>Rohdaten!H314</f>
        <v xml:space="preserve">Amundi </v>
      </c>
      <c r="R314" t="str">
        <f>Rohdaten!I314</f>
        <v xml:space="preserve">Frankreich </v>
      </c>
      <c r="S314">
        <f>LEFT(Rohdaten!J314, SEARCH("Jahre", Rohdaten!J314) - 2) * 1</f>
        <v>6.41</v>
      </c>
      <c r="T314" t="str">
        <f>Rohdaten!K314</f>
        <v xml:space="preserve">-- </v>
      </c>
      <c r="U314" t="str">
        <f>LEFT(Rohdaten!L314, 1)</f>
        <v>T</v>
      </c>
      <c r="V314" t="str">
        <f>Rohdaten!M314</f>
        <v xml:space="preserve">A0REJ4 </v>
      </c>
    </row>
    <row r="315" spans="1:22" x14ac:dyDescent="0.25">
      <c r="A315" t="str">
        <f>Rohdaten!A315</f>
        <v xml:space="preserve">AMUNDI ETF MSCI EUROPE UTILITIES .. </v>
      </c>
      <c r="B315" t="str">
        <f>LEFT(Rohdaten!B315, 3)</f>
        <v>EUR</v>
      </c>
      <c r="C315">
        <v>1.43</v>
      </c>
      <c r="D315">
        <v>1.36</v>
      </c>
      <c r="E315">
        <v>1.05</v>
      </c>
      <c r="F315">
        <v>0.74</v>
      </c>
      <c r="G315">
        <v>8.73</v>
      </c>
      <c r="H315">
        <v>135</v>
      </c>
      <c r="I315">
        <v>1.1299999999999999</v>
      </c>
      <c r="J315" t="str">
        <f>LEFT(Rohdaten!C315, LEN(Rohdaten!C315) - 1)</f>
        <v>Swap-basiert</v>
      </c>
      <c r="K315" t="str">
        <f>Rohdaten!D315</f>
        <v xml:space="preserve">keine </v>
      </c>
      <c r="L315" s="9">
        <f>Rohdaten!E315</f>
        <v>2.5000000000000001E-3</v>
      </c>
      <c r="M315" s="7" t="str">
        <f>IFERROR(IF(SEARCH("Mio.", Rohdaten!F315),LEFT(Rohdaten!F315, LEN(Rohdaten!F315) - 5) * 1),
IFERROR(IF(SEARCH("Mrd.",  Rohdaten!F315), LEFT(Rohdaten!F315, LEN(Rohdaten!F315) - 5) * 1000), ""))</f>
        <v/>
      </c>
      <c r="N315" s="7" t="str">
        <f t="shared" si="8"/>
        <v/>
      </c>
      <c r="O315" t="str">
        <f>Rohdaten!G315</f>
        <v xml:space="preserve">Branchen / Branche: Versorger Aktien </v>
      </c>
      <c r="P315" t="str">
        <f t="shared" si="9"/>
        <v>Branchen</v>
      </c>
      <c r="Q315" t="str">
        <f>Rohdaten!H315</f>
        <v xml:space="preserve">Amundi </v>
      </c>
      <c r="R315" t="str">
        <f>Rohdaten!I315</f>
        <v xml:space="preserve">Frankreich </v>
      </c>
      <c r="S315">
        <f>LEFT(Rohdaten!J315, SEARCH("Jahre", Rohdaten!J315) - 2) * 1</f>
        <v>6.41</v>
      </c>
      <c r="T315" t="str">
        <f>Rohdaten!K315</f>
        <v xml:space="preserve">-- </v>
      </c>
      <c r="U315" t="str">
        <f>LEFT(Rohdaten!L315, 1)</f>
        <v>T</v>
      </c>
      <c r="V315" t="str">
        <f>Rohdaten!M315</f>
        <v xml:space="preserve">A0REJ5 </v>
      </c>
    </row>
    <row r="316" spans="1:22" x14ac:dyDescent="0.25">
      <c r="A316" t="str">
        <f>Rohdaten!A316</f>
        <v xml:space="preserve">ISHARES BARCLAYS CAPITAL GLOBAL I.. </v>
      </c>
      <c r="B316" t="str">
        <f>LEFT(Rohdaten!B316, 3)</f>
        <v>USD</v>
      </c>
      <c r="C316">
        <v>1.43</v>
      </c>
      <c r="D316">
        <v>1.36</v>
      </c>
      <c r="E316">
        <v>1.05</v>
      </c>
      <c r="F316">
        <v>0.74</v>
      </c>
      <c r="G316">
        <v>8.73</v>
      </c>
      <c r="H316">
        <v>135</v>
      </c>
      <c r="I316">
        <v>1.1299999999999999</v>
      </c>
      <c r="J316" t="str">
        <f>LEFT(Rohdaten!C316, LEN(Rohdaten!C316) - 1)</f>
        <v>replizierend</v>
      </c>
      <c r="K316" t="str">
        <f>Rohdaten!D316</f>
        <v xml:space="preserve">keine </v>
      </c>
      <c r="L316" s="9">
        <f>Rohdaten!E316</f>
        <v>2.5000000000000001E-3</v>
      </c>
      <c r="M316" s="7">
        <f>IFERROR(IF(SEARCH("Mio.", Rohdaten!F316),LEFT(Rohdaten!F316, LEN(Rohdaten!F316) - 5) * 1),
IFERROR(IF(SEARCH("Mrd.",  Rohdaten!F316), LEFT(Rohdaten!F316, LEN(Rohdaten!F316) - 5) * 1000), ""))</f>
        <v>610.38</v>
      </c>
      <c r="N316" s="7">
        <f t="shared" si="8"/>
        <v>689.72939999999994</v>
      </c>
      <c r="O316" t="str">
        <f>Rohdaten!G316</f>
        <v xml:space="preserve">Renten / Renten International </v>
      </c>
      <c r="P316" t="str">
        <f t="shared" si="9"/>
        <v>Renten</v>
      </c>
      <c r="Q316" t="str">
        <f>Rohdaten!H316</f>
        <v xml:space="preserve">iShares .. </v>
      </c>
      <c r="R316" t="str">
        <f>Rohdaten!I316</f>
        <v xml:space="preserve">Deutschl.. </v>
      </c>
      <c r="S316">
        <f>LEFT(Rohdaten!J316, SEARCH("Jahre", Rohdaten!J316) - 2) * 1</f>
        <v>6.75</v>
      </c>
      <c r="T316" t="str">
        <f>Rohdaten!K316</f>
        <v xml:space="preserve">-- </v>
      </c>
      <c r="U316" t="str">
        <f>LEFT(Rohdaten!L316, 1)</f>
        <v>T</v>
      </c>
      <c r="V316" t="str">
        <f>Rohdaten!M316</f>
        <v xml:space="preserve">A0RFED </v>
      </c>
    </row>
    <row r="317" spans="1:22" x14ac:dyDescent="0.25">
      <c r="A317" t="str">
        <f>Rohdaten!A317</f>
        <v xml:space="preserve">AMUNDI ETF MSCI EUROPE MINIMUM VO.. </v>
      </c>
      <c r="B317" t="str">
        <f>LEFT(Rohdaten!B317, 3)</f>
        <v>EUR</v>
      </c>
      <c r="C317">
        <v>1.43</v>
      </c>
      <c r="D317">
        <v>1.36</v>
      </c>
      <c r="E317">
        <v>1.05</v>
      </c>
      <c r="F317">
        <v>0.74</v>
      </c>
      <c r="G317">
        <v>8.73</v>
      </c>
      <c r="H317">
        <v>135</v>
      </c>
      <c r="I317">
        <v>1.1299999999999999</v>
      </c>
      <c r="J317" t="str">
        <f>LEFT(Rohdaten!C317, LEN(Rohdaten!C317) - 1)</f>
        <v>Swap-basiert</v>
      </c>
      <c r="K317" t="str">
        <f>Rohdaten!D317</f>
        <v xml:space="preserve">keine </v>
      </c>
      <c r="L317" s="9">
        <f>Rohdaten!E317</f>
        <v>2.5000000000000001E-3</v>
      </c>
      <c r="M317" s="7" t="str">
        <f>IFERROR(IF(SEARCH("Mio.", Rohdaten!F317),LEFT(Rohdaten!F317, LEN(Rohdaten!F317) - 5) * 1),
IFERROR(IF(SEARCH("Mrd.",  Rohdaten!F317), LEFT(Rohdaten!F317, LEN(Rohdaten!F317) - 5) * 1000), ""))</f>
        <v/>
      </c>
      <c r="N317" s="7" t="str">
        <f t="shared" si="8"/>
        <v/>
      </c>
      <c r="O317" t="str">
        <f>Rohdaten!G317</f>
        <v xml:space="preserve">Aktien / Aktien International </v>
      </c>
      <c r="P317" t="str">
        <f t="shared" si="9"/>
        <v>Aktien</v>
      </c>
      <c r="Q317" t="str">
        <f>Rohdaten!H317</f>
        <v xml:space="preserve">Amundi </v>
      </c>
      <c r="R317" t="str">
        <f>Rohdaten!I317</f>
        <v xml:space="preserve">Frankreich </v>
      </c>
      <c r="S317">
        <f>LEFT(Rohdaten!J317, SEARCH("Jahre", Rohdaten!J317) - 2) * 1</f>
        <v>6.18</v>
      </c>
      <c r="T317" t="str">
        <f>Rohdaten!K317</f>
        <v xml:space="preserve">-- </v>
      </c>
      <c r="U317" t="str">
        <f>LEFT(Rohdaten!L317, 1)</f>
        <v>T</v>
      </c>
      <c r="V317" t="str">
        <f>Rohdaten!M317</f>
        <v xml:space="preserve">A0RF45 </v>
      </c>
    </row>
    <row r="318" spans="1:22" x14ac:dyDescent="0.25">
      <c r="A318" t="str">
        <f>Rohdaten!A318</f>
        <v xml:space="preserve">AMUNDI ETF MSCI EUROPE TELECOM SE.. </v>
      </c>
      <c r="B318" t="str">
        <f>LEFT(Rohdaten!B318, 3)</f>
        <v>EUR</v>
      </c>
      <c r="C318">
        <v>1.43</v>
      </c>
      <c r="D318">
        <v>1.36</v>
      </c>
      <c r="E318">
        <v>1.05</v>
      </c>
      <c r="F318">
        <v>0.74</v>
      </c>
      <c r="G318">
        <v>8.73</v>
      </c>
      <c r="H318">
        <v>135</v>
      </c>
      <c r="I318">
        <v>1.1299999999999999</v>
      </c>
      <c r="J318" t="str">
        <f>LEFT(Rohdaten!C318, LEN(Rohdaten!C318) - 1)</f>
        <v>Swap-basiert</v>
      </c>
      <c r="K318" t="str">
        <f>Rohdaten!D318</f>
        <v xml:space="preserve">keine </v>
      </c>
      <c r="L318" s="9">
        <f>Rohdaten!E318</f>
        <v>2.5000000000000001E-3</v>
      </c>
      <c r="M318" s="7" t="str">
        <f>IFERROR(IF(SEARCH("Mio.", Rohdaten!F318),LEFT(Rohdaten!F318, LEN(Rohdaten!F318) - 5) * 1),
IFERROR(IF(SEARCH("Mrd.",  Rohdaten!F318), LEFT(Rohdaten!F318, LEN(Rohdaten!F318) - 5) * 1000), ""))</f>
        <v/>
      </c>
      <c r="N318" s="7" t="str">
        <f t="shared" si="8"/>
        <v/>
      </c>
      <c r="O318" t="str">
        <f>Rohdaten!G318</f>
        <v xml:space="preserve">Branchen / Branche: Technologie &amp; Telekom Aktien </v>
      </c>
      <c r="P318" t="str">
        <f t="shared" si="9"/>
        <v>Branchen</v>
      </c>
      <c r="Q318" t="str">
        <f>Rohdaten!H318</f>
        <v xml:space="preserve">Amundi </v>
      </c>
      <c r="R318" t="str">
        <f>Rohdaten!I318</f>
        <v xml:space="preserve">Frankreich </v>
      </c>
      <c r="S318">
        <f>LEFT(Rohdaten!J318, SEARCH("Jahre", Rohdaten!J318) - 2) * 1</f>
        <v>6.18</v>
      </c>
      <c r="T318" t="str">
        <f>Rohdaten!K318</f>
        <v xml:space="preserve">-- </v>
      </c>
      <c r="U318" t="str">
        <f>LEFT(Rohdaten!L318, 1)</f>
        <v>T</v>
      </c>
      <c r="V318" t="str">
        <f>Rohdaten!M318</f>
        <v xml:space="preserve">A0RF46 </v>
      </c>
    </row>
    <row r="319" spans="1:22" x14ac:dyDescent="0.25">
      <c r="A319" t="str">
        <f>Rohdaten!A319</f>
        <v xml:space="preserve">ISHARES CITIGROUP GLOBAL GOVERNME.. </v>
      </c>
      <c r="B319" t="str">
        <f>LEFT(Rohdaten!B319, 3)</f>
        <v>USD</v>
      </c>
      <c r="C319">
        <v>1.43</v>
      </c>
      <c r="D319">
        <v>1.36</v>
      </c>
      <c r="E319">
        <v>1.05</v>
      </c>
      <c r="F319">
        <v>0.74</v>
      </c>
      <c r="G319">
        <v>8.73</v>
      </c>
      <c r="H319">
        <v>135</v>
      </c>
      <c r="I319">
        <v>1.1299999999999999</v>
      </c>
      <c r="J319" t="str">
        <f>LEFT(Rohdaten!C319, LEN(Rohdaten!C319) - 1)</f>
        <v>--</v>
      </c>
      <c r="K319" t="str">
        <f>Rohdaten!D319</f>
        <v xml:space="preserve">-- </v>
      </c>
      <c r="L319" s="9">
        <f>Rohdaten!E319</f>
        <v>2.5000000000000001E-3</v>
      </c>
      <c r="M319" s="7">
        <f>IFERROR(IF(SEARCH("Mio.", Rohdaten!F319),LEFT(Rohdaten!F319, LEN(Rohdaten!F319) - 5) * 1),
IFERROR(IF(SEARCH("Mrd.",  Rohdaten!F319), LEFT(Rohdaten!F319, LEN(Rohdaten!F319) - 5) * 1000), ""))</f>
        <v>616.25</v>
      </c>
      <c r="N319" s="7">
        <f t="shared" si="8"/>
        <v>696.36249999999995</v>
      </c>
      <c r="O319" t="str">
        <f>Rohdaten!G319</f>
        <v xml:space="preserve">Renten / Renten Staatsanleihen </v>
      </c>
      <c r="P319" t="str">
        <f t="shared" si="9"/>
        <v>Renten</v>
      </c>
      <c r="Q319" t="str">
        <f>Rohdaten!H319</f>
        <v xml:space="preserve">iShares .. </v>
      </c>
      <c r="R319" t="str">
        <f>Rohdaten!I319</f>
        <v xml:space="preserve">Deutschl.. </v>
      </c>
      <c r="S319">
        <f>LEFT(Rohdaten!J319, SEARCH("Jahre", Rohdaten!J319) - 2) * 1</f>
        <v>6.16</v>
      </c>
      <c r="T319" t="str">
        <f>Rohdaten!K319</f>
        <v xml:space="preserve">-- </v>
      </c>
      <c r="U319" t="str">
        <f>LEFT(Rohdaten!L319, 1)</f>
        <v>A</v>
      </c>
      <c r="V319" t="str">
        <f>Rohdaten!M319</f>
        <v xml:space="preserve">A0RGEM </v>
      </c>
    </row>
    <row r="320" spans="1:22" x14ac:dyDescent="0.25">
      <c r="A320" t="str">
        <f>Rohdaten!A320</f>
        <v xml:space="preserve">ISHARES BARCLAYS CAPITAL EURO AGG.. </v>
      </c>
      <c r="B320" t="str">
        <f>LEFT(Rohdaten!B320, 3)</f>
        <v>EUR</v>
      </c>
      <c r="C320">
        <v>1.43</v>
      </c>
      <c r="D320">
        <v>1.36</v>
      </c>
      <c r="E320">
        <v>1.05</v>
      </c>
      <c r="F320">
        <v>0.74</v>
      </c>
      <c r="G320">
        <v>8.73</v>
      </c>
      <c r="H320">
        <v>135</v>
      </c>
      <c r="I320">
        <v>1.1299999999999999</v>
      </c>
      <c r="J320" t="str">
        <f>LEFT(Rohdaten!C320, LEN(Rohdaten!C320) - 1)</f>
        <v>replizierend</v>
      </c>
      <c r="K320" t="str">
        <f>Rohdaten!D320</f>
        <v xml:space="preserve">-- </v>
      </c>
      <c r="L320" s="9">
        <f>Rohdaten!E320</f>
        <v>2.5000000000000001E-3</v>
      </c>
      <c r="M320" s="7">
        <f>IFERROR(IF(SEARCH("Mio.", Rohdaten!F320),LEFT(Rohdaten!F320, LEN(Rohdaten!F320) - 5) * 1),
IFERROR(IF(SEARCH("Mrd.",  Rohdaten!F320), LEFT(Rohdaten!F320, LEN(Rohdaten!F320) - 5) * 1000), ""))</f>
        <v>1980</v>
      </c>
      <c r="N320" s="7">
        <f t="shared" si="8"/>
        <v>1980</v>
      </c>
      <c r="O320" t="str">
        <f>Rohdaten!G320</f>
        <v xml:space="preserve">Renten / Renten EUR </v>
      </c>
      <c r="P320" t="str">
        <f t="shared" si="9"/>
        <v>Renten</v>
      </c>
      <c r="Q320" t="str">
        <f>Rohdaten!H320</f>
        <v xml:space="preserve">iShares .. </v>
      </c>
      <c r="R320" t="str">
        <f>Rohdaten!I320</f>
        <v xml:space="preserve">Deutschl.. </v>
      </c>
      <c r="S320">
        <f>LEFT(Rohdaten!J320, SEARCH("Jahre", Rohdaten!J320) - 2) * 1</f>
        <v>6.16</v>
      </c>
      <c r="T320" t="str">
        <f>Rohdaten!K320</f>
        <v xml:space="preserve">-- </v>
      </c>
      <c r="U320" t="str">
        <f>LEFT(Rohdaten!L320, 1)</f>
        <v>A</v>
      </c>
      <c r="V320" t="str">
        <f>Rohdaten!M320</f>
        <v xml:space="preserve">A0RM44 </v>
      </c>
    </row>
    <row r="321" spans="1:22" x14ac:dyDescent="0.25">
      <c r="A321" t="str">
        <f>Rohdaten!A321</f>
        <v xml:space="preserve">UBS ETF - MSCI EMU VALUE UCITS ET.. </v>
      </c>
      <c r="B321" t="str">
        <f>LEFT(Rohdaten!B321, 3)</f>
        <v>EUR</v>
      </c>
      <c r="C321">
        <v>1.43</v>
      </c>
      <c r="D321">
        <v>1.36</v>
      </c>
      <c r="E321">
        <v>1.05</v>
      </c>
      <c r="F321">
        <v>0.74</v>
      </c>
      <c r="G321">
        <v>8.73</v>
      </c>
      <c r="H321">
        <v>135</v>
      </c>
      <c r="I321">
        <v>1.1299999999999999</v>
      </c>
      <c r="J321" t="str">
        <f>LEFT(Rohdaten!C321, LEN(Rohdaten!C321) - 1)</f>
        <v>replizierend</v>
      </c>
      <c r="K321" t="str">
        <f>Rohdaten!D321</f>
        <v xml:space="preserve">Sonstige </v>
      </c>
      <c r="L321" s="9">
        <f>Rohdaten!E321</f>
        <v>2.5000000000000001E-3</v>
      </c>
      <c r="M321" s="7">
        <f>IFERROR(IF(SEARCH("Mio.", Rohdaten!F321),LEFT(Rohdaten!F321, LEN(Rohdaten!F321) - 5) * 1),
IFERROR(IF(SEARCH("Mrd.",  Rohdaten!F321), LEFT(Rohdaten!F321, LEN(Rohdaten!F321) - 5) * 1000), ""))</f>
        <v>19.43</v>
      </c>
      <c r="N321" s="7">
        <f t="shared" si="8"/>
        <v>19.43</v>
      </c>
      <c r="O321" t="str">
        <f>Rohdaten!G321</f>
        <v xml:space="preserve">Aktien / Aktien Euroland </v>
      </c>
      <c r="P321" t="str">
        <f t="shared" si="9"/>
        <v>Aktien</v>
      </c>
      <c r="Q321" t="str">
        <f>Rohdaten!H321</f>
        <v xml:space="preserve">UBS ETF .. </v>
      </c>
      <c r="R321" t="str">
        <f>Rohdaten!I321</f>
        <v xml:space="preserve">Luxemburg </v>
      </c>
      <c r="S321">
        <f>LEFT(Rohdaten!J321, SEARCH("Jahre", Rohdaten!J321) - 2) * 1</f>
        <v>5.57</v>
      </c>
      <c r="T321" t="str">
        <f>Rohdaten!K321</f>
        <v xml:space="preserve">MSCI EMU.. </v>
      </c>
      <c r="U321" t="str">
        <f>LEFT(Rohdaten!L321, 1)</f>
        <v>A</v>
      </c>
      <c r="V321" t="str">
        <f>Rohdaten!M321</f>
        <v xml:space="preserve">A0X97R </v>
      </c>
    </row>
    <row r="322" spans="1:22" x14ac:dyDescent="0.25">
      <c r="A322" t="str">
        <f>Rohdaten!A322</f>
        <v xml:space="preserve">AMUNDI ETF FTSE 100 UCITS ETF - EUR </v>
      </c>
      <c r="B322" t="str">
        <f>LEFT(Rohdaten!B322, 3)</f>
        <v>EUR</v>
      </c>
      <c r="C322">
        <v>1.43</v>
      </c>
      <c r="D322">
        <v>1.36</v>
      </c>
      <c r="E322">
        <v>1.05</v>
      </c>
      <c r="F322">
        <v>0.74</v>
      </c>
      <c r="G322">
        <v>8.73</v>
      </c>
      <c r="H322">
        <v>135</v>
      </c>
      <c r="I322">
        <v>1.1299999999999999</v>
      </c>
      <c r="J322" t="str">
        <f>LEFT(Rohdaten!C322, LEN(Rohdaten!C322) - 1)</f>
        <v>Swap-basiert</v>
      </c>
      <c r="K322" t="str">
        <f>Rohdaten!D322</f>
        <v xml:space="preserve">-- </v>
      </c>
      <c r="L322" s="9">
        <f>Rohdaten!E322</f>
        <v>2.5000000000000001E-3</v>
      </c>
      <c r="M322" s="7" t="str">
        <f>IFERROR(IF(SEARCH("Mio.", Rohdaten!F322),LEFT(Rohdaten!F322, LEN(Rohdaten!F322) - 5) * 1),
IFERROR(IF(SEARCH("Mrd.",  Rohdaten!F322), LEFT(Rohdaten!F322, LEN(Rohdaten!F322) - 5) * 1000), ""))</f>
        <v/>
      </c>
      <c r="N322" s="7" t="str">
        <f t="shared" si="8"/>
        <v/>
      </c>
      <c r="O322" t="str">
        <f>Rohdaten!G322</f>
        <v xml:space="preserve">Aktien / Aktien Großbritannien </v>
      </c>
      <c r="P322" t="str">
        <f t="shared" si="9"/>
        <v>Aktien</v>
      </c>
      <c r="Q322" t="str">
        <f>Rohdaten!H322</f>
        <v xml:space="preserve">Amundi </v>
      </c>
      <c r="R322" t="str">
        <f>Rohdaten!I322</f>
        <v xml:space="preserve">Frankreich </v>
      </c>
      <c r="S322">
        <f>LEFT(Rohdaten!J322, SEARCH("Jahre", Rohdaten!J322) - 2) * 1</f>
        <v>5.61</v>
      </c>
      <c r="T322" t="str">
        <f>Rohdaten!K322</f>
        <v xml:space="preserve">-- </v>
      </c>
      <c r="U322" t="str">
        <f>LEFT(Rohdaten!L322, 1)</f>
        <v>A</v>
      </c>
      <c r="V322" t="str">
        <f>Rohdaten!M322</f>
        <v xml:space="preserve">A0X9QT </v>
      </c>
    </row>
    <row r="323" spans="1:22" x14ac:dyDescent="0.25">
      <c r="A323" t="str">
        <f>Rohdaten!A323</f>
        <v xml:space="preserve">AMUNDI ETF MSCI EUROPE MATERIALS .. </v>
      </c>
      <c r="B323" t="str">
        <f>LEFT(Rohdaten!B323, 3)</f>
        <v>EUR</v>
      </c>
      <c r="C323">
        <v>1.43</v>
      </c>
      <c r="D323">
        <v>1.36</v>
      </c>
      <c r="E323">
        <v>1.05</v>
      </c>
      <c r="F323">
        <v>0.74</v>
      </c>
      <c r="G323">
        <v>8.73</v>
      </c>
      <c r="H323">
        <v>135</v>
      </c>
      <c r="I323">
        <v>1.1299999999999999</v>
      </c>
      <c r="J323" t="str">
        <f>LEFT(Rohdaten!C323, LEN(Rohdaten!C323) - 1)</f>
        <v>Swap-basiert</v>
      </c>
      <c r="K323" t="str">
        <f>Rohdaten!D323</f>
        <v xml:space="preserve">keine </v>
      </c>
      <c r="L323" s="9">
        <f>Rohdaten!E323</f>
        <v>2.5000000000000001E-3</v>
      </c>
      <c r="M323" s="7" t="str">
        <f>IFERROR(IF(SEARCH("Mio.", Rohdaten!F323),LEFT(Rohdaten!F323, LEN(Rohdaten!F323) - 5) * 1),
IFERROR(IF(SEARCH("Mrd.",  Rohdaten!F323), LEFT(Rohdaten!F323, LEN(Rohdaten!F323) - 5) * 1000), ""))</f>
        <v/>
      </c>
      <c r="N323" s="7" t="str">
        <f t="shared" ref="N323:N386" si="10">IFERROR(IF(B323="AUD",M323*C323,IF(B323="CAD",M323*D323,IF(B323="CHF",M323*E323,IF(B323="GBP",M323*F323,IF(B323="HKD",M323*G323,IF(B323="JPY",M323*H323,IF(B323="USD",M323*I323,M323))))))), "")</f>
        <v/>
      </c>
      <c r="O323" t="str">
        <f>Rohdaten!G323</f>
        <v xml:space="preserve">Branchen / Branche: Rohstoff Aktien </v>
      </c>
      <c r="P323" t="str">
        <f t="shared" ref="P323:P386" si="11">LEFT(O323, SEARCH("/", O323) - 2)</f>
        <v>Branchen</v>
      </c>
      <c r="Q323" t="str">
        <f>Rohdaten!H323</f>
        <v xml:space="preserve">Amundi </v>
      </c>
      <c r="R323" t="str">
        <f>Rohdaten!I323</f>
        <v xml:space="preserve">Frankreich </v>
      </c>
      <c r="S323">
        <f>LEFT(Rohdaten!J323, SEARCH("Jahre", Rohdaten!J323) - 2) * 1</f>
        <v>5.61</v>
      </c>
      <c r="T323" t="str">
        <f>Rohdaten!K323</f>
        <v xml:space="preserve">-- </v>
      </c>
      <c r="U323" t="str">
        <f>LEFT(Rohdaten!L323, 1)</f>
        <v>T</v>
      </c>
      <c r="V323" t="str">
        <f>Rohdaten!M323</f>
        <v xml:space="preserve">A0X9SL </v>
      </c>
    </row>
    <row r="324" spans="1:22" x14ac:dyDescent="0.25">
      <c r="A324" t="str">
        <f>Rohdaten!A324</f>
        <v xml:space="preserve">COMSTAGE FTSE 100 TR UCITS ETF </v>
      </c>
      <c r="B324" t="str">
        <f>LEFT(Rohdaten!B324, 3)</f>
        <v>GBP</v>
      </c>
      <c r="C324">
        <v>1.43</v>
      </c>
      <c r="D324">
        <v>1.36</v>
      </c>
      <c r="E324">
        <v>1.05</v>
      </c>
      <c r="F324">
        <v>0.74</v>
      </c>
      <c r="G324">
        <v>8.73</v>
      </c>
      <c r="H324">
        <v>135</v>
      </c>
      <c r="I324">
        <v>1.1299999999999999</v>
      </c>
      <c r="J324" t="str">
        <f>LEFT(Rohdaten!C324, LEN(Rohdaten!C324) - 1)</f>
        <v>Swap-basiert</v>
      </c>
      <c r="K324" t="str">
        <f>Rohdaten!D324</f>
        <v xml:space="preserve">keine </v>
      </c>
      <c r="L324" s="9">
        <f>Rohdaten!E324</f>
        <v>2.5000000000000001E-3</v>
      </c>
      <c r="M324" s="7">
        <f>IFERROR(IF(SEARCH("Mio.", Rohdaten!F324),LEFT(Rohdaten!F324, LEN(Rohdaten!F324) - 5) * 1),
IFERROR(IF(SEARCH("Mrd.",  Rohdaten!F324), LEFT(Rohdaten!F324, LEN(Rohdaten!F324) - 5) * 1000), ""))</f>
        <v>9.6300000000000008</v>
      </c>
      <c r="N324" s="7">
        <f t="shared" si="10"/>
        <v>7.1262000000000008</v>
      </c>
      <c r="O324" t="str">
        <f>Rohdaten!G324</f>
        <v xml:space="preserve">Aktien / Aktien Großbritannien </v>
      </c>
      <c r="P324" t="str">
        <f t="shared" si="11"/>
        <v>Aktien</v>
      </c>
      <c r="Q324" t="str">
        <f>Rohdaten!H324</f>
        <v xml:space="preserve">Commerz .. </v>
      </c>
      <c r="R324" t="str">
        <f>Rohdaten!I324</f>
        <v xml:space="preserve">Luxemburg </v>
      </c>
      <c r="S324">
        <f>LEFT(Rohdaten!J324, SEARCH("Jahre", Rohdaten!J324) - 2) * 1</f>
        <v>4.84</v>
      </c>
      <c r="T324" t="str">
        <f>Rohdaten!K324</f>
        <v xml:space="preserve">FTSE 100 </v>
      </c>
      <c r="U324" t="str">
        <f>LEFT(Rohdaten!L324, 1)</f>
        <v>T</v>
      </c>
      <c r="V324" t="str">
        <f>Rohdaten!M324</f>
        <v xml:space="preserve">ETF081 </v>
      </c>
    </row>
    <row r="325" spans="1:22" x14ac:dyDescent="0.25">
      <c r="A325" t="str">
        <f>Rohdaten!A325</f>
        <v xml:space="preserve">COMSTAGE DIVDAX® TR UCITS ETF </v>
      </c>
      <c r="B325" t="str">
        <f>LEFT(Rohdaten!B325, 3)</f>
        <v>EUR</v>
      </c>
      <c r="C325">
        <v>1.43</v>
      </c>
      <c r="D325">
        <v>1.36</v>
      </c>
      <c r="E325">
        <v>1.05</v>
      </c>
      <c r="F325">
        <v>0.74</v>
      </c>
      <c r="G325">
        <v>8.73</v>
      </c>
      <c r="H325">
        <v>135</v>
      </c>
      <c r="I325">
        <v>1.1299999999999999</v>
      </c>
      <c r="J325" t="str">
        <f>LEFT(Rohdaten!C325, LEN(Rohdaten!C325) - 1)</f>
        <v>Swap-basiert</v>
      </c>
      <c r="K325" t="str">
        <f>Rohdaten!D325</f>
        <v xml:space="preserve">Dividenden </v>
      </c>
      <c r="L325" s="9">
        <f>Rohdaten!E325</f>
        <v>2.5000000000000001E-3</v>
      </c>
      <c r="M325" s="7">
        <f>IFERROR(IF(SEARCH("Mio.", Rohdaten!F325),LEFT(Rohdaten!F325, LEN(Rohdaten!F325) - 5) * 1),
IFERROR(IF(SEARCH("Mrd.",  Rohdaten!F325), LEFT(Rohdaten!F325, LEN(Rohdaten!F325) - 5) * 1000), ""))</f>
        <v>48.06</v>
      </c>
      <c r="N325" s="7">
        <f t="shared" si="10"/>
        <v>48.06</v>
      </c>
      <c r="O325" t="str">
        <f>Rohdaten!G325</f>
        <v xml:space="preserve">Aktien / Aktien Deutschland "Large Caps" </v>
      </c>
      <c r="P325" t="str">
        <f t="shared" si="11"/>
        <v>Aktien</v>
      </c>
      <c r="Q325" t="str">
        <f>Rohdaten!H325</f>
        <v xml:space="preserve">Commerz .. </v>
      </c>
      <c r="R325" t="str">
        <f>Rohdaten!I325</f>
        <v xml:space="preserve">Luxemburg </v>
      </c>
      <c r="S325">
        <f>LEFT(Rohdaten!J325, SEARCH("Jahre", Rohdaten!J325) - 2) * 1</f>
        <v>3.98</v>
      </c>
      <c r="T325" t="str">
        <f>Rohdaten!K325</f>
        <v xml:space="preserve">DIVDAX P.. </v>
      </c>
      <c r="U325" t="str">
        <f>LEFT(Rohdaten!L325, 1)</f>
        <v>T</v>
      </c>
      <c r="V325" t="str">
        <f>Rohdaten!M325</f>
        <v xml:space="preserve">ETF003 </v>
      </c>
    </row>
    <row r="326" spans="1:22" x14ac:dyDescent="0.25">
      <c r="A326" t="str">
        <f>Rohdaten!A326</f>
        <v xml:space="preserve">VANGUARD FTSE ALL-WORLD UCITS ETF.. </v>
      </c>
      <c r="B326" t="str">
        <f>LEFT(Rohdaten!B326, 3)</f>
        <v>USD</v>
      </c>
      <c r="C326">
        <v>1.43</v>
      </c>
      <c r="D326">
        <v>1.36</v>
      </c>
      <c r="E326">
        <v>1.05</v>
      </c>
      <c r="F326">
        <v>0.74</v>
      </c>
      <c r="G326">
        <v>8.73</v>
      </c>
      <c r="H326">
        <v>135</v>
      </c>
      <c r="I326">
        <v>1.1299999999999999</v>
      </c>
      <c r="J326" t="str">
        <f>LEFT(Rohdaten!C326, LEN(Rohdaten!C326) - 1)</f>
        <v>--</v>
      </c>
      <c r="K326" t="str">
        <f>Rohdaten!D326</f>
        <v xml:space="preserve">-- </v>
      </c>
      <c r="L326" s="9">
        <f>Rohdaten!E326</f>
        <v>2.5000000000000001E-3</v>
      </c>
      <c r="M326" s="7" t="str">
        <f>IFERROR(IF(SEARCH("Mio.", Rohdaten!F326),LEFT(Rohdaten!F326, LEN(Rohdaten!F326) - 5) * 1),
IFERROR(IF(SEARCH("Mrd.",  Rohdaten!F326), LEFT(Rohdaten!F326, LEN(Rohdaten!F326) - 5) * 1000), ""))</f>
        <v/>
      </c>
      <c r="N326" s="7" t="str">
        <f t="shared" si="10"/>
        <v/>
      </c>
      <c r="O326" t="str">
        <f>Rohdaten!G326</f>
        <v xml:space="preserve">Aktien / Aktien International Large Caps </v>
      </c>
      <c r="P326" t="str">
        <f t="shared" si="11"/>
        <v>Aktien</v>
      </c>
      <c r="Q326" t="str">
        <f>Rohdaten!H326</f>
        <v xml:space="preserve">Vanguard.. </v>
      </c>
      <c r="R326" t="str">
        <f>Rohdaten!I326</f>
        <v xml:space="preserve">Irland </v>
      </c>
      <c r="S326">
        <f>LEFT(Rohdaten!J326, SEARCH("Jahre", Rohdaten!J326) - 2) * 1</f>
        <v>2.94</v>
      </c>
      <c r="T326" t="str">
        <f>Rohdaten!K326</f>
        <v xml:space="preserve">-- </v>
      </c>
      <c r="U326" t="str">
        <f>LEFT(Rohdaten!L326, 1)</f>
        <v>A</v>
      </c>
      <c r="V326" t="str">
        <f>Rohdaten!M326</f>
        <v xml:space="preserve">A1JX52 </v>
      </c>
    </row>
    <row r="327" spans="1:22" x14ac:dyDescent="0.25">
      <c r="A327" t="str">
        <f>Rohdaten!A327</f>
        <v xml:space="preserve">DB X-TRACKERS ATX UCITS ETF (DR) 1C </v>
      </c>
      <c r="B327" t="str">
        <f>LEFT(Rohdaten!B327, 3)</f>
        <v>EUR</v>
      </c>
      <c r="C327">
        <v>1.43</v>
      </c>
      <c r="D327">
        <v>1.36</v>
      </c>
      <c r="E327">
        <v>1.05</v>
      </c>
      <c r="F327">
        <v>0.74</v>
      </c>
      <c r="G327">
        <v>8.73</v>
      </c>
      <c r="H327">
        <v>135</v>
      </c>
      <c r="I327">
        <v>1.1299999999999999</v>
      </c>
      <c r="J327" t="str">
        <f>LEFT(Rohdaten!C327, LEN(Rohdaten!C327) - 1)</f>
        <v>replizierend</v>
      </c>
      <c r="K327" t="str">
        <f>Rohdaten!D327</f>
        <v xml:space="preserve">keine </v>
      </c>
      <c r="L327" s="9">
        <f>Rohdaten!E327</f>
        <v>2.5000000000000001E-3</v>
      </c>
      <c r="M327" s="7">
        <f>IFERROR(IF(SEARCH("Mio.", Rohdaten!F327),LEFT(Rohdaten!F327, LEN(Rohdaten!F327) - 5) * 1),
IFERROR(IF(SEARCH("Mrd.",  Rohdaten!F327), LEFT(Rohdaten!F327, LEN(Rohdaten!F327) - 5) * 1000), ""))</f>
        <v>279.3</v>
      </c>
      <c r="N327" s="7">
        <f t="shared" si="10"/>
        <v>279.3</v>
      </c>
      <c r="O327" t="str">
        <f>Rohdaten!G327</f>
        <v xml:space="preserve">Aktien / Aktien Österreich </v>
      </c>
      <c r="P327" t="str">
        <f t="shared" si="11"/>
        <v>Aktien</v>
      </c>
      <c r="Q327" t="str">
        <f>Rohdaten!H327</f>
        <v xml:space="preserve">db x-tra.. </v>
      </c>
      <c r="R327" t="str">
        <f>Rohdaten!I327</f>
        <v xml:space="preserve">Luxemburg </v>
      </c>
      <c r="S327">
        <f>LEFT(Rohdaten!J327, SEARCH("Jahre", Rohdaten!J327) - 2) * 1</f>
        <v>3.47</v>
      </c>
      <c r="T327" t="str">
        <f>Rohdaten!K327</f>
        <v xml:space="preserve">ATX AUST.. </v>
      </c>
      <c r="U327" t="str">
        <f>LEFT(Rohdaten!L327, 1)</f>
        <v>T</v>
      </c>
      <c r="V327" t="str">
        <f>Rohdaten!M327</f>
        <v xml:space="preserve">DBX0KJ </v>
      </c>
    </row>
    <row r="328" spans="1:22" x14ac:dyDescent="0.25">
      <c r="A328" t="str">
        <f>Rohdaten!A328</f>
        <v xml:space="preserve">ISHARES BARCLAYS CAPITAL US AGGRE.. </v>
      </c>
      <c r="B328" t="str">
        <f>LEFT(Rohdaten!B328, 3)</f>
        <v>USD</v>
      </c>
      <c r="C328">
        <v>1.43</v>
      </c>
      <c r="D328">
        <v>1.36</v>
      </c>
      <c r="E328">
        <v>1.05</v>
      </c>
      <c r="F328">
        <v>0.74</v>
      </c>
      <c r="G328">
        <v>8.73</v>
      </c>
      <c r="H328">
        <v>135</v>
      </c>
      <c r="I328">
        <v>1.1299999999999999</v>
      </c>
      <c r="J328" t="str">
        <f>LEFT(Rohdaten!C328, LEN(Rohdaten!C328) - 1)</f>
        <v>--</v>
      </c>
      <c r="K328" t="str">
        <f>Rohdaten!D328</f>
        <v xml:space="preserve">-- </v>
      </c>
      <c r="L328" s="9">
        <f>Rohdaten!E328</f>
        <v>2.5000000000000001E-3</v>
      </c>
      <c r="M328" s="7">
        <f>IFERROR(IF(SEARCH("Mio.", Rohdaten!F328),LEFT(Rohdaten!F328, LEN(Rohdaten!F328) - 5) * 1),
IFERROR(IF(SEARCH("Mrd.",  Rohdaten!F328), LEFT(Rohdaten!F328, LEN(Rohdaten!F328) - 5) * 1000), ""))</f>
        <v>413.93</v>
      </c>
      <c r="N328" s="7">
        <f t="shared" si="10"/>
        <v>467.74089999999995</v>
      </c>
      <c r="O328" t="str">
        <f>Rohdaten!G328</f>
        <v xml:space="preserve">Renten / Renten USA </v>
      </c>
      <c r="P328" t="str">
        <f t="shared" si="11"/>
        <v>Renten</v>
      </c>
      <c r="Q328" t="str">
        <f>Rohdaten!H328</f>
        <v xml:space="preserve">iShares .. </v>
      </c>
      <c r="R328" t="str">
        <f>Rohdaten!I328</f>
        <v xml:space="preserve">Irland </v>
      </c>
      <c r="S328">
        <f>LEFT(Rohdaten!J328, SEARCH("Jahre", Rohdaten!J328) - 2) * 1</f>
        <v>3.63</v>
      </c>
      <c r="T328" t="str">
        <f>Rohdaten!K328</f>
        <v xml:space="preserve">-- </v>
      </c>
      <c r="U328" t="str">
        <f>LEFT(Rohdaten!L328, 1)</f>
        <v>A</v>
      </c>
      <c r="V328" t="str">
        <f>Rohdaten!M328</f>
        <v xml:space="preserve">A1JKDK </v>
      </c>
    </row>
    <row r="329" spans="1:22" x14ac:dyDescent="0.25">
      <c r="A329" t="str">
        <f>Rohdaten!A329</f>
        <v xml:space="preserve">DB X-TRACKERS II GLOBAL SOVEREIGN.. </v>
      </c>
      <c r="B329" t="str">
        <f>LEFT(Rohdaten!B329, 3)</f>
        <v>EUR</v>
      </c>
      <c r="C329">
        <v>1.43</v>
      </c>
      <c r="D329">
        <v>1.36</v>
      </c>
      <c r="E329">
        <v>1.05</v>
      </c>
      <c r="F329">
        <v>0.74</v>
      </c>
      <c r="G329">
        <v>8.73</v>
      </c>
      <c r="H329">
        <v>135</v>
      </c>
      <c r="I329">
        <v>1.1299999999999999</v>
      </c>
      <c r="J329" t="str">
        <f>LEFT(Rohdaten!C329, LEN(Rohdaten!C329) - 1)</f>
        <v>Swap-basiert</v>
      </c>
      <c r="K329" t="str">
        <f>Rohdaten!D329</f>
        <v xml:space="preserve">keine </v>
      </c>
      <c r="L329" s="9">
        <f>Rohdaten!E329</f>
        <v>2.5000000000000001E-3</v>
      </c>
      <c r="M329" s="7">
        <f>IFERROR(IF(SEARCH("Mio.", Rohdaten!F329),LEFT(Rohdaten!F329, LEN(Rohdaten!F329) - 5) * 1),
IFERROR(IF(SEARCH("Mrd.",  Rohdaten!F329), LEFT(Rohdaten!F329, LEN(Rohdaten!F329) - 5) * 1000), ""))</f>
        <v>441.83</v>
      </c>
      <c r="N329" s="7">
        <f t="shared" si="10"/>
        <v>441.83</v>
      </c>
      <c r="O329" t="str">
        <f>Rohdaten!G329</f>
        <v xml:space="preserve">Renten / Renten International </v>
      </c>
      <c r="P329" t="str">
        <f t="shared" si="11"/>
        <v>Renten</v>
      </c>
      <c r="Q329" t="str">
        <f>Rohdaten!H329</f>
        <v xml:space="preserve">db x-tra.. </v>
      </c>
      <c r="R329" t="str">
        <f>Rohdaten!I329</f>
        <v xml:space="preserve">Luxemburg </v>
      </c>
      <c r="S329">
        <f>LEFT(Rohdaten!J329, SEARCH("Jahre", Rohdaten!J329) - 2) * 1</f>
        <v>3.44</v>
      </c>
      <c r="T329" t="str">
        <f>Rohdaten!K329</f>
        <v xml:space="preserve">-- </v>
      </c>
      <c r="U329" t="str">
        <f>LEFT(Rohdaten!L329, 1)</f>
        <v>A</v>
      </c>
      <c r="V329" t="str">
        <f>Rohdaten!M329</f>
        <v xml:space="preserve">DBX0MF </v>
      </c>
    </row>
    <row r="330" spans="1:22" x14ac:dyDescent="0.25">
      <c r="A330" t="str">
        <f>Rohdaten!A330</f>
        <v xml:space="preserve">ISHARES BARCLAYS CAPITAL US AGGRE.. </v>
      </c>
      <c r="B330" t="str">
        <f>LEFT(Rohdaten!B330, 3)</f>
        <v>USD</v>
      </c>
      <c r="C330">
        <v>1.43</v>
      </c>
      <c r="D330">
        <v>1.36</v>
      </c>
      <c r="E330">
        <v>1.05</v>
      </c>
      <c r="F330">
        <v>0.74</v>
      </c>
      <c r="G330">
        <v>8.73</v>
      </c>
      <c r="H330">
        <v>135</v>
      </c>
      <c r="I330">
        <v>1.1299999999999999</v>
      </c>
      <c r="J330" t="str">
        <f>LEFT(Rohdaten!C330, LEN(Rohdaten!C330) - 1)</f>
        <v>replizierend</v>
      </c>
      <c r="K330" t="str">
        <f>Rohdaten!D330</f>
        <v xml:space="preserve">keine </v>
      </c>
      <c r="L330" s="9">
        <f>Rohdaten!E330</f>
        <v>2.5000000000000001E-3</v>
      </c>
      <c r="M330" s="7">
        <f>IFERROR(IF(SEARCH("Mio.", Rohdaten!F330),LEFT(Rohdaten!F330, LEN(Rohdaten!F330) - 5) * 1),
IFERROR(IF(SEARCH("Mrd.",  Rohdaten!F330), LEFT(Rohdaten!F330, LEN(Rohdaten!F330) - 5) * 1000), ""))</f>
        <v>413.93</v>
      </c>
      <c r="N330" s="7">
        <f t="shared" si="10"/>
        <v>467.74089999999995</v>
      </c>
      <c r="O330" t="str">
        <f>Rohdaten!G330</f>
        <v xml:space="preserve">Renten / Renten USA </v>
      </c>
      <c r="P330" t="str">
        <f t="shared" si="11"/>
        <v>Renten</v>
      </c>
      <c r="Q330" t="str">
        <f>Rohdaten!H330</f>
        <v xml:space="preserve">iShares .. </v>
      </c>
      <c r="R330" t="str">
        <f>Rohdaten!I330</f>
        <v xml:space="preserve">Irland </v>
      </c>
      <c r="S330">
        <f>LEFT(Rohdaten!J330, SEARCH("Jahre", Rohdaten!J330) - 2) * 1</f>
        <v>3.29</v>
      </c>
      <c r="T330" t="str">
        <f>Rohdaten!K330</f>
        <v xml:space="preserve">-- </v>
      </c>
      <c r="U330" t="str">
        <f>LEFT(Rohdaten!L330, 1)</f>
        <v>A</v>
      </c>
      <c r="V330" t="str">
        <f>Rohdaten!M330</f>
        <v xml:space="preserve">A1JNCQ </v>
      </c>
    </row>
    <row r="331" spans="1:22" x14ac:dyDescent="0.25">
      <c r="A331" t="str">
        <f>Rohdaten!A331</f>
        <v xml:space="preserve">ISHS BARCLAYS CAP EUR COR BOND IN.. </v>
      </c>
      <c r="B331" t="str">
        <f>LEFT(Rohdaten!B331, 3)</f>
        <v>EUR</v>
      </c>
      <c r="C331">
        <v>1.43</v>
      </c>
      <c r="D331">
        <v>1.36</v>
      </c>
      <c r="E331">
        <v>1.05</v>
      </c>
      <c r="F331">
        <v>0.74</v>
      </c>
      <c r="G331">
        <v>8.73</v>
      </c>
      <c r="H331">
        <v>135</v>
      </c>
      <c r="I331">
        <v>1.1299999999999999</v>
      </c>
      <c r="J331" t="str">
        <f>LEFT(Rohdaten!C331, LEN(Rohdaten!C331) - 1)</f>
        <v>--</v>
      </c>
      <c r="K331" t="str">
        <f>Rohdaten!D331</f>
        <v xml:space="preserve">-- </v>
      </c>
      <c r="L331" s="9">
        <f>Rohdaten!E331</f>
        <v>2.5000000000000001E-3</v>
      </c>
      <c r="M331" s="7">
        <f>IFERROR(IF(SEARCH("Mio.", Rohdaten!F331),LEFT(Rohdaten!F331, LEN(Rohdaten!F331) - 5) * 1),
IFERROR(IF(SEARCH("Mrd.",  Rohdaten!F331), LEFT(Rohdaten!F331, LEN(Rohdaten!F331) - 5) * 1000), ""))</f>
        <v>661.92</v>
      </c>
      <c r="N331" s="7">
        <f t="shared" si="10"/>
        <v>661.92</v>
      </c>
      <c r="O331" t="str">
        <f>Rohdaten!G331</f>
        <v xml:space="preserve">Renten / Renten Unternehmensanleihen </v>
      </c>
      <c r="P331" t="str">
        <f t="shared" si="11"/>
        <v>Renten</v>
      </c>
      <c r="Q331" t="str">
        <f>Rohdaten!H331</f>
        <v xml:space="preserve">BlackRoc.. </v>
      </c>
      <c r="R331" t="str">
        <f>Rohdaten!I331</f>
        <v xml:space="preserve">Deutschl.. </v>
      </c>
      <c r="S331">
        <f>LEFT(Rohdaten!J331, SEARCH("Jahre", Rohdaten!J331) - 2) * 1</f>
        <v>2.52</v>
      </c>
      <c r="T331" t="str">
        <f>Rohdaten!K331</f>
        <v xml:space="preserve">-- </v>
      </c>
      <c r="U331" t="str">
        <f>LEFT(Rohdaten!L331, 1)</f>
        <v>A</v>
      </c>
      <c r="V331" t="str">
        <f>Rohdaten!M331</f>
        <v xml:space="preserve">A1J5ST </v>
      </c>
    </row>
    <row r="332" spans="1:22" x14ac:dyDescent="0.25">
      <c r="A332" t="str">
        <f>Rohdaten!A332</f>
        <v xml:space="preserve">ISHARES BARCLAYS EURO CORPORATE B.. </v>
      </c>
      <c r="B332" t="str">
        <f>LEFT(Rohdaten!B332, 3)</f>
        <v>EUR</v>
      </c>
      <c r="C332">
        <v>1.43</v>
      </c>
      <c r="D332">
        <v>1.36</v>
      </c>
      <c r="E332">
        <v>1.05</v>
      </c>
      <c r="F332">
        <v>0.74</v>
      </c>
      <c r="G332">
        <v>8.73</v>
      </c>
      <c r="H332">
        <v>135</v>
      </c>
      <c r="I332">
        <v>1.1299999999999999</v>
      </c>
      <c r="J332" t="str">
        <f>LEFT(Rohdaten!C332, LEN(Rohdaten!C332) - 1)</f>
        <v>replizierend</v>
      </c>
      <c r="K332" t="str">
        <f>Rohdaten!D332</f>
        <v xml:space="preserve">-- </v>
      </c>
      <c r="L332" s="9">
        <f>Rohdaten!E332</f>
        <v>2.5000000000000001E-3</v>
      </c>
      <c r="M332" s="7">
        <f>IFERROR(IF(SEARCH("Mio.", Rohdaten!F332),LEFT(Rohdaten!F332, LEN(Rohdaten!F332) - 5) * 1),
IFERROR(IF(SEARCH("Mrd.",  Rohdaten!F332), LEFT(Rohdaten!F332, LEN(Rohdaten!F332) - 5) * 1000), ""))</f>
        <v>661.92</v>
      </c>
      <c r="N332" s="7">
        <f t="shared" si="10"/>
        <v>661.92</v>
      </c>
      <c r="O332" t="str">
        <f>Rohdaten!G332</f>
        <v xml:space="preserve">Renten / Renten Unternehmensanleihen </v>
      </c>
      <c r="P332" t="str">
        <f t="shared" si="11"/>
        <v>Renten</v>
      </c>
      <c r="Q332" t="str">
        <f>Rohdaten!H332</f>
        <v xml:space="preserve">BlackRoc.. </v>
      </c>
      <c r="R332" t="str">
        <f>Rohdaten!I332</f>
        <v xml:space="preserve">Deutschl.. </v>
      </c>
      <c r="S332">
        <f>LEFT(Rohdaten!J332, SEARCH("Jahre", Rohdaten!J332) - 2) * 1</f>
        <v>2.42</v>
      </c>
      <c r="T332" t="str">
        <f>Rohdaten!K332</f>
        <v xml:space="preserve">-- </v>
      </c>
      <c r="U332" t="str">
        <f>LEFT(Rohdaten!L332, 1)</f>
        <v>A</v>
      </c>
      <c r="V332" t="str">
        <f>Rohdaten!M332</f>
        <v xml:space="preserve">A1J7CL </v>
      </c>
    </row>
    <row r="333" spans="1:22" x14ac:dyDescent="0.25">
      <c r="A333" t="str">
        <f>Rohdaten!A333</f>
        <v xml:space="preserve">SPDR MSCI EMU UCITS ETF </v>
      </c>
      <c r="B333" t="str">
        <f>LEFT(Rohdaten!B333, 3)</f>
        <v>EUR</v>
      </c>
      <c r="C333">
        <v>1.43</v>
      </c>
      <c r="D333">
        <v>1.36</v>
      </c>
      <c r="E333">
        <v>1.05</v>
      </c>
      <c r="F333">
        <v>0.74</v>
      </c>
      <c r="G333">
        <v>8.73</v>
      </c>
      <c r="H333">
        <v>135</v>
      </c>
      <c r="I333">
        <v>1.1299999999999999</v>
      </c>
      <c r="J333" t="str">
        <f>LEFT(Rohdaten!C333, LEN(Rohdaten!C333) - 1)</f>
        <v>replizierend</v>
      </c>
      <c r="K333" t="str">
        <f>Rohdaten!D333</f>
        <v xml:space="preserve">keine </v>
      </c>
      <c r="L333" s="9">
        <f>Rohdaten!E333</f>
        <v>2.5000000000000001E-3</v>
      </c>
      <c r="M333" s="7">
        <f>IFERROR(IF(SEARCH("Mio.", Rohdaten!F333),LEFT(Rohdaten!F333, LEN(Rohdaten!F333) - 5) * 1),
IFERROR(IF(SEARCH("Mrd.",  Rohdaten!F333), LEFT(Rohdaten!F333, LEN(Rohdaten!F333) - 5) * 1000), ""))</f>
        <v>260.35000000000002</v>
      </c>
      <c r="N333" s="7">
        <f t="shared" si="10"/>
        <v>260.35000000000002</v>
      </c>
      <c r="O333" t="str">
        <f>Rohdaten!G333</f>
        <v xml:space="preserve">Aktien / Aktien Europa "Mid/Small Caps" </v>
      </c>
      <c r="P333" t="str">
        <f t="shared" si="11"/>
        <v>Aktien</v>
      </c>
      <c r="Q333" t="str">
        <f>Rohdaten!H333</f>
        <v xml:space="preserve">SPDR Eur.. </v>
      </c>
      <c r="R333" t="str">
        <f>Rohdaten!I333</f>
        <v xml:space="preserve">Irland </v>
      </c>
      <c r="S333">
        <f>LEFT(Rohdaten!J333, SEARCH("Jahre", Rohdaten!J333) - 2) * 1</f>
        <v>2.2599999999999998</v>
      </c>
      <c r="T333" t="str">
        <f>Rohdaten!K333</f>
        <v xml:space="preserve">-- </v>
      </c>
      <c r="U333" t="str">
        <f>LEFT(Rohdaten!L333, 1)</f>
        <v>T</v>
      </c>
      <c r="V333" t="str">
        <f>Rohdaten!M333</f>
        <v xml:space="preserve">A1KBQ3 </v>
      </c>
    </row>
    <row r="334" spans="1:22" x14ac:dyDescent="0.25">
      <c r="A334" t="str">
        <f>Rohdaten!A334</f>
        <v xml:space="preserve">ISHARES MSCI EUROPE MINIMUM VOLAT.. </v>
      </c>
      <c r="B334" t="str">
        <f>LEFT(Rohdaten!B334, 3)</f>
        <v>EUR</v>
      </c>
      <c r="C334">
        <v>1.43</v>
      </c>
      <c r="D334">
        <v>1.36</v>
      </c>
      <c r="E334">
        <v>1.05</v>
      </c>
      <c r="F334">
        <v>0.74</v>
      </c>
      <c r="G334">
        <v>8.73</v>
      </c>
      <c r="H334">
        <v>135</v>
      </c>
      <c r="I334">
        <v>1.1299999999999999</v>
      </c>
      <c r="J334" t="str">
        <f>LEFT(Rohdaten!C334, LEN(Rohdaten!C334) - 1)</f>
        <v>replizierend</v>
      </c>
      <c r="K334" t="str">
        <f>Rohdaten!D334</f>
        <v xml:space="preserve">-- </v>
      </c>
      <c r="L334" s="9">
        <f>Rohdaten!E334</f>
        <v>2.5000000000000001E-3</v>
      </c>
      <c r="M334" s="7">
        <f>IFERROR(IF(SEARCH("Mio.", Rohdaten!F334),LEFT(Rohdaten!F334, LEN(Rohdaten!F334) - 5) * 1),
IFERROR(IF(SEARCH("Mrd.",  Rohdaten!F334), LEFT(Rohdaten!F334, LEN(Rohdaten!F334) - 5) * 1000), ""))</f>
        <v>372.12</v>
      </c>
      <c r="N334" s="7">
        <f t="shared" si="10"/>
        <v>372.12</v>
      </c>
      <c r="O334" t="str">
        <f>Rohdaten!G334</f>
        <v xml:space="preserve">Aktien / Aktien Europa </v>
      </c>
      <c r="P334" t="str">
        <f t="shared" si="11"/>
        <v>Aktien</v>
      </c>
      <c r="Q334" t="str">
        <f>Rohdaten!H334</f>
        <v xml:space="preserve">BlackRoc.. </v>
      </c>
      <c r="R334" t="str">
        <f>Rohdaten!I334</f>
        <v xml:space="preserve">Irland </v>
      </c>
      <c r="S334">
        <f>LEFT(Rohdaten!J334, SEARCH("Jahre", Rohdaten!J334) - 2) * 1</f>
        <v>2.2200000000000002</v>
      </c>
      <c r="T334" t="str">
        <f>Rohdaten!K334</f>
        <v xml:space="preserve">-- </v>
      </c>
      <c r="U334" t="str">
        <f>LEFT(Rohdaten!L334, 1)</f>
        <v>T</v>
      </c>
      <c r="V334" t="str">
        <f>Rohdaten!M334</f>
        <v xml:space="preserve">A1KB2C </v>
      </c>
    </row>
    <row r="335" spans="1:22" x14ac:dyDescent="0.25">
      <c r="A335" t="str">
        <f>Rohdaten!A335</f>
        <v xml:space="preserve">DB X-TRACKERS II IBOXX GLOBAL INF.. </v>
      </c>
      <c r="B335" t="str">
        <f>LEFT(Rohdaten!B335, 3)</f>
        <v>EUR</v>
      </c>
      <c r="C335">
        <v>1.43</v>
      </c>
      <c r="D335">
        <v>1.36</v>
      </c>
      <c r="E335">
        <v>1.05</v>
      </c>
      <c r="F335">
        <v>0.74</v>
      </c>
      <c r="G335">
        <v>8.73</v>
      </c>
      <c r="H335">
        <v>135</v>
      </c>
      <c r="I335">
        <v>1.1299999999999999</v>
      </c>
      <c r="J335" t="str">
        <f>LEFT(Rohdaten!C335, LEN(Rohdaten!C335) - 1)</f>
        <v>Swap-basiert</v>
      </c>
      <c r="K335" t="str">
        <f>Rohdaten!D335</f>
        <v xml:space="preserve">keine </v>
      </c>
      <c r="L335" s="9">
        <f>Rohdaten!E335</f>
        <v>2.5000000000000001E-3</v>
      </c>
      <c r="M335" s="7">
        <f>IFERROR(IF(SEARCH("Mio.", Rohdaten!F335),LEFT(Rohdaten!F335, LEN(Rohdaten!F335) - 5) * 1),
IFERROR(IF(SEARCH("Mrd.",  Rohdaten!F335), LEFT(Rohdaten!F335, LEN(Rohdaten!F335) - 5) * 1000), ""))</f>
        <v>5.81</v>
      </c>
      <c r="N335" s="7">
        <f t="shared" si="10"/>
        <v>5.81</v>
      </c>
      <c r="O335" t="str">
        <f>Rohdaten!G335</f>
        <v xml:space="preserve">Renten / Renten Inflationsgeschützt </v>
      </c>
      <c r="P335" t="str">
        <f t="shared" si="11"/>
        <v>Renten</v>
      </c>
      <c r="Q335" t="str">
        <f>Rohdaten!H335</f>
        <v xml:space="preserve">db x-tra.. </v>
      </c>
      <c r="R335" t="str">
        <f>Rohdaten!I335</f>
        <v xml:space="preserve">Luxemburg </v>
      </c>
      <c r="S335">
        <f>LEFT(Rohdaten!J335, SEARCH("Jahre", Rohdaten!J335) - 2) * 1</f>
        <v>1.71</v>
      </c>
      <c r="T335" t="str">
        <f>Rohdaten!K335</f>
        <v xml:space="preserve">-- </v>
      </c>
      <c r="U335" t="str">
        <f>LEFT(Rohdaten!L335, 1)</f>
        <v>T</v>
      </c>
      <c r="V335" t="str">
        <f>Rohdaten!M335</f>
        <v xml:space="preserve">DBX0NN </v>
      </c>
    </row>
    <row r="336" spans="1:22" x14ac:dyDescent="0.25">
      <c r="A336" t="str">
        <f>Rohdaten!A336</f>
        <v xml:space="preserve">ISHARES $ CORPORATE BOND INTEREST.. </v>
      </c>
      <c r="B336" t="str">
        <f>LEFT(Rohdaten!B336, 3)</f>
        <v>USD</v>
      </c>
      <c r="C336">
        <v>1.43</v>
      </c>
      <c r="D336">
        <v>1.36</v>
      </c>
      <c r="E336">
        <v>1.05</v>
      </c>
      <c r="F336">
        <v>0.74</v>
      </c>
      <c r="G336">
        <v>8.73</v>
      </c>
      <c r="H336">
        <v>135</v>
      </c>
      <c r="I336">
        <v>1.1299999999999999</v>
      </c>
      <c r="J336" t="str">
        <f>LEFT(Rohdaten!C336, LEN(Rohdaten!C336) - 1)</f>
        <v>--</v>
      </c>
      <c r="K336" t="str">
        <f>Rohdaten!D336</f>
        <v xml:space="preserve">-- </v>
      </c>
      <c r="L336" s="9">
        <f>Rohdaten!E336</f>
        <v>2.5000000000000001E-3</v>
      </c>
      <c r="M336" s="7">
        <f>IFERROR(IF(SEARCH("Mio.", Rohdaten!F336),LEFT(Rohdaten!F336, LEN(Rohdaten!F336) - 5) * 1),
IFERROR(IF(SEARCH("Mrd.",  Rohdaten!F336), LEFT(Rohdaten!F336, LEN(Rohdaten!F336) - 5) * 1000), ""))</f>
        <v>62.17</v>
      </c>
      <c r="N336" s="7">
        <f t="shared" si="10"/>
        <v>70.252099999999999</v>
      </c>
      <c r="O336" t="str">
        <f>Rohdaten!G336</f>
        <v xml:space="preserve">Renten / Renten Unternehmensanleihen </v>
      </c>
      <c r="P336" t="str">
        <f t="shared" si="11"/>
        <v>Renten</v>
      </c>
      <c r="Q336" t="str">
        <f>Rohdaten!H336</f>
        <v xml:space="preserve">iShares .. </v>
      </c>
      <c r="R336" t="str">
        <f>Rohdaten!I336</f>
        <v xml:space="preserve">Irland </v>
      </c>
      <c r="S336">
        <f>LEFT(Rohdaten!J336, SEARCH("Jahre", Rohdaten!J336) - 2) * 1</f>
        <v>1.61</v>
      </c>
      <c r="T336" t="str">
        <f>Rohdaten!K336</f>
        <v xml:space="preserve">-- </v>
      </c>
      <c r="U336" t="str">
        <f>LEFT(Rohdaten!L336, 1)</f>
        <v>A</v>
      </c>
      <c r="V336" t="str">
        <f>Rohdaten!M336</f>
        <v xml:space="preserve">A1W37Y </v>
      </c>
    </row>
    <row r="337" spans="1:22" x14ac:dyDescent="0.25">
      <c r="A337" t="str">
        <f>Rohdaten!A337</f>
        <v xml:space="preserve">UBS ETF - FTSE 250 UCITS ETF (GBP.. </v>
      </c>
      <c r="B337" t="str">
        <f>LEFT(Rohdaten!B337, 3)</f>
        <v>USD</v>
      </c>
      <c r="C337">
        <v>1.43</v>
      </c>
      <c r="D337">
        <v>1.36</v>
      </c>
      <c r="E337">
        <v>1.05</v>
      </c>
      <c r="F337">
        <v>0.74</v>
      </c>
      <c r="G337">
        <v>8.73</v>
      </c>
      <c r="H337">
        <v>135</v>
      </c>
      <c r="I337">
        <v>1.1299999999999999</v>
      </c>
      <c r="J337" t="str">
        <f>LEFT(Rohdaten!C337, LEN(Rohdaten!C337) - 1)</f>
        <v>replizierend</v>
      </c>
      <c r="K337" t="str">
        <f>Rohdaten!D337</f>
        <v xml:space="preserve">keine </v>
      </c>
      <c r="L337" s="9">
        <f>Rohdaten!E337</f>
        <v>2.5000000000000001E-3</v>
      </c>
      <c r="M337" s="7">
        <f>IFERROR(IF(SEARCH("Mio.", Rohdaten!F337),LEFT(Rohdaten!F337, LEN(Rohdaten!F337) - 5) * 1),
IFERROR(IF(SEARCH("Mrd.",  Rohdaten!F337), LEFT(Rohdaten!F337, LEN(Rohdaten!F337) - 5) * 1000), ""))</f>
        <v>21.3</v>
      </c>
      <c r="N337" s="7">
        <f t="shared" si="10"/>
        <v>24.068999999999999</v>
      </c>
      <c r="O337" t="str">
        <f>Rohdaten!G337</f>
        <v xml:space="preserve">Aktien / Aktien Großbritannien </v>
      </c>
      <c r="P337" t="str">
        <f t="shared" si="11"/>
        <v>Aktien</v>
      </c>
      <c r="Q337" t="str">
        <f>Rohdaten!H337</f>
        <v xml:space="preserve">UBS Fund.. </v>
      </c>
      <c r="R337" t="str">
        <f>Rohdaten!I337</f>
        <v xml:space="preserve">Luxemburg </v>
      </c>
      <c r="S337">
        <f>LEFT(Rohdaten!J337, SEARCH("Jahre", Rohdaten!J337) - 2) * 1</f>
        <v>0.85</v>
      </c>
      <c r="T337" t="str">
        <f>Rohdaten!K337</f>
        <v xml:space="preserve">-- </v>
      </c>
      <c r="U337" t="str">
        <f>LEFT(Rohdaten!L337, 1)</f>
        <v>A</v>
      </c>
      <c r="V337" t="str">
        <f>Rohdaten!M337</f>
        <v xml:space="preserve">A110P3 </v>
      </c>
    </row>
    <row r="338" spans="1:22" x14ac:dyDescent="0.25">
      <c r="A338" t="str">
        <f>Rohdaten!A338</f>
        <v xml:space="preserve">DB X-TRACKERS S&amp;P 500 EQUAL WEIGH.. </v>
      </c>
      <c r="B338" t="str">
        <f>LEFT(Rohdaten!B338, 3)</f>
        <v>USD</v>
      </c>
      <c r="C338">
        <v>1.43</v>
      </c>
      <c r="D338">
        <v>1.36</v>
      </c>
      <c r="E338">
        <v>1.05</v>
      </c>
      <c r="F338">
        <v>0.74</v>
      </c>
      <c r="G338">
        <v>8.73</v>
      </c>
      <c r="H338">
        <v>135</v>
      </c>
      <c r="I338">
        <v>1.1299999999999999</v>
      </c>
      <c r="J338" t="str">
        <f>LEFT(Rohdaten!C338, LEN(Rohdaten!C338) - 1)</f>
        <v>replizierend</v>
      </c>
      <c r="K338" t="str">
        <f>Rohdaten!D338</f>
        <v xml:space="preserve">keine </v>
      </c>
      <c r="L338" s="9">
        <f>Rohdaten!E338</f>
        <v>2.5000000000000001E-3</v>
      </c>
      <c r="M338" s="7">
        <f>IFERROR(IF(SEARCH("Mio.", Rohdaten!F338),LEFT(Rohdaten!F338, LEN(Rohdaten!F338) - 5) * 1),
IFERROR(IF(SEARCH("Mrd.",  Rohdaten!F338), LEFT(Rohdaten!F338, LEN(Rohdaten!F338) - 5) * 1000), ""))</f>
        <v>336.26</v>
      </c>
      <c r="N338" s="7">
        <f t="shared" si="10"/>
        <v>379.97379999999993</v>
      </c>
      <c r="O338" t="str">
        <f>Rohdaten!G338</f>
        <v xml:space="preserve">Aktien / Aktien USA </v>
      </c>
      <c r="P338" t="str">
        <f t="shared" si="11"/>
        <v>Aktien</v>
      </c>
      <c r="Q338" t="str">
        <f>Rohdaten!H338</f>
        <v xml:space="preserve">Concept .. </v>
      </c>
      <c r="R338" t="str">
        <f>Rohdaten!I338</f>
        <v xml:space="preserve">Irland </v>
      </c>
      <c r="S338">
        <f>LEFT(Rohdaten!J338, SEARCH("Jahre", Rohdaten!J338) - 2) * 1</f>
        <v>0.89</v>
      </c>
      <c r="T338" t="str">
        <f>Rohdaten!K338</f>
        <v xml:space="preserve">-- </v>
      </c>
      <c r="U338" t="str">
        <f>LEFT(Rohdaten!L338, 1)</f>
        <v>T</v>
      </c>
      <c r="V338" t="str">
        <f>Rohdaten!M338</f>
        <v xml:space="preserve">A1106A </v>
      </c>
    </row>
    <row r="339" spans="1:22" x14ac:dyDescent="0.25">
      <c r="A339" t="str">
        <f>Rohdaten!A339</f>
        <v xml:space="preserve">SPDR RUSSELL 3000 US TOTAL MARKET.. </v>
      </c>
      <c r="B339" t="str">
        <f>LEFT(Rohdaten!B339, 3)</f>
        <v>USD</v>
      </c>
      <c r="C339">
        <v>1.43</v>
      </c>
      <c r="D339">
        <v>1.36</v>
      </c>
      <c r="E339">
        <v>1.05</v>
      </c>
      <c r="F339">
        <v>0.74</v>
      </c>
      <c r="G339">
        <v>8.73</v>
      </c>
      <c r="H339">
        <v>135</v>
      </c>
      <c r="I339">
        <v>1.1299999999999999</v>
      </c>
      <c r="J339" t="str">
        <f>LEFT(Rohdaten!C339, LEN(Rohdaten!C339) - 1)</f>
        <v>replizierend</v>
      </c>
      <c r="K339" t="str">
        <f>Rohdaten!D339</f>
        <v xml:space="preserve">keine </v>
      </c>
      <c r="L339" s="9">
        <f>Rohdaten!E339</f>
        <v>2.5000000000000001E-3</v>
      </c>
      <c r="M339" s="7">
        <f>IFERROR(IF(SEARCH("Mio.", Rohdaten!F339),LEFT(Rohdaten!F339, LEN(Rohdaten!F339) - 5) * 1),
IFERROR(IF(SEARCH("Mrd.",  Rohdaten!F339), LEFT(Rohdaten!F339, LEN(Rohdaten!F339) - 5) * 1000), ""))</f>
        <v>5.99</v>
      </c>
      <c r="N339" s="7">
        <f t="shared" si="10"/>
        <v>6.7686999999999999</v>
      </c>
      <c r="O339" t="str">
        <f>Rohdaten!G339</f>
        <v xml:space="preserve">Aktien / Aktien USA </v>
      </c>
      <c r="P339" t="str">
        <f t="shared" si="11"/>
        <v>Aktien</v>
      </c>
      <c r="Q339" t="str">
        <f>Rohdaten!H339</f>
        <v xml:space="preserve">SPDR Eur.. </v>
      </c>
      <c r="R339" t="str">
        <f>Rohdaten!I339</f>
        <v xml:space="preserve">Irland </v>
      </c>
      <c r="S339">
        <f>LEFT(Rohdaten!J339, SEARCH("Jahre", Rohdaten!J339) - 2) * 1</f>
        <v>0.84</v>
      </c>
      <c r="T339" t="str">
        <f>Rohdaten!K339</f>
        <v xml:space="preserve">-- </v>
      </c>
      <c r="U339" t="str">
        <f>LEFT(Rohdaten!L339, 1)</f>
        <v>T</v>
      </c>
      <c r="V339" t="str">
        <f>Rohdaten!M339</f>
        <v xml:space="preserve">A112AU </v>
      </c>
    </row>
    <row r="340" spans="1:22" x14ac:dyDescent="0.25">
      <c r="A340" t="str">
        <f>Rohdaten!A340</f>
        <v xml:space="preserve">UBS ETF (IE) MSCI EMU CYCLICAL UC.. </v>
      </c>
      <c r="B340" t="str">
        <f>LEFT(Rohdaten!B340, 3)</f>
        <v>EUR</v>
      </c>
      <c r="C340">
        <v>1.43</v>
      </c>
      <c r="D340">
        <v>1.36</v>
      </c>
      <c r="E340">
        <v>1.05</v>
      </c>
      <c r="F340">
        <v>0.74</v>
      </c>
      <c r="G340">
        <v>8.73</v>
      </c>
      <c r="H340">
        <v>135</v>
      </c>
      <c r="I340">
        <v>1.1299999999999999</v>
      </c>
      <c r="J340" t="str">
        <f>LEFT(Rohdaten!C340, LEN(Rohdaten!C340) - 1)</f>
        <v>replizierend</v>
      </c>
      <c r="K340" t="str">
        <f>Rohdaten!D340</f>
        <v xml:space="preserve">Sonstige </v>
      </c>
      <c r="L340" s="9">
        <f>Rohdaten!E340</f>
        <v>2.5000000000000001E-3</v>
      </c>
      <c r="M340" s="7">
        <f>IFERROR(IF(SEARCH("Mio.", Rohdaten!F340),LEFT(Rohdaten!F340, LEN(Rohdaten!F340) - 5) * 1),
IFERROR(IF(SEARCH("Mrd.",  Rohdaten!F340), LEFT(Rohdaten!F340, LEN(Rohdaten!F340) - 5) * 1000), ""))</f>
        <v>30.15</v>
      </c>
      <c r="N340" s="7">
        <f t="shared" si="10"/>
        <v>30.15</v>
      </c>
      <c r="O340" t="str">
        <f>Rohdaten!G340</f>
        <v xml:space="preserve">Aktien / Aktien Euroland </v>
      </c>
      <c r="P340" t="str">
        <f t="shared" si="11"/>
        <v>Aktien</v>
      </c>
      <c r="Q340" t="str">
        <f>Rohdaten!H340</f>
        <v xml:space="preserve">UBS ETF .. </v>
      </c>
      <c r="R340" t="str">
        <f>Rohdaten!I340</f>
        <v xml:space="preserve">Irland </v>
      </c>
      <c r="S340">
        <f>LEFT(Rohdaten!J340, SEARCH("Jahre", Rohdaten!J340) - 2) * 1</f>
        <v>0.66</v>
      </c>
      <c r="T340" t="str">
        <f>Rohdaten!K340</f>
        <v xml:space="preserve">-- </v>
      </c>
      <c r="U340" t="str">
        <f>LEFT(Rohdaten!L340, 1)</f>
        <v>A</v>
      </c>
      <c r="V340" t="str">
        <f>Rohdaten!M340</f>
        <v xml:space="preserve">A11473 </v>
      </c>
    </row>
    <row r="341" spans="1:22" x14ac:dyDescent="0.25">
      <c r="A341" t="str">
        <f>Rohdaten!A341</f>
        <v xml:space="preserve">UBS ETF (IE) MSCI EMU DEFENSIVE U.. </v>
      </c>
      <c r="B341" t="str">
        <f>LEFT(Rohdaten!B341, 3)</f>
        <v>EUR</v>
      </c>
      <c r="C341">
        <v>1.43</v>
      </c>
      <c r="D341">
        <v>1.36</v>
      </c>
      <c r="E341">
        <v>1.05</v>
      </c>
      <c r="F341">
        <v>0.74</v>
      </c>
      <c r="G341">
        <v>8.73</v>
      </c>
      <c r="H341">
        <v>135</v>
      </c>
      <c r="I341">
        <v>1.1299999999999999</v>
      </c>
      <c r="J341" t="str">
        <f>LEFT(Rohdaten!C341, LEN(Rohdaten!C341) - 1)</f>
        <v>replizierend</v>
      </c>
      <c r="K341" t="str">
        <f>Rohdaten!D341</f>
        <v xml:space="preserve">Sonstige </v>
      </c>
      <c r="L341" s="9">
        <f>Rohdaten!E341</f>
        <v>2.5000000000000001E-3</v>
      </c>
      <c r="M341" s="7">
        <f>IFERROR(IF(SEARCH("Mio.", Rohdaten!F341),LEFT(Rohdaten!F341, LEN(Rohdaten!F341) - 5) * 1),
IFERROR(IF(SEARCH("Mrd.",  Rohdaten!F341), LEFT(Rohdaten!F341, LEN(Rohdaten!F341) - 5) * 1000), ""))</f>
        <v>6.95</v>
      </c>
      <c r="N341" s="7">
        <f t="shared" si="10"/>
        <v>6.95</v>
      </c>
      <c r="O341" t="str">
        <f>Rohdaten!G341</f>
        <v xml:space="preserve">Aktien / Aktien Euroland </v>
      </c>
      <c r="P341" t="str">
        <f t="shared" si="11"/>
        <v>Aktien</v>
      </c>
      <c r="Q341" t="str">
        <f>Rohdaten!H341</f>
        <v xml:space="preserve">UBS ETF .. </v>
      </c>
      <c r="R341" t="str">
        <f>Rohdaten!I341</f>
        <v xml:space="preserve">Irland </v>
      </c>
      <c r="S341">
        <f>LEFT(Rohdaten!J341, SEARCH("Jahre", Rohdaten!J341) - 2) * 1</f>
        <v>0.66</v>
      </c>
      <c r="T341" t="str">
        <f>Rohdaten!K341</f>
        <v xml:space="preserve">-- </v>
      </c>
      <c r="U341" t="str">
        <f>LEFT(Rohdaten!L341, 1)</f>
        <v>A</v>
      </c>
      <c r="V341" t="str">
        <f>Rohdaten!M341</f>
        <v xml:space="preserve">A11475 </v>
      </c>
    </row>
    <row r="342" spans="1:22" x14ac:dyDescent="0.25">
      <c r="A342" t="str">
        <f>Rohdaten!A342</f>
        <v xml:space="preserve">ISHARES - $ TIPS UCITS ETF </v>
      </c>
      <c r="B342" t="str">
        <f>LEFT(Rohdaten!B342, 3)</f>
        <v>USD</v>
      </c>
      <c r="C342">
        <v>1.43</v>
      </c>
      <c r="D342">
        <v>1.36</v>
      </c>
      <c r="E342">
        <v>1.05</v>
      </c>
      <c r="F342">
        <v>0.74</v>
      </c>
      <c r="G342">
        <v>8.73</v>
      </c>
      <c r="H342">
        <v>135</v>
      </c>
      <c r="I342">
        <v>1.1299999999999999</v>
      </c>
      <c r="J342" t="str">
        <f>LEFT(Rohdaten!C342, LEN(Rohdaten!C342) - 1)</f>
        <v>replizierend</v>
      </c>
      <c r="K342" t="str">
        <f>Rohdaten!D342</f>
        <v xml:space="preserve">-- </v>
      </c>
      <c r="L342" s="9">
        <f>Rohdaten!E342</f>
        <v>2.5000000000000001E-3</v>
      </c>
      <c r="M342" s="7">
        <f>IFERROR(IF(SEARCH("Mio.", Rohdaten!F342),LEFT(Rohdaten!F342, LEN(Rohdaten!F342) - 5) * 1),
IFERROR(IF(SEARCH("Mrd.",  Rohdaten!F342), LEFT(Rohdaten!F342, LEN(Rohdaten!F342) - 5) * 1000), ""))</f>
        <v>1040</v>
      </c>
      <c r="N342" s="7">
        <f t="shared" si="10"/>
        <v>1175.1999999999998</v>
      </c>
      <c r="O342" t="str">
        <f>Rohdaten!G342</f>
        <v xml:space="preserve">Renten / Renten Staatsanleihen </v>
      </c>
      <c r="P342" t="str">
        <f t="shared" si="11"/>
        <v>Renten</v>
      </c>
      <c r="Q342" t="str">
        <f>Rohdaten!H342</f>
        <v xml:space="preserve">iShares .. </v>
      </c>
      <c r="R342" t="str">
        <f>Rohdaten!I342</f>
        <v xml:space="preserve">Irland </v>
      </c>
      <c r="S342">
        <f>LEFT(Rohdaten!J342, SEARCH("Jahre", Rohdaten!J342) - 2) * 1</f>
        <v>8.4</v>
      </c>
      <c r="T342" t="str">
        <f>Rohdaten!K342</f>
        <v xml:space="preserve">-- </v>
      </c>
      <c r="U342" t="str">
        <f>LEFT(Rohdaten!L342, 1)</f>
        <v>T</v>
      </c>
      <c r="V342" t="str">
        <f>Rohdaten!M342</f>
        <v xml:space="preserve">A0LGP8 </v>
      </c>
    </row>
    <row r="343" spans="1:22" x14ac:dyDescent="0.25">
      <c r="A343" t="str">
        <f>Rohdaten!A343</f>
        <v xml:space="preserve">LYXOR UCITS ETF JPX-NIKKEI 400 </v>
      </c>
      <c r="B343" t="str">
        <f>LEFT(Rohdaten!B343, 3)</f>
        <v>EUR</v>
      </c>
      <c r="C343">
        <v>1.43</v>
      </c>
      <c r="D343">
        <v>1.36</v>
      </c>
      <c r="E343">
        <v>1.05</v>
      </c>
      <c r="F343">
        <v>0.74</v>
      </c>
      <c r="G343">
        <v>8.73</v>
      </c>
      <c r="H343">
        <v>135</v>
      </c>
      <c r="I343">
        <v>1.1299999999999999</v>
      </c>
      <c r="J343" t="str">
        <f>LEFT(Rohdaten!C343, LEN(Rohdaten!C343) - 1)</f>
        <v>--</v>
      </c>
      <c r="K343" t="str">
        <f>Rohdaten!D343</f>
        <v xml:space="preserve">-- </v>
      </c>
      <c r="L343" s="9">
        <f>Rohdaten!E343</f>
        <v>2.5000000000000001E-3</v>
      </c>
      <c r="M343" s="7">
        <f>IFERROR(IF(SEARCH("Mio.", Rohdaten!F343),LEFT(Rohdaten!F343, LEN(Rohdaten!F343) - 5) * 1),
IFERROR(IF(SEARCH("Mrd.",  Rohdaten!F343), LEFT(Rohdaten!F343, LEN(Rohdaten!F343) - 5) * 1000), ""))</f>
        <v>860.26</v>
      </c>
      <c r="N343" s="7">
        <f t="shared" si="10"/>
        <v>860.26</v>
      </c>
      <c r="O343" t="str">
        <f>Rohdaten!G343</f>
        <v xml:space="preserve">Aktien / Aktien Asien </v>
      </c>
      <c r="P343" t="str">
        <f t="shared" si="11"/>
        <v>Aktien</v>
      </c>
      <c r="Q343" t="str">
        <f>Rohdaten!H343</f>
        <v xml:space="preserve">Lyxor As.. </v>
      </c>
      <c r="R343" t="str">
        <f>Rohdaten!I343</f>
        <v xml:space="preserve">Frankreich </v>
      </c>
      <c r="S343">
        <f>LEFT(Rohdaten!J343, SEARCH("Jahre", Rohdaten!J343) - 2) * 1</f>
        <v>0.62</v>
      </c>
      <c r="T343" t="str">
        <f>Rohdaten!K343</f>
        <v xml:space="preserve">-- </v>
      </c>
      <c r="U343" t="str">
        <f>LEFT(Rohdaten!L343, 1)</f>
        <v>T</v>
      </c>
      <c r="V343" t="str">
        <f>Rohdaten!M343</f>
        <v xml:space="preserve">LYX0SM </v>
      </c>
    </row>
    <row r="344" spans="1:22" x14ac:dyDescent="0.25">
      <c r="A344" t="str">
        <f>Rohdaten!A344</f>
        <v xml:space="preserve">ISHARES EURO CORPORATE BOND BBB-B.. </v>
      </c>
      <c r="B344" t="str">
        <f>LEFT(Rohdaten!B344, 3)</f>
        <v>USD</v>
      </c>
      <c r="C344">
        <v>1.43</v>
      </c>
      <c r="D344">
        <v>1.36</v>
      </c>
      <c r="E344">
        <v>1.05</v>
      </c>
      <c r="F344">
        <v>0.74</v>
      </c>
      <c r="G344">
        <v>8.73</v>
      </c>
      <c r="H344">
        <v>135</v>
      </c>
      <c r="I344">
        <v>1.1299999999999999</v>
      </c>
      <c r="J344" t="str">
        <f>LEFT(Rohdaten!C344, LEN(Rohdaten!C344) - 1)</f>
        <v>--</v>
      </c>
      <c r="K344" t="str">
        <f>Rohdaten!D344</f>
        <v xml:space="preserve">-- </v>
      </c>
      <c r="L344" s="9">
        <f>Rohdaten!E344</f>
        <v>2.5000000000000001E-3</v>
      </c>
      <c r="M344" s="7">
        <f>IFERROR(IF(SEARCH("Mio.", Rohdaten!F344),LEFT(Rohdaten!F344, LEN(Rohdaten!F344) - 5) * 1),
IFERROR(IF(SEARCH("Mrd.",  Rohdaten!F344), LEFT(Rohdaten!F344, LEN(Rohdaten!F344) - 5) * 1000), ""))</f>
        <v>240.1</v>
      </c>
      <c r="N344" s="7">
        <f t="shared" si="10"/>
        <v>271.31299999999999</v>
      </c>
      <c r="O344" t="str">
        <f>Rohdaten!G344</f>
        <v xml:space="preserve">Renten / Renten Unternehmensanleihen </v>
      </c>
      <c r="P344" t="str">
        <f t="shared" si="11"/>
        <v>Renten</v>
      </c>
      <c r="Q344" t="str">
        <f>Rohdaten!H344</f>
        <v xml:space="preserve">iShares .. </v>
      </c>
      <c r="R344" t="str">
        <f>Rohdaten!I344</f>
        <v xml:space="preserve">Irland </v>
      </c>
      <c r="S344">
        <f>LEFT(Rohdaten!J344, SEARCH("Jahre", Rohdaten!J344) - 2) * 1</f>
        <v>0.24</v>
      </c>
      <c r="T344" t="str">
        <f>Rohdaten!K344</f>
        <v xml:space="preserve">-- </v>
      </c>
      <c r="U344" t="str">
        <f>LEFT(Rohdaten!L344, 1)</f>
        <v>T</v>
      </c>
      <c r="V344" t="str">
        <f>Rohdaten!M344</f>
        <v xml:space="preserve">A12HSP </v>
      </c>
    </row>
    <row r="345" spans="1:22" x14ac:dyDescent="0.25">
      <c r="A345" t="str">
        <f>Rohdaten!A345</f>
        <v xml:space="preserve">ISHARES EURO CORPORATE BOND BBB-B.. </v>
      </c>
      <c r="B345" t="str">
        <f>LEFT(Rohdaten!B345, 3)</f>
        <v>USD</v>
      </c>
      <c r="C345">
        <v>1.43</v>
      </c>
      <c r="D345">
        <v>1.36</v>
      </c>
      <c r="E345">
        <v>1.05</v>
      </c>
      <c r="F345">
        <v>0.74</v>
      </c>
      <c r="G345">
        <v>8.73</v>
      </c>
      <c r="H345">
        <v>135</v>
      </c>
      <c r="I345">
        <v>1.1299999999999999</v>
      </c>
      <c r="J345" t="str">
        <f>LEFT(Rohdaten!C345, LEN(Rohdaten!C345) - 1)</f>
        <v>replizierend</v>
      </c>
      <c r="K345" t="str">
        <f>Rohdaten!D345</f>
        <v xml:space="preserve">Sonstige </v>
      </c>
      <c r="L345" s="9">
        <f>Rohdaten!E345</f>
        <v>2.5000000000000001E-3</v>
      </c>
      <c r="M345" s="7">
        <f>IFERROR(IF(SEARCH("Mio.", Rohdaten!F345),LEFT(Rohdaten!F345, LEN(Rohdaten!F345) - 5) * 1),
IFERROR(IF(SEARCH("Mrd.",  Rohdaten!F345), LEFT(Rohdaten!F345, LEN(Rohdaten!F345) - 5) * 1000), ""))</f>
        <v>240.1</v>
      </c>
      <c r="N345" s="7">
        <f t="shared" si="10"/>
        <v>271.31299999999999</v>
      </c>
      <c r="O345" t="str">
        <f>Rohdaten!G345</f>
        <v xml:space="preserve">Renten / Renten Unternehmensanleihen </v>
      </c>
      <c r="P345" t="str">
        <f t="shared" si="11"/>
        <v>Renten</v>
      </c>
      <c r="Q345" t="str">
        <f>Rohdaten!H345</f>
        <v xml:space="preserve">iShares .. </v>
      </c>
      <c r="R345" t="str">
        <f>Rohdaten!I345</f>
        <v xml:space="preserve">Irland </v>
      </c>
      <c r="S345">
        <f>LEFT(Rohdaten!J345, SEARCH("Jahre", Rohdaten!J345) - 2) * 1</f>
        <v>0.24</v>
      </c>
      <c r="T345" t="str">
        <f>Rohdaten!K345</f>
        <v xml:space="preserve">-- </v>
      </c>
      <c r="U345" t="str">
        <f>LEFT(Rohdaten!L345, 1)</f>
        <v>T</v>
      </c>
      <c r="V345" t="str">
        <f>Rohdaten!M345</f>
        <v xml:space="preserve">A12HUB </v>
      </c>
    </row>
    <row r="346" spans="1:22" x14ac:dyDescent="0.25">
      <c r="A346" t="str">
        <f>Rohdaten!A346</f>
        <v xml:space="preserve">UBS ETFS PLC - MSCI CANADA SF UCI.. </v>
      </c>
      <c r="B346" t="str">
        <f>LEFT(Rohdaten!B346, 3)</f>
        <v>CAD</v>
      </c>
      <c r="C346">
        <v>1.43</v>
      </c>
      <c r="D346">
        <v>1.36</v>
      </c>
      <c r="E346">
        <v>1.05</v>
      </c>
      <c r="F346">
        <v>0.74</v>
      </c>
      <c r="G346">
        <v>8.73</v>
      </c>
      <c r="H346">
        <v>135</v>
      </c>
      <c r="I346">
        <v>1.1299999999999999</v>
      </c>
      <c r="J346" t="str">
        <f>LEFT(Rohdaten!C346, LEN(Rohdaten!C346) - 1)</f>
        <v>Swap-basiert</v>
      </c>
      <c r="K346" t="str">
        <f>Rohdaten!D346</f>
        <v xml:space="preserve">keine </v>
      </c>
      <c r="L346" s="9">
        <f>Rohdaten!E346</f>
        <v>2.8E-3</v>
      </c>
      <c r="M346" s="7">
        <f>IFERROR(IF(SEARCH("Mio.", Rohdaten!F346),LEFT(Rohdaten!F346, LEN(Rohdaten!F346) - 5) * 1),
IFERROR(IF(SEARCH("Mrd.",  Rohdaten!F346), LEFT(Rohdaten!F346, LEN(Rohdaten!F346) - 5) * 1000), ""))</f>
        <v>58.8</v>
      </c>
      <c r="N346" s="7">
        <f t="shared" si="10"/>
        <v>79.968000000000004</v>
      </c>
      <c r="O346" t="str">
        <f>Rohdaten!G346</f>
        <v xml:space="preserve">Aktien / Aktien Nordamerika </v>
      </c>
      <c r="P346" t="str">
        <f t="shared" si="11"/>
        <v>Aktien</v>
      </c>
      <c r="Q346" t="str">
        <f>Rohdaten!H346</f>
        <v xml:space="preserve">UBS ETF .. </v>
      </c>
      <c r="R346" t="str">
        <f>Rohdaten!I346</f>
        <v xml:space="preserve">Irland </v>
      </c>
      <c r="S346">
        <f>LEFT(Rohdaten!J346, SEARCH("Jahre", Rohdaten!J346) - 2) * 1</f>
        <v>4.1100000000000003</v>
      </c>
      <c r="T346" t="str">
        <f>Rohdaten!K346</f>
        <v xml:space="preserve">MSCI CAN.. </v>
      </c>
      <c r="U346" t="str">
        <f>LEFT(Rohdaten!L346, 1)</f>
        <v>T</v>
      </c>
      <c r="V346" t="str">
        <f>Rohdaten!M346</f>
        <v xml:space="preserve">A1JJCG </v>
      </c>
    </row>
    <row r="347" spans="1:22" x14ac:dyDescent="0.25">
      <c r="A347" t="str">
        <f>Rohdaten!A347</f>
        <v xml:space="preserve">DB X-TRACKERS II ITRAXX® EUROPE 5.. </v>
      </c>
      <c r="B347" t="str">
        <f>LEFT(Rohdaten!B347, 3)</f>
        <v>EUR</v>
      </c>
      <c r="C347">
        <v>1.43</v>
      </c>
      <c r="D347">
        <v>1.36</v>
      </c>
      <c r="E347">
        <v>1.05</v>
      </c>
      <c r="F347">
        <v>0.74</v>
      </c>
      <c r="G347">
        <v>8.73</v>
      </c>
      <c r="H347">
        <v>135</v>
      </c>
      <c r="I347">
        <v>1.1299999999999999</v>
      </c>
      <c r="J347" t="str">
        <f>LEFT(Rohdaten!C347, LEN(Rohdaten!C347) - 1)</f>
        <v>Swap-basiert</v>
      </c>
      <c r="K347" t="str">
        <f>Rohdaten!D347</f>
        <v xml:space="preserve">Hebel </v>
      </c>
      <c r="L347" s="9">
        <f>Rohdaten!E347</f>
        <v>2.8E-3</v>
      </c>
      <c r="M347" s="7">
        <f>IFERROR(IF(SEARCH("Mio.", Rohdaten!F347),LEFT(Rohdaten!F347, LEN(Rohdaten!F347) - 5) * 1),
IFERROR(IF(SEARCH("Mrd.",  Rohdaten!F347), LEFT(Rohdaten!F347, LEN(Rohdaten!F347) - 5) * 1000), ""))</f>
        <v>2.9</v>
      </c>
      <c r="N347" s="7">
        <f t="shared" si="10"/>
        <v>2.9</v>
      </c>
      <c r="O347" t="str">
        <f>Rohdaten!G347</f>
        <v xml:space="preserve">Sonstige ETFs / Spezialitäten </v>
      </c>
      <c r="P347" t="str">
        <f t="shared" si="11"/>
        <v>Sonstige ETFs</v>
      </c>
      <c r="Q347" t="str">
        <f>Rohdaten!H347</f>
        <v xml:space="preserve">db x-tra.. </v>
      </c>
      <c r="R347" t="str">
        <f>Rohdaten!I347</f>
        <v xml:space="preserve">Luxemburg </v>
      </c>
      <c r="S347">
        <f>LEFT(Rohdaten!J347, SEARCH("Jahre", Rohdaten!J347) - 2) * 1</f>
        <v>3.44</v>
      </c>
      <c r="T347" t="str">
        <f>Rohdaten!K347</f>
        <v xml:space="preserve">-- </v>
      </c>
      <c r="U347" t="str">
        <f>LEFT(Rohdaten!L347, 1)</f>
        <v>T</v>
      </c>
      <c r="V347" t="str">
        <f>Rohdaten!M347</f>
        <v xml:space="preserve">DBX0JK </v>
      </c>
    </row>
    <row r="348" spans="1:22" x14ac:dyDescent="0.25">
      <c r="A348" t="str">
        <f>Rohdaten!A348</f>
        <v xml:space="preserve">DB X-TRACKERS II ITRAXX® EUROPE 5.. </v>
      </c>
      <c r="B348" t="str">
        <f>LEFT(Rohdaten!B348, 3)</f>
        <v>EUR</v>
      </c>
      <c r="C348">
        <v>1.43</v>
      </c>
      <c r="D348">
        <v>1.36</v>
      </c>
      <c r="E348">
        <v>1.05</v>
      </c>
      <c r="F348">
        <v>0.74</v>
      </c>
      <c r="G348">
        <v>8.73</v>
      </c>
      <c r="H348">
        <v>135</v>
      </c>
      <c r="I348">
        <v>1.1299999999999999</v>
      </c>
      <c r="J348" t="str">
        <f>LEFT(Rohdaten!C348, LEN(Rohdaten!C348) - 1)</f>
        <v>Swap-basiert</v>
      </c>
      <c r="K348" t="str">
        <f>Rohdaten!D348</f>
        <v xml:space="preserve">Short </v>
      </c>
      <c r="L348" s="9">
        <f>Rohdaten!E348</f>
        <v>2.8E-3</v>
      </c>
      <c r="M348" s="7">
        <f>IFERROR(IF(SEARCH("Mio.", Rohdaten!F348),LEFT(Rohdaten!F348, LEN(Rohdaten!F348) - 5) * 1),
IFERROR(IF(SEARCH("Mrd.",  Rohdaten!F348), LEFT(Rohdaten!F348, LEN(Rohdaten!F348) - 5) * 1000), ""))</f>
        <v>1.31</v>
      </c>
      <c r="N348" s="7">
        <f t="shared" si="10"/>
        <v>1.31</v>
      </c>
      <c r="O348" t="str">
        <f>Rohdaten!G348</f>
        <v xml:space="preserve">Sonstige ETFs / Spezialitäten </v>
      </c>
      <c r="P348" t="str">
        <f t="shared" si="11"/>
        <v>Sonstige ETFs</v>
      </c>
      <c r="Q348" t="str">
        <f>Rohdaten!H348</f>
        <v xml:space="preserve">db x-tra.. </v>
      </c>
      <c r="R348" t="str">
        <f>Rohdaten!I348</f>
        <v xml:space="preserve">Luxemburg </v>
      </c>
      <c r="S348">
        <f>LEFT(Rohdaten!J348, SEARCH("Jahre", Rohdaten!J348) - 2) * 1</f>
        <v>3.44</v>
      </c>
      <c r="T348" t="str">
        <f>Rohdaten!K348</f>
        <v xml:space="preserve">-- </v>
      </c>
      <c r="U348" t="str">
        <f>LEFT(Rohdaten!L348, 1)</f>
        <v>T</v>
      </c>
      <c r="V348" t="str">
        <f>Rohdaten!M348</f>
        <v xml:space="preserve">DBX0JM </v>
      </c>
    </row>
    <row r="349" spans="1:22" x14ac:dyDescent="0.25">
      <c r="A349" t="str">
        <f>Rohdaten!A349</f>
        <v xml:space="preserve">UBS ETF - MSCI EUROPE &amp; MIDDLE EA.. </v>
      </c>
      <c r="B349" t="str">
        <f>LEFT(Rohdaten!B349, 3)</f>
        <v>EUR</v>
      </c>
      <c r="C349">
        <v>1.43</v>
      </c>
      <c r="D349">
        <v>1.36</v>
      </c>
      <c r="E349">
        <v>1.05</v>
      </c>
      <c r="F349">
        <v>0.74</v>
      </c>
      <c r="G349">
        <v>8.73</v>
      </c>
      <c r="H349">
        <v>135</v>
      </c>
      <c r="I349">
        <v>1.1299999999999999</v>
      </c>
      <c r="J349" t="str">
        <f>LEFT(Rohdaten!C349, LEN(Rohdaten!C349) - 1)</f>
        <v>replizierend</v>
      </c>
      <c r="K349" t="str">
        <f>Rohdaten!D349</f>
        <v xml:space="preserve">keine </v>
      </c>
      <c r="L349" s="9">
        <f>Rohdaten!E349</f>
        <v>2.8E-3</v>
      </c>
      <c r="M349" s="7">
        <f>IFERROR(IF(SEARCH("Mio.", Rohdaten!F349),LEFT(Rohdaten!F349, LEN(Rohdaten!F349) - 5) * 1),
IFERROR(IF(SEARCH("Mrd.",  Rohdaten!F349), LEFT(Rohdaten!F349, LEN(Rohdaten!F349) - 5) * 1000), ""))</f>
        <v>26.37</v>
      </c>
      <c r="N349" s="7">
        <f t="shared" si="10"/>
        <v>26.37</v>
      </c>
      <c r="O349" t="str">
        <f>Rohdaten!G349</f>
        <v xml:space="preserve">Aktien / Aktien Europa </v>
      </c>
      <c r="P349" t="str">
        <f t="shared" si="11"/>
        <v>Aktien</v>
      </c>
      <c r="Q349" t="str">
        <f>Rohdaten!H349</f>
        <v xml:space="preserve">UBS ETF .. </v>
      </c>
      <c r="R349" t="str">
        <f>Rohdaten!I349</f>
        <v xml:space="preserve">Luxemburg </v>
      </c>
      <c r="S349">
        <f>LEFT(Rohdaten!J349, SEARCH("Jahre", Rohdaten!J349) - 2) * 1</f>
        <v>3.71</v>
      </c>
      <c r="T349" t="str">
        <f>Rohdaten!K349</f>
        <v xml:space="preserve">MSCI EM .. </v>
      </c>
      <c r="U349" t="str">
        <f>LEFT(Rohdaten!L349, 1)</f>
        <v>A</v>
      </c>
      <c r="V349" t="str">
        <f>Rohdaten!M349</f>
        <v xml:space="preserve">A1JA1T </v>
      </c>
    </row>
    <row r="350" spans="1:22" x14ac:dyDescent="0.25">
      <c r="A350" t="str">
        <f>Rohdaten!A350</f>
        <v xml:space="preserve">VANGUARD FTSE ALL-WORLD HIGH DIVI.. </v>
      </c>
      <c r="B350" t="str">
        <f>LEFT(Rohdaten!B350, 3)</f>
        <v>USD</v>
      </c>
      <c r="C350">
        <v>1.43</v>
      </c>
      <c r="D350">
        <v>1.36</v>
      </c>
      <c r="E350">
        <v>1.05</v>
      </c>
      <c r="F350">
        <v>0.74</v>
      </c>
      <c r="G350">
        <v>8.73</v>
      </c>
      <c r="H350">
        <v>135</v>
      </c>
      <c r="I350">
        <v>1.1299999999999999</v>
      </c>
      <c r="J350" t="str">
        <f>LEFT(Rohdaten!C350, LEN(Rohdaten!C350) - 1)</f>
        <v>--</v>
      </c>
      <c r="K350" t="str">
        <f>Rohdaten!D350</f>
        <v xml:space="preserve">-- </v>
      </c>
      <c r="L350" s="9">
        <f>Rohdaten!E350</f>
        <v>2.8999999999999998E-3</v>
      </c>
      <c r="M350" s="7" t="str">
        <f>IFERROR(IF(SEARCH("Mio.", Rohdaten!F350),LEFT(Rohdaten!F350, LEN(Rohdaten!F350) - 5) * 1),
IFERROR(IF(SEARCH("Mrd.",  Rohdaten!F350), LEFT(Rohdaten!F350, LEN(Rohdaten!F350) - 5) * 1000), ""))</f>
        <v/>
      </c>
      <c r="N350" s="7" t="str">
        <f t="shared" si="10"/>
        <v/>
      </c>
      <c r="O350" t="str">
        <f>Rohdaten!G350</f>
        <v xml:space="preserve">Aktien / Aktien International </v>
      </c>
      <c r="P350" t="str">
        <f t="shared" si="11"/>
        <v>Aktien</v>
      </c>
      <c r="Q350" t="str">
        <f>Rohdaten!H350</f>
        <v xml:space="preserve">Vanguard.. </v>
      </c>
      <c r="R350" t="str">
        <f>Rohdaten!I350</f>
        <v xml:space="preserve">Irland </v>
      </c>
      <c r="S350">
        <f>LEFT(Rohdaten!J350, SEARCH("Jahre", Rohdaten!J350) - 2) * 1</f>
        <v>1.95</v>
      </c>
      <c r="T350" t="str">
        <f>Rohdaten!K350</f>
        <v xml:space="preserve">-- </v>
      </c>
      <c r="U350" t="str">
        <f>LEFT(Rohdaten!L350, 1)</f>
        <v>A</v>
      </c>
      <c r="V350" t="str">
        <f>Rohdaten!M350</f>
        <v xml:space="preserve">A1T8FV </v>
      </c>
    </row>
    <row r="351" spans="1:22" x14ac:dyDescent="0.25">
      <c r="A351" t="str">
        <f>Rohdaten!A351</f>
        <v xml:space="preserve">WISDOMTREE US EQUITY INCOME UCITS.. </v>
      </c>
      <c r="B351" t="str">
        <f>LEFT(Rohdaten!B351, 3)</f>
        <v>USD</v>
      </c>
      <c r="C351">
        <v>1.43</v>
      </c>
      <c r="D351">
        <v>1.36</v>
      </c>
      <c r="E351">
        <v>1.05</v>
      </c>
      <c r="F351">
        <v>0.74</v>
      </c>
      <c r="G351">
        <v>8.73</v>
      </c>
      <c r="H351">
        <v>135</v>
      </c>
      <c r="I351">
        <v>1.1299999999999999</v>
      </c>
      <c r="J351" t="str">
        <f>LEFT(Rohdaten!C351, LEN(Rohdaten!C351) - 1)</f>
        <v>replizierend</v>
      </c>
      <c r="K351" t="str">
        <f>Rohdaten!D351</f>
        <v xml:space="preserve">Dividenden </v>
      </c>
      <c r="L351" s="9">
        <f>Rohdaten!E351</f>
        <v>2.8999999999999998E-3</v>
      </c>
      <c r="M351" s="7" t="str">
        <f>IFERROR(IF(SEARCH("Mio.", Rohdaten!F351),LEFT(Rohdaten!F351, LEN(Rohdaten!F351) - 5) * 1),
IFERROR(IF(SEARCH("Mrd.",  Rohdaten!F351), LEFT(Rohdaten!F351, LEN(Rohdaten!F351) - 5) * 1000), ""))</f>
        <v/>
      </c>
      <c r="N351" s="7" t="str">
        <f t="shared" si="10"/>
        <v/>
      </c>
      <c r="O351" t="str">
        <f>Rohdaten!G351</f>
        <v xml:space="preserve">Aktien / Aktien USA </v>
      </c>
      <c r="P351" t="str">
        <f t="shared" si="11"/>
        <v>Aktien</v>
      </c>
      <c r="Q351" t="str">
        <f>Rohdaten!H351</f>
        <v xml:space="preserve">WisdomTr.. </v>
      </c>
      <c r="R351" t="str">
        <f>Rohdaten!I351</f>
        <v xml:space="preserve">Deutschl.. </v>
      </c>
      <c r="S351">
        <f>LEFT(Rohdaten!J351, SEARCH("Jahre", Rohdaten!J351) - 2) * 1</f>
        <v>0.52</v>
      </c>
      <c r="T351" t="str">
        <f>Rohdaten!K351</f>
        <v xml:space="preserve">-- </v>
      </c>
      <c r="U351" t="str">
        <f>LEFT(Rohdaten!L351, 1)</f>
        <v>A</v>
      </c>
      <c r="V351" t="str">
        <f>Rohdaten!M351</f>
        <v xml:space="preserve">A14ND1 </v>
      </c>
    </row>
    <row r="352" spans="1:22" x14ac:dyDescent="0.25">
      <c r="A352" t="str">
        <f>Rohdaten!A352</f>
        <v xml:space="preserve">WISDOMTREE EUROPE EQUITY INCOME U.. </v>
      </c>
      <c r="B352" t="str">
        <f>LEFT(Rohdaten!B352, 3)</f>
        <v>EUR</v>
      </c>
      <c r="C352">
        <v>1.43</v>
      </c>
      <c r="D352">
        <v>1.36</v>
      </c>
      <c r="E352">
        <v>1.05</v>
      </c>
      <c r="F352">
        <v>0.74</v>
      </c>
      <c r="G352">
        <v>8.73</v>
      </c>
      <c r="H352">
        <v>135</v>
      </c>
      <c r="I352">
        <v>1.1299999999999999</v>
      </c>
      <c r="J352" t="str">
        <f>LEFT(Rohdaten!C352, LEN(Rohdaten!C352) - 1)</f>
        <v>replizierend</v>
      </c>
      <c r="K352" t="str">
        <f>Rohdaten!D352</f>
        <v xml:space="preserve">Dividenden </v>
      </c>
      <c r="L352" s="9">
        <f>Rohdaten!E352</f>
        <v>2.8999999999999998E-3</v>
      </c>
      <c r="M352" s="7" t="str">
        <f>IFERROR(IF(SEARCH("Mio.", Rohdaten!F352),LEFT(Rohdaten!F352, LEN(Rohdaten!F352) - 5) * 1),
IFERROR(IF(SEARCH("Mrd.",  Rohdaten!F352), LEFT(Rohdaten!F352, LEN(Rohdaten!F352) - 5) * 1000), ""))</f>
        <v/>
      </c>
      <c r="N352" s="7" t="str">
        <f t="shared" si="10"/>
        <v/>
      </c>
      <c r="O352" t="str">
        <f>Rohdaten!G352</f>
        <v xml:space="preserve">Aktien / Aktien Europa </v>
      </c>
      <c r="P352" t="str">
        <f t="shared" si="11"/>
        <v>Aktien</v>
      </c>
      <c r="Q352" t="str">
        <f>Rohdaten!H352</f>
        <v xml:space="preserve">WisdomTr.. </v>
      </c>
      <c r="R352" t="str">
        <f>Rohdaten!I352</f>
        <v xml:space="preserve">Deutschl.. </v>
      </c>
      <c r="S352">
        <f>LEFT(Rohdaten!J352, SEARCH("Jahre", Rohdaten!J352) - 2) * 1</f>
        <v>0.52</v>
      </c>
      <c r="T352" t="str">
        <f>Rohdaten!K352</f>
        <v xml:space="preserve">-- </v>
      </c>
      <c r="U352" t="str">
        <f>LEFT(Rohdaten!L352, 1)</f>
        <v>A</v>
      </c>
      <c r="V352" t="str">
        <f>Rohdaten!M352</f>
        <v xml:space="preserve">A14ND3 </v>
      </c>
    </row>
    <row r="353" spans="1:22" x14ac:dyDescent="0.25">
      <c r="A353" t="str">
        <f>Rohdaten!A353</f>
        <v xml:space="preserve">POWERSHARES EQQQ NASDAQ-100 UCITS.. </v>
      </c>
      <c r="B353" t="str">
        <f>LEFT(Rohdaten!B353, 3)</f>
        <v>USD</v>
      </c>
      <c r="C353">
        <v>1.43</v>
      </c>
      <c r="D353">
        <v>1.36</v>
      </c>
      <c r="E353">
        <v>1.05</v>
      </c>
      <c r="F353">
        <v>0.74</v>
      </c>
      <c r="G353">
        <v>8.73</v>
      </c>
      <c r="H353">
        <v>135</v>
      </c>
      <c r="I353">
        <v>1.1299999999999999</v>
      </c>
      <c r="J353" t="str">
        <f>LEFT(Rohdaten!C353, LEN(Rohdaten!C353) - 1)</f>
        <v>replizierend</v>
      </c>
      <c r="K353" t="str">
        <f>Rohdaten!D353</f>
        <v xml:space="preserve">keine </v>
      </c>
      <c r="L353" s="9">
        <f>Rohdaten!E353</f>
        <v>3.0000000000000001E-3</v>
      </c>
      <c r="M353" s="7" t="str">
        <f>IFERROR(IF(SEARCH("Mio.", Rohdaten!F353),LEFT(Rohdaten!F353, LEN(Rohdaten!F353) - 5) * 1),
IFERROR(IF(SEARCH("Mrd.",  Rohdaten!F353), LEFT(Rohdaten!F353, LEN(Rohdaten!F353) - 5) * 1000), ""))</f>
        <v/>
      </c>
      <c r="N353" s="7" t="str">
        <f t="shared" si="10"/>
        <v/>
      </c>
      <c r="O353" t="str">
        <f>Rohdaten!G353</f>
        <v xml:space="preserve">Aktien / Aktien USA </v>
      </c>
      <c r="P353" t="str">
        <f t="shared" si="11"/>
        <v>Aktien</v>
      </c>
      <c r="Q353" t="str">
        <f>Rohdaten!H353</f>
        <v xml:space="preserve">PowerSha.. </v>
      </c>
      <c r="R353" t="str">
        <f>Rohdaten!I353</f>
        <v xml:space="preserve">Irland </v>
      </c>
      <c r="S353">
        <f>LEFT(Rohdaten!J353, SEARCH("Jahre", Rohdaten!J353) - 2) * 1</f>
        <v>13.22</v>
      </c>
      <c r="T353" t="str">
        <f>Rohdaten!K353</f>
        <v xml:space="preserve">NASDAQ 1.. </v>
      </c>
      <c r="U353" t="str">
        <f>LEFT(Rohdaten!L353, 1)</f>
        <v>A</v>
      </c>
      <c r="V353">
        <f>Rohdaten!M353</f>
        <v>801498</v>
      </c>
    </row>
    <row r="354" spans="1:22" x14ac:dyDescent="0.25">
      <c r="A354" t="str">
        <f>Rohdaten!A354</f>
        <v xml:space="preserve">LYXOR UCITS ETF MSCI EMU EUR </v>
      </c>
      <c r="B354" t="str">
        <f>LEFT(Rohdaten!B354, 3)</f>
        <v>EUR</v>
      </c>
      <c r="C354">
        <v>1.43</v>
      </c>
      <c r="D354">
        <v>1.36</v>
      </c>
      <c r="E354">
        <v>1.05</v>
      </c>
      <c r="F354">
        <v>0.74</v>
      </c>
      <c r="G354">
        <v>8.73</v>
      </c>
      <c r="H354">
        <v>135</v>
      </c>
      <c r="I354">
        <v>1.1299999999999999</v>
      </c>
      <c r="J354" t="str">
        <f>LEFT(Rohdaten!C354, LEN(Rohdaten!C354) - 1)</f>
        <v>Swap-basiert</v>
      </c>
      <c r="K354" t="str">
        <f>Rohdaten!D354</f>
        <v xml:space="preserve">keine </v>
      </c>
      <c r="L354" s="9">
        <f>Rohdaten!E354</f>
        <v>3.0000000000000001E-3</v>
      </c>
      <c r="M354" s="7">
        <f>IFERROR(IF(SEARCH("Mio.", Rohdaten!F354),LEFT(Rohdaten!F354, LEN(Rohdaten!F354) - 5) * 1),
IFERROR(IF(SEARCH("Mrd.",  Rohdaten!F354), LEFT(Rohdaten!F354, LEN(Rohdaten!F354) - 5) * 1000), ""))</f>
        <v>254.2</v>
      </c>
      <c r="N354" s="7">
        <f t="shared" si="10"/>
        <v>254.2</v>
      </c>
      <c r="O354" t="str">
        <f>Rohdaten!G354</f>
        <v xml:space="preserve">Aktien / Aktien Euroland </v>
      </c>
      <c r="P354" t="str">
        <f t="shared" si="11"/>
        <v>Aktien</v>
      </c>
      <c r="Q354" t="str">
        <f>Rohdaten!H354</f>
        <v xml:space="preserve">Lyxor In.. </v>
      </c>
      <c r="R354" t="str">
        <f>Rohdaten!I354</f>
        <v xml:space="preserve">Frankreich </v>
      </c>
      <c r="S354">
        <f>LEFT(Rohdaten!J354, SEARCH("Jahre", Rohdaten!J354) - 2) * 1</f>
        <v>11.74</v>
      </c>
      <c r="T354" t="str">
        <f>Rohdaten!K354</f>
        <v xml:space="preserve">MSCI EMU.. </v>
      </c>
      <c r="U354" t="str">
        <f>LEFT(Rohdaten!L354, 1)</f>
        <v>A</v>
      </c>
      <c r="V354" t="str">
        <f>Rohdaten!M354</f>
        <v xml:space="preserve">A0BK6R </v>
      </c>
    </row>
    <row r="355" spans="1:22" x14ac:dyDescent="0.25">
      <c r="A355" t="str">
        <f>Rohdaten!A355</f>
        <v xml:space="preserve">ISHARES AEX UCITS ETF </v>
      </c>
      <c r="B355" t="str">
        <f>LEFT(Rohdaten!B355, 3)</f>
        <v>EUR</v>
      </c>
      <c r="C355">
        <v>1.43</v>
      </c>
      <c r="D355">
        <v>1.36</v>
      </c>
      <c r="E355">
        <v>1.05</v>
      </c>
      <c r="F355">
        <v>0.74</v>
      </c>
      <c r="G355">
        <v>8.73</v>
      </c>
      <c r="H355">
        <v>135</v>
      </c>
      <c r="I355">
        <v>1.1299999999999999</v>
      </c>
      <c r="J355" t="str">
        <f>LEFT(Rohdaten!C355, LEN(Rohdaten!C355) - 1)</f>
        <v>--</v>
      </c>
      <c r="K355" t="str">
        <f>Rohdaten!D355</f>
        <v xml:space="preserve">-- </v>
      </c>
      <c r="L355" s="9">
        <f>Rohdaten!E355</f>
        <v>3.0000000000000001E-3</v>
      </c>
      <c r="M355" s="7">
        <f>IFERROR(IF(SEARCH("Mio.", Rohdaten!F355),LEFT(Rohdaten!F355, LEN(Rohdaten!F355) - 5) * 1),
IFERROR(IF(SEARCH("Mrd.",  Rohdaten!F355), LEFT(Rohdaten!F355, LEN(Rohdaten!F355) - 5) * 1000), ""))</f>
        <v>265.08999999999997</v>
      </c>
      <c r="N355" s="7">
        <f t="shared" si="10"/>
        <v>265.08999999999997</v>
      </c>
      <c r="O355" t="str">
        <f>Rohdaten!G355</f>
        <v xml:space="preserve">Aktien / Aktien Niederlande </v>
      </c>
      <c r="P355" t="str">
        <f t="shared" si="11"/>
        <v>Aktien</v>
      </c>
      <c r="Q355" t="str">
        <f>Rohdaten!H355</f>
        <v xml:space="preserve">iShares .. </v>
      </c>
      <c r="R355" t="str">
        <f>Rohdaten!I355</f>
        <v xml:space="preserve">Irland </v>
      </c>
      <c r="S355">
        <f>LEFT(Rohdaten!J355, SEARCH("Jahre", Rohdaten!J355) - 2) * 1</f>
        <v>9.4600000000000009</v>
      </c>
      <c r="T355" t="str">
        <f>Rohdaten!K355</f>
        <v xml:space="preserve">AMSTERDA.. </v>
      </c>
      <c r="U355" t="str">
        <f>LEFT(Rohdaten!L355, 1)</f>
        <v>A</v>
      </c>
      <c r="V355" t="str">
        <f>Rohdaten!M355</f>
        <v xml:space="preserve">A0HGWF </v>
      </c>
    </row>
    <row r="356" spans="1:22" x14ac:dyDescent="0.25">
      <c r="A356" t="str">
        <f>Rohdaten!A356</f>
        <v xml:space="preserve">LYXOR UCITS ETF MSCI USA D-EUR </v>
      </c>
      <c r="B356" t="str">
        <f>LEFT(Rohdaten!B356, 3)</f>
        <v>EUR</v>
      </c>
      <c r="C356">
        <v>1.43</v>
      </c>
      <c r="D356">
        <v>1.36</v>
      </c>
      <c r="E356">
        <v>1.05</v>
      </c>
      <c r="F356">
        <v>0.74</v>
      </c>
      <c r="G356">
        <v>8.73</v>
      </c>
      <c r="H356">
        <v>135</v>
      </c>
      <c r="I356">
        <v>1.1299999999999999</v>
      </c>
      <c r="J356" t="str">
        <f>LEFT(Rohdaten!C356, LEN(Rohdaten!C356) - 1)</f>
        <v>Swap-basiert</v>
      </c>
      <c r="K356" t="str">
        <f>Rohdaten!D356</f>
        <v xml:space="preserve">keine </v>
      </c>
      <c r="L356" s="9">
        <f>Rohdaten!E356</f>
        <v>3.0000000000000001E-3</v>
      </c>
      <c r="M356" s="7">
        <f>IFERROR(IF(SEARCH("Mio.", Rohdaten!F356),LEFT(Rohdaten!F356, LEN(Rohdaten!F356) - 5) * 1),
IFERROR(IF(SEARCH("Mrd.",  Rohdaten!F356), LEFT(Rohdaten!F356, LEN(Rohdaten!F356) - 5) * 1000), ""))</f>
        <v>974.58</v>
      </c>
      <c r="N356" s="7">
        <f t="shared" si="10"/>
        <v>974.58</v>
      </c>
      <c r="O356" t="str">
        <f>Rohdaten!G356</f>
        <v xml:space="preserve">Aktien / Aktien USA </v>
      </c>
      <c r="P356" t="str">
        <f t="shared" si="11"/>
        <v>Aktien</v>
      </c>
      <c r="Q356" t="str">
        <f>Rohdaten!H356</f>
        <v xml:space="preserve">Lyxor In.. </v>
      </c>
      <c r="R356" t="str">
        <f>Rohdaten!I356</f>
        <v xml:space="preserve">Frankreich </v>
      </c>
      <c r="S356">
        <f>LEFT(Rohdaten!J356, SEARCH("Jahre", Rohdaten!J356) - 2) * 1</f>
        <v>9.15</v>
      </c>
      <c r="T356" t="str">
        <f>Rohdaten!K356</f>
        <v xml:space="preserve">MSCI USA.. </v>
      </c>
      <c r="U356" t="str">
        <f>LEFT(Rohdaten!L356, 1)</f>
        <v>A</v>
      </c>
      <c r="V356" t="str">
        <f>Rohdaten!M356</f>
        <v xml:space="preserve">A0JMFG </v>
      </c>
    </row>
    <row r="357" spans="1:22" x14ac:dyDescent="0.25">
      <c r="A357" t="str">
        <f>Rohdaten!A357</f>
        <v xml:space="preserve">LYXOR UCITS ETF STOXX EUROPE 600 .. </v>
      </c>
      <c r="B357" t="str">
        <f>LEFT(Rohdaten!B357, 3)</f>
        <v>EUR</v>
      </c>
      <c r="C357">
        <v>1.43</v>
      </c>
      <c r="D357">
        <v>1.36</v>
      </c>
      <c r="E357">
        <v>1.05</v>
      </c>
      <c r="F357">
        <v>0.74</v>
      </c>
      <c r="G357">
        <v>8.73</v>
      </c>
      <c r="H357">
        <v>135</v>
      </c>
      <c r="I357">
        <v>1.1299999999999999</v>
      </c>
      <c r="J357" t="str">
        <f>LEFT(Rohdaten!C357, LEN(Rohdaten!C357) - 1)</f>
        <v>Swap-basiert</v>
      </c>
      <c r="K357" t="str">
        <f>Rohdaten!D357</f>
        <v xml:space="preserve">keine </v>
      </c>
      <c r="L357" s="9">
        <f>Rohdaten!E357</f>
        <v>3.0000000000000001E-3</v>
      </c>
      <c r="M357" s="7">
        <f>IFERROR(IF(SEARCH("Mio.", Rohdaten!F357),LEFT(Rohdaten!F357, LEN(Rohdaten!F357) - 5) * 1),
IFERROR(IF(SEARCH("Mrd.",  Rohdaten!F357), LEFT(Rohdaten!F357, LEN(Rohdaten!F357) - 5) * 1000), ""))</f>
        <v>63.53</v>
      </c>
      <c r="N357" s="7">
        <f t="shared" si="10"/>
        <v>63.53</v>
      </c>
      <c r="O357" t="str">
        <f>Rohdaten!G357</f>
        <v xml:space="preserve">Branchen / Branche: Industrie Aktien </v>
      </c>
      <c r="P357" t="str">
        <f t="shared" si="11"/>
        <v>Branchen</v>
      </c>
      <c r="Q357" t="str">
        <f>Rohdaten!H357</f>
        <v xml:space="preserve">Lyxor In.. </v>
      </c>
      <c r="R357" t="str">
        <f>Rohdaten!I357</f>
        <v xml:space="preserve">Frankreich </v>
      </c>
      <c r="S357">
        <f>LEFT(Rohdaten!J357, SEARCH("Jahre", Rohdaten!J357) - 2) * 1</f>
        <v>8.7100000000000009</v>
      </c>
      <c r="T357" t="str">
        <f>Rohdaten!K357</f>
        <v xml:space="preserve">STXE 600.. </v>
      </c>
      <c r="U357" t="str">
        <f>LEFT(Rohdaten!L357, 1)</f>
        <v>T</v>
      </c>
      <c r="V357" t="str">
        <f>Rohdaten!M357</f>
        <v xml:space="preserve">LYX0AN </v>
      </c>
    </row>
    <row r="358" spans="1:22" x14ac:dyDescent="0.25">
      <c r="A358" t="str">
        <f>Rohdaten!A358</f>
        <v xml:space="preserve">LYXOR UCITS ETF STOXX EUROPE 600 .. </v>
      </c>
      <c r="B358" t="str">
        <f>LEFT(Rohdaten!B358, 3)</f>
        <v>EUR</v>
      </c>
      <c r="C358">
        <v>1.43</v>
      </c>
      <c r="D358">
        <v>1.36</v>
      </c>
      <c r="E358">
        <v>1.05</v>
      </c>
      <c r="F358">
        <v>0.74</v>
      </c>
      <c r="G358">
        <v>8.73</v>
      </c>
      <c r="H358">
        <v>135</v>
      </c>
      <c r="I358">
        <v>1.1299999999999999</v>
      </c>
      <c r="J358" t="str">
        <f>LEFT(Rohdaten!C358, LEN(Rohdaten!C358) - 1)</f>
        <v>Swap-basiert</v>
      </c>
      <c r="K358" t="str">
        <f>Rohdaten!D358</f>
        <v xml:space="preserve">keine </v>
      </c>
      <c r="L358" s="9">
        <f>Rohdaten!E358</f>
        <v>3.0000000000000001E-3</v>
      </c>
      <c r="M358" s="7">
        <f>IFERROR(IF(SEARCH("Mio.", Rohdaten!F358),LEFT(Rohdaten!F358, LEN(Rohdaten!F358) - 5) * 1),
IFERROR(IF(SEARCH("Mrd.",  Rohdaten!F358), LEFT(Rohdaten!F358, LEN(Rohdaten!F358) - 5) * 1000), ""))</f>
        <v>45.4</v>
      </c>
      <c r="N358" s="7">
        <f t="shared" si="10"/>
        <v>45.4</v>
      </c>
      <c r="O358" t="str">
        <f>Rohdaten!G358</f>
        <v xml:space="preserve">Branchen / Branche: Finanzwerte Aktien </v>
      </c>
      <c r="P358" t="str">
        <f t="shared" si="11"/>
        <v>Branchen</v>
      </c>
      <c r="Q358" t="str">
        <f>Rohdaten!H358</f>
        <v xml:space="preserve">Lyxor In.. </v>
      </c>
      <c r="R358" t="str">
        <f>Rohdaten!I358</f>
        <v xml:space="preserve">Frankreich </v>
      </c>
      <c r="S358">
        <f>LEFT(Rohdaten!J358, SEARCH("Jahre", Rohdaten!J358) - 2) * 1</f>
        <v>8.7100000000000009</v>
      </c>
      <c r="T358" t="str">
        <f>Rohdaten!K358</f>
        <v xml:space="preserve">STXE 600.. </v>
      </c>
      <c r="U358" t="str">
        <f>LEFT(Rohdaten!L358, 1)</f>
        <v>T</v>
      </c>
      <c r="V358" t="str">
        <f>Rohdaten!M358</f>
        <v xml:space="preserve">LYX0A4 </v>
      </c>
    </row>
    <row r="359" spans="1:22" x14ac:dyDescent="0.25">
      <c r="A359" t="str">
        <f>Rohdaten!A359</f>
        <v xml:space="preserve">LYXOR UCITS ETF STOXX EUROPE 600 .. </v>
      </c>
      <c r="B359" t="str">
        <f>LEFT(Rohdaten!B359, 3)</f>
        <v>EUR</v>
      </c>
      <c r="C359">
        <v>1.43</v>
      </c>
      <c r="D359">
        <v>1.36</v>
      </c>
      <c r="E359">
        <v>1.05</v>
      </c>
      <c r="F359">
        <v>0.74</v>
      </c>
      <c r="G359">
        <v>8.73</v>
      </c>
      <c r="H359">
        <v>135</v>
      </c>
      <c r="I359">
        <v>1.1299999999999999</v>
      </c>
      <c r="J359" t="str">
        <f>LEFT(Rohdaten!C359, LEN(Rohdaten!C359) - 1)</f>
        <v>Swap-basiert</v>
      </c>
      <c r="K359" t="str">
        <f>Rohdaten!D359</f>
        <v xml:space="preserve">keine </v>
      </c>
      <c r="L359" s="9">
        <f>Rohdaten!E359</f>
        <v>3.0000000000000001E-3</v>
      </c>
      <c r="M359" s="7">
        <f>IFERROR(IF(SEARCH("Mio.", Rohdaten!F359),LEFT(Rohdaten!F359, LEN(Rohdaten!F359) - 5) * 1),
IFERROR(IF(SEARCH("Mrd.",  Rohdaten!F359), LEFT(Rohdaten!F359, LEN(Rohdaten!F359) - 5) * 1000), ""))</f>
        <v>155.68</v>
      </c>
      <c r="N359" s="7">
        <f t="shared" si="10"/>
        <v>155.68</v>
      </c>
      <c r="O359" t="str">
        <f>Rohdaten!G359</f>
        <v xml:space="preserve">Branchen / Branche: Nahrungsmittelhersteller Aktien </v>
      </c>
      <c r="P359" t="str">
        <f t="shared" si="11"/>
        <v>Branchen</v>
      </c>
      <c r="Q359" t="str">
        <f>Rohdaten!H359</f>
        <v xml:space="preserve">Lyxor In.. </v>
      </c>
      <c r="R359" t="str">
        <f>Rohdaten!I359</f>
        <v xml:space="preserve">Frankreich </v>
      </c>
      <c r="S359">
        <f>LEFT(Rohdaten!J359, SEARCH("Jahre", Rohdaten!J359) - 2) * 1</f>
        <v>8.7100000000000009</v>
      </c>
      <c r="T359" t="str">
        <f>Rohdaten!K359</f>
        <v xml:space="preserve">STXE 600.. </v>
      </c>
      <c r="U359" t="str">
        <f>LEFT(Rohdaten!L359, 1)</f>
        <v>T</v>
      </c>
      <c r="V359" t="str">
        <f>Rohdaten!M359</f>
        <v xml:space="preserve">LYX0AR </v>
      </c>
    </row>
    <row r="360" spans="1:22" x14ac:dyDescent="0.25">
      <c r="A360" t="str">
        <f>Rohdaten!A360</f>
        <v xml:space="preserve">LYXOR UCITS ETF STOXX EUROPE 600 .. </v>
      </c>
      <c r="B360" t="str">
        <f>LEFT(Rohdaten!B360, 3)</f>
        <v>EUR</v>
      </c>
      <c r="C360">
        <v>1.43</v>
      </c>
      <c r="D360">
        <v>1.36</v>
      </c>
      <c r="E360">
        <v>1.05</v>
      </c>
      <c r="F360">
        <v>0.74</v>
      </c>
      <c r="G360">
        <v>8.73</v>
      </c>
      <c r="H360">
        <v>135</v>
      </c>
      <c r="I360">
        <v>1.1299999999999999</v>
      </c>
      <c r="J360" t="str">
        <f>LEFT(Rohdaten!C360, LEN(Rohdaten!C360) - 1)</f>
        <v>Swap-basiert</v>
      </c>
      <c r="K360" t="str">
        <f>Rohdaten!D360</f>
        <v xml:space="preserve">keine </v>
      </c>
      <c r="L360" s="9">
        <f>Rohdaten!E360</f>
        <v>3.0000000000000001E-3</v>
      </c>
      <c r="M360" s="7">
        <f>IFERROR(IF(SEARCH("Mio.", Rohdaten!F360),LEFT(Rohdaten!F360, LEN(Rohdaten!F360) - 5) * 1),
IFERROR(IF(SEARCH("Mrd.",  Rohdaten!F360), LEFT(Rohdaten!F360, LEN(Rohdaten!F360) - 5) * 1000), ""))</f>
        <v>221.84</v>
      </c>
      <c r="N360" s="7">
        <f t="shared" si="10"/>
        <v>221.84</v>
      </c>
      <c r="O360" t="str">
        <f>Rohdaten!G360</f>
        <v xml:space="preserve">Branchen / Branche: Gesundheit Aktien </v>
      </c>
      <c r="P360" t="str">
        <f t="shared" si="11"/>
        <v>Branchen</v>
      </c>
      <c r="Q360" t="str">
        <f>Rohdaten!H360</f>
        <v xml:space="preserve">Lyxor In.. </v>
      </c>
      <c r="R360" t="str">
        <f>Rohdaten!I360</f>
        <v xml:space="preserve">Frankreich </v>
      </c>
      <c r="S360">
        <f>LEFT(Rohdaten!J360, SEARCH("Jahre", Rohdaten!J360) - 2) * 1</f>
        <v>8.7100000000000009</v>
      </c>
      <c r="T360" t="str">
        <f>Rohdaten!K360</f>
        <v xml:space="preserve">STXE 600.. </v>
      </c>
      <c r="U360" t="str">
        <f>LEFT(Rohdaten!L360, 1)</f>
        <v>T</v>
      </c>
      <c r="V360" t="str">
        <f>Rohdaten!M360</f>
        <v xml:space="preserve">LYX0AS </v>
      </c>
    </row>
    <row r="361" spans="1:22" x14ac:dyDescent="0.25">
      <c r="A361" t="str">
        <f>Rohdaten!A361</f>
        <v xml:space="preserve">LYXOR UCITS ETF STOXX EUROPE 600 .. </v>
      </c>
      <c r="B361" t="str">
        <f>LEFT(Rohdaten!B361, 3)</f>
        <v>EUR</v>
      </c>
      <c r="C361">
        <v>1.43</v>
      </c>
      <c r="D361">
        <v>1.36</v>
      </c>
      <c r="E361">
        <v>1.05</v>
      </c>
      <c r="F361">
        <v>0.74</v>
      </c>
      <c r="G361">
        <v>8.73</v>
      </c>
      <c r="H361">
        <v>135</v>
      </c>
      <c r="I361">
        <v>1.1299999999999999</v>
      </c>
      <c r="J361" t="str">
        <f>LEFT(Rohdaten!C361, LEN(Rohdaten!C361) - 1)</f>
        <v>Swap-basiert</v>
      </c>
      <c r="K361" t="str">
        <f>Rohdaten!D361</f>
        <v xml:space="preserve">keine </v>
      </c>
      <c r="L361" s="9">
        <f>Rohdaten!E361</f>
        <v>3.0000000000000001E-3</v>
      </c>
      <c r="M361" s="7">
        <f>IFERROR(IF(SEARCH("Mio.", Rohdaten!F361),LEFT(Rohdaten!F361, LEN(Rohdaten!F361) - 5) * 1),
IFERROR(IF(SEARCH("Mrd.",  Rohdaten!F361), LEFT(Rohdaten!F361, LEN(Rohdaten!F361) - 5) * 1000), ""))</f>
        <v>78.459999999999994</v>
      </c>
      <c r="N361" s="7">
        <f t="shared" si="10"/>
        <v>78.459999999999994</v>
      </c>
      <c r="O361" t="str">
        <f>Rohdaten!G361</f>
        <v xml:space="preserve">Branchen / Branche: Industrie Aktien </v>
      </c>
      <c r="P361" t="str">
        <f t="shared" si="11"/>
        <v>Branchen</v>
      </c>
      <c r="Q361" t="str">
        <f>Rohdaten!H361</f>
        <v xml:space="preserve">Lyxor In.. </v>
      </c>
      <c r="R361" t="str">
        <f>Rohdaten!I361</f>
        <v xml:space="preserve">Frankreich </v>
      </c>
      <c r="S361">
        <f>LEFT(Rohdaten!J361, SEARCH("Jahre", Rohdaten!J361) - 2) * 1</f>
        <v>8.7100000000000009</v>
      </c>
      <c r="T361" t="str">
        <f>Rohdaten!K361</f>
        <v xml:space="preserve">STXE 600.. </v>
      </c>
      <c r="U361" t="str">
        <f>LEFT(Rohdaten!L361, 1)</f>
        <v>T</v>
      </c>
      <c r="V361" t="str">
        <f>Rohdaten!M361</f>
        <v xml:space="preserve">LYX0AT </v>
      </c>
    </row>
    <row r="362" spans="1:22" x14ac:dyDescent="0.25">
      <c r="A362" t="str">
        <f>Rohdaten!A362</f>
        <v xml:space="preserve">LYXOR UCITS ETF STOXX EUROPE 600 .. </v>
      </c>
      <c r="B362" t="str">
        <f>LEFT(Rohdaten!B362, 3)</f>
        <v>EUR</v>
      </c>
      <c r="C362">
        <v>1.43</v>
      </c>
      <c r="D362">
        <v>1.36</v>
      </c>
      <c r="E362">
        <v>1.05</v>
      </c>
      <c r="F362">
        <v>0.74</v>
      </c>
      <c r="G362">
        <v>8.73</v>
      </c>
      <c r="H362">
        <v>135</v>
      </c>
      <c r="I362">
        <v>1.1299999999999999</v>
      </c>
      <c r="J362" t="str">
        <f>LEFT(Rohdaten!C362, LEN(Rohdaten!C362) - 1)</f>
        <v>Swap-basiert</v>
      </c>
      <c r="K362" t="str">
        <f>Rohdaten!D362</f>
        <v xml:space="preserve">keine </v>
      </c>
      <c r="L362" s="9">
        <f>Rohdaten!E362</f>
        <v>3.0000000000000001E-3</v>
      </c>
      <c r="M362" s="7">
        <f>IFERROR(IF(SEARCH("Mio.", Rohdaten!F362),LEFT(Rohdaten!F362, LEN(Rohdaten!F362) - 5) * 1),
IFERROR(IF(SEARCH("Mrd.",  Rohdaten!F362), LEFT(Rohdaten!F362, LEN(Rohdaten!F362) - 5) * 1000), ""))</f>
        <v>80.22</v>
      </c>
      <c r="N362" s="7">
        <f t="shared" si="10"/>
        <v>80.22</v>
      </c>
      <c r="O362" t="str">
        <f>Rohdaten!G362</f>
        <v xml:space="preserve">Branchen / Branche: Finanzwerte Aktien </v>
      </c>
      <c r="P362" t="str">
        <f t="shared" si="11"/>
        <v>Branchen</v>
      </c>
      <c r="Q362" t="str">
        <f>Rohdaten!H362</f>
        <v xml:space="preserve">Lyxor In.. </v>
      </c>
      <c r="R362" t="str">
        <f>Rohdaten!I362</f>
        <v xml:space="preserve">Frankreich </v>
      </c>
      <c r="S362">
        <f>LEFT(Rohdaten!J362, SEARCH("Jahre", Rohdaten!J362) - 2) * 1</f>
        <v>8.7100000000000009</v>
      </c>
      <c r="T362" t="str">
        <f>Rohdaten!K362</f>
        <v xml:space="preserve">STXE 600.. </v>
      </c>
      <c r="U362" t="str">
        <f>LEFT(Rohdaten!L362, 1)</f>
        <v>T</v>
      </c>
      <c r="V362" t="str">
        <f>Rohdaten!M362</f>
        <v xml:space="preserve">LYX0AQ </v>
      </c>
    </row>
    <row r="363" spans="1:22" x14ac:dyDescent="0.25">
      <c r="A363" t="str">
        <f>Rohdaten!A363</f>
        <v xml:space="preserve">LYXOR UCITS ETF STOXX EUROPE 600 .. </v>
      </c>
      <c r="B363" t="str">
        <f>LEFT(Rohdaten!B363, 3)</f>
        <v>EUR</v>
      </c>
      <c r="C363">
        <v>1.43</v>
      </c>
      <c r="D363">
        <v>1.36</v>
      </c>
      <c r="E363">
        <v>1.05</v>
      </c>
      <c r="F363">
        <v>0.74</v>
      </c>
      <c r="G363">
        <v>8.73</v>
      </c>
      <c r="H363">
        <v>135</v>
      </c>
      <c r="I363">
        <v>1.1299999999999999</v>
      </c>
      <c r="J363" t="str">
        <f>LEFT(Rohdaten!C363, LEN(Rohdaten!C363) - 1)</f>
        <v>Swap-basiert</v>
      </c>
      <c r="K363" t="str">
        <f>Rohdaten!D363</f>
        <v xml:space="preserve">keine </v>
      </c>
      <c r="L363" s="9">
        <f>Rohdaten!E363</f>
        <v>3.0000000000000001E-3</v>
      </c>
      <c r="M363" s="7">
        <f>IFERROR(IF(SEARCH("Mio.", Rohdaten!F363),LEFT(Rohdaten!F363, LEN(Rohdaten!F363) - 5) * 1),
IFERROR(IF(SEARCH("Mrd.",  Rohdaten!F363), LEFT(Rohdaten!F363, LEN(Rohdaten!F363) - 5) * 1000), ""))</f>
        <v>24.48</v>
      </c>
      <c r="N363" s="7">
        <f t="shared" si="10"/>
        <v>24.48</v>
      </c>
      <c r="O363" t="str">
        <f>Rohdaten!G363</f>
        <v xml:space="preserve">Branchen / Branche: Medien Aktien </v>
      </c>
      <c r="P363" t="str">
        <f t="shared" si="11"/>
        <v>Branchen</v>
      </c>
      <c r="Q363" t="str">
        <f>Rohdaten!H363</f>
        <v xml:space="preserve">Lyxor In.. </v>
      </c>
      <c r="R363" t="str">
        <f>Rohdaten!I363</f>
        <v xml:space="preserve">Frankreich </v>
      </c>
      <c r="S363">
        <f>LEFT(Rohdaten!J363, SEARCH("Jahre", Rohdaten!J363) - 2) * 1</f>
        <v>8.7100000000000009</v>
      </c>
      <c r="T363" t="str">
        <f>Rohdaten!K363</f>
        <v xml:space="preserve">STXE 600.. </v>
      </c>
      <c r="U363" t="str">
        <f>LEFT(Rohdaten!L363, 1)</f>
        <v>T</v>
      </c>
      <c r="V363" t="str">
        <f>Rohdaten!M363</f>
        <v xml:space="preserve">LYX0AU </v>
      </c>
    </row>
    <row r="364" spans="1:22" x14ac:dyDescent="0.25">
      <c r="A364" t="str">
        <f>Rohdaten!A364</f>
        <v xml:space="preserve">LYXOR UCITS ETF STOXX EUROPE 600 .. </v>
      </c>
      <c r="B364" t="str">
        <f>LEFT(Rohdaten!B364, 3)</f>
        <v>EUR</v>
      </c>
      <c r="C364">
        <v>1.43</v>
      </c>
      <c r="D364">
        <v>1.36</v>
      </c>
      <c r="E364">
        <v>1.05</v>
      </c>
      <c r="F364">
        <v>0.74</v>
      </c>
      <c r="G364">
        <v>8.73</v>
      </c>
      <c r="H364">
        <v>135</v>
      </c>
      <c r="I364">
        <v>1.1299999999999999</v>
      </c>
      <c r="J364" t="str">
        <f>LEFT(Rohdaten!C364, LEN(Rohdaten!C364) - 1)</f>
        <v>Swap-basiert</v>
      </c>
      <c r="K364" t="str">
        <f>Rohdaten!D364</f>
        <v xml:space="preserve">keine </v>
      </c>
      <c r="L364" s="9">
        <f>Rohdaten!E364</f>
        <v>3.0000000000000001E-3</v>
      </c>
      <c r="M364" s="7">
        <f>IFERROR(IF(SEARCH("Mio.", Rohdaten!F364),LEFT(Rohdaten!F364, LEN(Rohdaten!F364) - 5) * 1),
IFERROR(IF(SEARCH("Mrd.",  Rohdaten!F364), LEFT(Rohdaten!F364, LEN(Rohdaten!F364) - 5) * 1000), ""))</f>
        <v>30.06</v>
      </c>
      <c r="N364" s="7">
        <f t="shared" si="10"/>
        <v>30.06</v>
      </c>
      <c r="O364" t="str">
        <f>Rohdaten!G364</f>
        <v xml:space="preserve">Branchen / Branche: Konsumgüter Aktien </v>
      </c>
      <c r="P364" t="str">
        <f t="shared" si="11"/>
        <v>Branchen</v>
      </c>
      <c r="Q364" t="str">
        <f>Rohdaten!H364</f>
        <v xml:space="preserve">Lyxor In.. </v>
      </c>
      <c r="R364" t="str">
        <f>Rohdaten!I364</f>
        <v xml:space="preserve">Frankreich </v>
      </c>
      <c r="S364">
        <f>LEFT(Rohdaten!J364, SEARCH("Jahre", Rohdaten!J364) - 2) * 1</f>
        <v>8.7100000000000009</v>
      </c>
      <c r="T364" t="str">
        <f>Rohdaten!K364</f>
        <v xml:space="preserve">STXE 600.. </v>
      </c>
      <c r="U364" t="str">
        <f>LEFT(Rohdaten!L364, 1)</f>
        <v>T</v>
      </c>
      <c r="V364" t="str">
        <f>Rohdaten!M364</f>
        <v xml:space="preserve">LYX0AV </v>
      </c>
    </row>
    <row r="365" spans="1:22" x14ac:dyDescent="0.25">
      <c r="A365" t="str">
        <f>Rohdaten!A365</f>
        <v xml:space="preserve">LYXOR UCITS ETF STOXX EUROPE 600 .. </v>
      </c>
      <c r="B365" t="str">
        <f>LEFT(Rohdaten!B365, 3)</f>
        <v>EUR</v>
      </c>
      <c r="C365">
        <v>1.43</v>
      </c>
      <c r="D365">
        <v>1.36</v>
      </c>
      <c r="E365">
        <v>1.05</v>
      </c>
      <c r="F365">
        <v>0.74</v>
      </c>
      <c r="G365">
        <v>8.73</v>
      </c>
      <c r="H365">
        <v>135</v>
      </c>
      <c r="I365">
        <v>1.1299999999999999</v>
      </c>
      <c r="J365" t="str">
        <f>LEFT(Rohdaten!C365, LEN(Rohdaten!C365) - 1)</f>
        <v>Swap-basiert</v>
      </c>
      <c r="K365" t="str">
        <f>Rohdaten!D365</f>
        <v xml:space="preserve">keine </v>
      </c>
      <c r="L365" s="9">
        <f>Rohdaten!E365</f>
        <v>3.0000000000000001E-3</v>
      </c>
      <c r="M365" s="7">
        <f>IFERROR(IF(SEARCH("Mio.", Rohdaten!F365),LEFT(Rohdaten!F365, LEN(Rohdaten!F365) - 5) * 1),
IFERROR(IF(SEARCH("Mrd.",  Rohdaten!F365), LEFT(Rohdaten!F365, LEN(Rohdaten!F365) - 5) * 1000), ""))</f>
        <v>44.28</v>
      </c>
      <c r="N365" s="7">
        <f t="shared" si="10"/>
        <v>44.28</v>
      </c>
      <c r="O365" t="str">
        <f>Rohdaten!G365</f>
        <v xml:space="preserve">Branchen / Branche: Technologie &amp; Telekom Aktien </v>
      </c>
      <c r="P365" t="str">
        <f t="shared" si="11"/>
        <v>Branchen</v>
      </c>
      <c r="Q365" t="str">
        <f>Rohdaten!H365</f>
        <v xml:space="preserve">Lyxor In.. </v>
      </c>
      <c r="R365" t="str">
        <f>Rohdaten!I365</f>
        <v xml:space="preserve">Frankreich </v>
      </c>
      <c r="S365">
        <f>LEFT(Rohdaten!J365, SEARCH("Jahre", Rohdaten!J365) - 2) * 1</f>
        <v>8.7100000000000009</v>
      </c>
      <c r="T365" t="str">
        <f>Rohdaten!K365</f>
        <v xml:space="preserve">STXE 600.. </v>
      </c>
      <c r="U365" t="str">
        <f>LEFT(Rohdaten!L365, 1)</f>
        <v>T</v>
      </c>
      <c r="V365" t="str">
        <f>Rohdaten!M365</f>
        <v xml:space="preserve">LYX0AW </v>
      </c>
    </row>
    <row r="366" spans="1:22" x14ac:dyDescent="0.25">
      <c r="A366" t="str">
        <f>Rohdaten!A366</f>
        <v xml:space="preserve">LYXOR UCITS ETF STOXX EUROPE 600 .. </v>
      </c>
      <c r="B366" t="str">
        <f>LEFT(Rohdaten!B366, 3)</f>
        <v>EUR</v>
      </c>
      <c r="C366">
        <v>1.43</v>
      </c>
      <c r="D366">
        <v>1.36</v>
      </c>
      <c r="E366">
        <v>1.05</v>
      </c>
      <c r="F366">
        <v>0.74</v>
      </c>
      <c r="G366">
        <v>8.73</v>
      </c>
      <c r="H366">
        <v>135</v>
      </c>
      <c r="I366">
        <v>1.1299999999999999</v>
      </c>
      <c r="J366" t="str">
        <f>LEFT(Rohdaten!C366, LEN(Rohdaten!C366) - 1)</f>
        <v>Swap-basiert</v>
      </c>
      <c r="K366" t="str">
        <f>Rohdaten!D366</f>
        <v xml:space="preserve">keine </v>
      </c>
      <c r="L366" s="9">
        <f>Rohdaten!E366</f>
        <v>3.0000000000000001E-3</v>
      </c>
      <c r="M366" s="7">
        <f>IFERROR(IF(SEARCH("Mio.", Rohdaten!F366),LEFT(Rohdaten!F366, LEN(Rohdaten!F366) - 5) * 1),
IFERROR(IF(SEARCH("Mrd.",  Rohdaten!F366), LEFT(Rohdaten!F366, LEN(Rohdaten!F366) - 5) * 1000), ""))</f>
        <v>964.04</v>
      </c>
      <c r="N366" s="7">
        <f t="shared" si="10"/>
        <v>964.04</v>
      </c>
      <c r="O366" t="str">
        <f>Rohdaten!G366</f>
        <v xml:space="preserve">Branchen / Branche: Finanzwerte Aktien </v>
      </c>
      <c r="P366" t="str">
        <f t="shared" si="11"/>
        <v>Branchen</v>
      </c>
      <c r="Q366" t="str">
        <f>Rohdaten!H366</f>
        <v xml:space="preserve">Lyxor In.. </v>
      </c>
      <c r="R366" t="str">
        <f>Rohdaten!I366</f>
        <v xml:space="preserve">Frankreich </v>
      </c>
      <c r="S366">
        <f>LEFT(Rohdaten!J366, SEARCH("Jahre", Rohdaten!J366) - 2) * 1</f>
        <v>8.69</v>
      </c>
      <c r="T366" t="str">
        <f>Rohdaten!K366</f>
        <v xml:space="preserve">STXE 600.. </v>
      </c>
      <c r="U366" t="str">
        <f>LEFT(Rohdaten!L366, 1)</f>
        <v>T</v>
      </c>
      <c r="V366" t="str">
        <f>Rohdaten!M366</f>
        <v xml:space="preserve">LYX0AP </v>
      </c>
    </row>
    <row r="367" spans="1:22" x14ac:dyDescent="0.25">
      <c r="A367" t="str">
        <f>Rohdaten!A367</f>
        <v xml:space="preserve">LYXOR UCITS ETF STOXX EUROPE 600 .. </v>
      </c>
      <c r="B367" t="str">
        <f>LEFT(Rohdaten!B367, 3)</f>
        <v>EUR</v>
      </c>
      <c r="C367">
        <v>1.43</v>
      </c>
      <c r="D367">
        <v>1.36</v>
      </c>
      <c r="E367">
        <v>1.05</v>
      </c>
      <c r="F367">
        <v>0.74</v>
      </c>
      <c r="G367">
        <v>8.73</v>
      </c>
      <c r="H367">
        <v>135</v>
      </c>
      <c r="I367">
        <v>1.1299999999999999</v>
      </c>
      <c r="J367" t="str">
        <f>LEFT(Rohdaten!C367, LEN(Rohdaten!C367) - 1)</f>
        <v>Swap-basiert</v>
      </c>
      <c r="K367" t="str">
        <f>Rohdaten!D367</f>
        <v xml:space="preserve">keine </v>
      </c>
      <c r="L367" s="9">
        <f>Rohdaten!E367</f>
        <v>3.0000000000000001E-3</v>
      </c>
      <c r="M367" s="7">
        <f>IFERROR(IF(SEARCH("Mio.", Rohdaten!F367),LEFT(Rohdaten!F367, LEN(Rohdaten!F367) - 5) * 1),
IFERROR(IF(SEARCH("Mrd.",  Rohdaten!F367), LEFT(Rohdaten!F367, LEN(Rohdaten!F367) - 5) * 1000), ""))</f>
        <v>138.44999999999999</v>
      </c>
      <c r="N367" s="7">
        <f t="shared" si="10"/>
        <v>138.44999999999999</v>
      </c>
      <c r="O367" t="str">
        <f>Rohdaten!G367</f>
        <v xml:space="preserve">Branchen / Branche: Rohstoff Aktien </v>
      </c>
      <c r="P367" t="str">
        <f t="shared" si="11"/>
        <v>Branchen</v>
      </c>
      <c r="Q367" t="str">
        <f>Rohdaten!H367</f>
        <v xml:space="preserve">Lyxor In.. </v>
      </c>
      <c r="R367" t="str">
        <f>Rohdaten!I367</f>
        <v xml:space="preserve">Frankreich </v>
      </c>
      <c r="S367">
        <f>LEFT(Rohdaten!J367, SEARCH("Jahre", Rohdaten!J367) - 2) * 1</f>
        <v>8.69</v>
      </c>
      <c r="T367" t="str">
        <f>Rohdaten!K367</f>
        <v xml:space="preserve">STXE 600.. </v>
      </c>
      <c r="U367" t="str">
        <f>LEFT(Rohdaten!L367, 1)</f>
        <v>T</v>
      </c>
      <c r="V367" t="str">
        <f>Rohdaten!M367</f>
        <v xml:space="preserve">LYX0AX </v>
      </c>
    </row>
    <row r="368" spans="1:22" x14ac:dyDescent="0.25">
      <c r="A368" t="str">
        <f>Rohdaten!A368</f>
        <v xml:space="preserve">LYXOR UCITS ETF STOXX EUROPE 600 .. </v>
      </c>
      <c r="B368" t="str">
        <f>LEFT(Rohdaten!B368, 3)</f>
        <v>EUR</v>
      </c>
      <c r="C368">
        <v>1.43</v>
      </c>
      <c r="D368">
        <v>1.36</v>
      </c>
      <c r="E368">
        <v>1.05</v>
      </c>
      <c r="F368">
        <v>0.74</v>
      </c>
      <c r="G368">
        <v>8.73</v>
      </c>
      <c r="H368">
        <v>135</v>
      </c>
      <c r="I368">
        <v>1.1299999999999999</v>
      </c>
      <c r="J368" t="str">
        <f>LEFT(Rohdaten!C368, LEN(Rohdaten!C368) - 1)</f>
        <v>Swap-basiert</v>
      </c>
      <c r="K368" t="str">
        <f>Rohdaten!D368</f>
        <v xml:space="preserve">keine </v>
      </c>
      <c r="L368" s="9">
        <f>Rohdaten!E368</f>
        <v>3.0000000000000001E-3</v>
      </c>
      <c r="M368" s="7">
        <f>IFERROR(IF(SEARCH("Mio.", Rohdaten!F368),LEFT(Rohdaten!F368, LEN(Rohdaten!F368) - 5) * 1),
IFERROR(IF(SEARCH("Mrd.",  Rohdaten!F368), LEFT(Rohdaten!F368, LEN(Rohdaten!F368) - 5) * 1000), ""))</f>
        <v>31.76</v>
      </c>
      <c r="N368" s="7">
        <f t="shared" si="10"/>
        <v>31.76</v>
      </c>
      <c r="O368" t="str">
        <f>Rohdaten!G368</f>
        <v xml:space="preserve">Branchen / Branche: Industrie Aktien </v>
      </c>
      <c r="P368" t="str">
        <f t="shared" si="11"/>
        <v>Branchen</v>
      </c>
      <c r="Q368" t="str">
        <f>Rohdaten!H368</f>
        <v xml:space="preserve">Lyxor In.. </v>
      </c>
      <c r="R368" t="str">
        <f>Rohdaten!I368</f>
        <v xml:space="preserve">Frankreich </v>
      </c>
      <c r="S368">
        <f>LEFT(Rohdaten!J368, SEARCH("Jahre", Rohdaten!J368) - 2) * 1</f>
        <v>8.69</v>
      </c>
      <c r="T368" t="str">
        <f>Rohdaten!K368</f>
        <v xml:space="preserve">STXE 600.. </v>
      </c>
      <c r="U368" t="str">
        <f>LEFT(Rohdaten!L368, 1)</f>
        <v>T</v>
      </c>
      <c r="V368" t="str">
        <f>Rohdaten!M368</f>
        <v xml:space="preserve">LYX0AY </v>
      </c>
    </row>
    <row r="369" spans="1:22" x14ac:dyDescent="0.25">
      <c r="A369" t="str">
        <f>Rohdaten!A369</f>
        <v xml:space="preserve">LYXOR UCITS ETF STOXX EUROPE 600 .. </v>
      </c>
      <c r="B369" t="str">
        <f>LEFT(Rohdaten!B369, 3)</f>
        <v>EUR</v>
      </c>
      <c r="C369">
        <v>1.43</v>
      </c>
      <c r="D369">
        <v>1.36</v>
      </c>
      <c r="E369">
        <v>1.05</v>
      </c>
      <c r="F369">
        <v>0.74</v>
      </c>
      <c r="G369">
        <v>8.73</v>
      </c>
      <c r="H369">
        <v>135</v>
      </c>
      <c r="I369">
        <v>1.1299999999999999</v>
      </c>
      <c r="J369" t="str">
        <f>LEFT(Rohdaten!C369, LEN(Rohdaten!C369) - 1)</f>
        <v>Swap-basiert</v>
      </c>
      <c r="K369" t="str">
        <f>Rohdaten!D369</f>
        <v xml:space="preserve">keine </v>
      </c>
      <c r="L369" s="9">
        <f>Rohdaten!E369</f>
        <v>3.0000000000000001E-3</v>
      </c>
      <c r="M369" s="7">
        <f>IFERROR(IF(SEARCH("Mio.", Rohdaten!F369),LEFT(Rohdaten!F369, LEN(Rohdaten!F369) - 5) * 1),
IFERROR(IF(SEARCH("Mrd.",  Rohdaten!F369), LEFT(Rohdaten!F369, LEN(Rohdaten!F369) - 5) * 1000), ""))</f>
        <v>21.3</v>
      </c>
      <c r="N369" s="7">
        <f t="shared" si="10"/>
        <v>21.3</v>
      </c>
      <c r="O369" t="str">
        <f>Rohdaten!G369</f>
        <v xml:space="preserve">Branchen / Branche: Rohstoff Aktien </v>
      </c>
      <c r="P369" t="str">
        <f t="shared" si="11"/>
        <v>Branchen</v>
      </c>
      <c r="Q369" t="str">
        <f>Rohdaten!H369</f>
        <v xml:space="preserve">Lyxor In.. </v>
      </c>
      <c r="R369" t="str">
        <f>Rohdaten!I369</f>
        <v xml:space="preserve">Frankreich </v>
      </c>
      <c r="S369">
        <f>LEFT(Rohdaten!J369, SEARCH("Jahre", Rohdaten!J369) - 2) * 1</f>
        <v>8.69</v>
      </c>
      <c r="T369" t="str">
        <f>Rohdaten!K369</f>
        <v xml:space="preserve">STXE 600.. </v>
      </c>
      <c r="U369" t="str">
        <f>LEFT(Rohdaten!L369, 1)</f>
        <v>T</v>
      </c>
      <c r="V369" t="str">
        <f>Rohdaten!M369</f>
        <v xml:space="preserve">LYX0AZ </v>
      </c>
    </row>
    <row r="370" spans="1:22" x14ac:dyDescent="0.25">
      <c r="A370" t="str">
        <f>Rohdaten!A370</f>
        <v xml:space="preserve">LYXOR UCITS ETF STOXX EUROPE 600 .. </v>
      </c>
      <c r="B370" t="str">
        <f>LEFT(Rohdaten!B370, 3)</f>
        <v>EUR</v>
      </c>
      <c r="C370">
        <v>1.43</v>
      </c>
      <c r="D370">
        <v>1.36</v>
      </c>
      <c r="E370">
        <v>1.05</v>
      </c>
      <c r="F370">
        <v>0.74</v>
      </c>
      <c r="G370">
        <v>8.73</v>
      </c>
      <c r="H370">
        <v>135</v>
      </c>
      <c r="I370">
        <v>1.1299999999999999</v>
      </c>
      <c r="J370" t="str">
        <f>LEFT(Rohdaten!C370, LEN(Rohdaten!C370) - 1)</f>
        <v>Swap-basiert</v>
      </c>
      <c r="K370" t="str">
        <f>Rohdaten!D370</f>
        <v xml:space="preserve">keine </v>
      </c>
      <c r="L370" s="9">
        <f>Rohdaten!E370</f>
        <v>3.0000000000000001E-3</v>
      </c>
      <c r="M370" s="7">
        <f>IFERROR(IF(SEARCH("Mio.", Rohdaten!F370),LEFT(Rohdaten!F370, LEN(Rohdaten!F370) - 5) * 1),
IFERROR(IF(SEARCH("Mrd.",  Rohdaten!F370), LEFT(Rohdaten!F370, LEN(Rohdaten!F370) - 5) * 1000), ""))</f>
        <v>46.61</v>
      </c>
      <c r="N370" s="7">
        <f t="shared" si="10"/>
        <v>46.61</v>
      </c>
      <c r="O370" t="str">
        <f>Rohdaten!G370</f>
        <v xml:space="preserve">Branchen / Branche: Konsumgüter Aktien </v>
      </c>
      <c r="P370" t="str">
        <f t="shared" si="11"/>
        <v>Branchen</v>
      </c>
      <c r="Q370" t="str">
        <f>Rohdaten!H370</f>
        <v xml:space="preserve">Lyxor In.. </v>
      </c>
      <c r="R370" t="str">
        <f>Rohdaten!I370</f>
        <v xml:space="preserve">Frankreich </v>
      </c>
      <c r="S370">
        <f>LEFT(Rohdaten!J370, SEARCH("Jahre", Rohdaten!J370) - 2) * 1</f>
        <v>8.69</v>
      </c>
      <c r="T370" t="str">
        <f>Rohdaten!K370</f>
        <v xml:space="preserve">STXE 600.. </v>
      </c>
      <c r="U370" t="str">
        <f>LEFT(Rohdaten!L370, 1)</f>
        <v>T</v>
      </c>
      <c r="V370" t="str">
        <f>Rohdaten!M370</f>
        <v xml:space="preserve">LYX0A0 </v>
      </c>
    </row>
    <row r="371" spans="1:22" x14ac:dyDescent="0.25">
      <c r="A371" t="str">
        <f>Rohdaten!A371</f>
        <v xml:space="preserve">LYXOR UCITS ETF STOXX EUROPE 600 .. </v>
      </c>
      <c r="B371" t="str">
        <f>LEFT(Rohdaten!B371, 3)</f>
        <v>EUR</v>
      </c>
      <c r="C371">
        <v>1.43</v>
      </c>
      <c r="D371">
        <v>1.36</v>
      </c>
      <c r="E371">
        <v>1.05</v>
      </c>
      <c r="F371">
        <v>0.74</v>
      </c>
      <c r="G371">
        <v>8.73</v>
      </c>
      <c r="H371">
        <v>135</v>
      </c>
      <c r="I371">
        <v>1.1299999999999999</v>
      </c>
      <c r="J371" t="str">
        <f>LEFT(Rohdaten!C371, LEN(Rohdaten!C371) - 1)</f>
        <v>Swap-basiert</v>
      </c>
      <c r="K371" t="str">
        <f>Rohdaten!D371</f>
        <v xml:space="preserve">keine </v>
      </c>
      <c r="L371" s="9">
        <f>Rohdaten!E371</f>
        <v>3.0000000000000001E-3</v>
      </c>
      <c r="M371" s="7">
        <f>IFERROR(IF(SEARCH("Mio.", Rohdaten!F371),LEFT(Rohdaten!F371, LEN(Rohdaten!F371) - 5) * 1),
IFERROR(IF(SEARCH("Mrd.",  Rohdaten!F371), LEFT(Rohdaten!F371, LEN(Rohdaten!F371) - 5) * 1000), ""))</f>
        <v>89.23</v>
      </c>
      <c r="N371" s="7">
        <f t="shared" si="10"/>
        <v>89.23</v>
      </c>
      <c r="O371" t="str">
        <f>Rohdaten!G371</f>
        <v xml:space="preserve">Branchen / Branche: Technologie &amp; Telekom Aktien </v>
      </c>
      <c r="P371" t="str">
        <f t="shared" si="11"/>
        <v>Branchen</v>
      </c>
      <c r="Q371" t="str">
        <f>Rohdaten!H371</f>
        <v xml:space="preserve">Lyxor In.. </v>
      </c>
      <c r="R371" t="str">
        <f>Rohdaten!I371</f>
        <v xml:space="preserve">Frankreich </v>
      </c>
      <c r="S371">
        <f>LEFT(Rohdaten!J371, SEARCH("Jahre", Rohdaten!J371) - 2) * 1</f>
        <v>8.69</v>
      </c>
      <c r="T371" t="str">
        <f>Rohdaten!K371</f>
        <v xml:space="preserve">STXE 600.. </v>
      </c>
      <c r="U371" t="str">
        <f>LEFT(Rohdaten!L371, 1)</f>
        <v>T</v>
      </c>
      <c r="V371" t="str">
        <f>Rohdaten!M371</f>
        <v xml:space="preserve">LYX0A1 </v>
      </c>
    </row>
    <row r="372" spans="1:22" x14ac:dyDescent="0.25">
      <c r="A372" t="str">
        <f>Rohdaten!A372</f>
        <v xml:space="preserve">LYXOR UCITS ETF STOXX EUROPE 600 .. </v>
      </c>
      <c r="B372" t="str">
        <f>LEFT(Rohdaten!B372, 3)</f>
        <v>EUR</v>
      </c>
      <c r="C372">
        <v>1.43</v>
      </c>
      <c r="D372">
        <v>1.36</v>
      </c>
      <c r="E372">
        <v>1.05</v>
      </c>
      <c r="F372">
        <v>0.74</v>
      </c>
      <c r="G372">
        <v>8.73</v>
      </c>
      <c r="H372">
        <v>135</v>
      </c>
      <c r="I372">
        <v>1.1299999999999999</v>
      </c>
      <c r="J372" t="str">
        <f>LEFT(Rohdaten!C372, LEN(Rohdaten!C372) - 1)</f>
        <v>Swap-basiert</v>
      </c>
      <c r="K372" t="str">
        <f>Rohdaten!D372</f>
        <v xml:space="preserve">keine </v>
      </c>
      <c r="L372" s="9">
        <f>Rohdaten!E372</f>
        <v>3.0000000000000001E-3</v>
      </c>
      <c r="M372" s="7">
        <f>IFERROR(IF(SEARCH("Mio.", Rohdaten!F372),LEFT(Rohdaten!F372, LEN(Rohdaten!F372) - 5) * 1),
IFERROR(IF(SEARCH("Mrd.",  Rohdaten!F372), LEFT(Rohdaten!F372, LEN(Rohdaten!F372) - 5) * 1000), ""))</f>
        <v>22.67</v>
      </c>
      <c r="N372" s="7">
        <f t="shared" si="10"/>
        <v>22.67</v>
      </c>
      <c r="O372" t="str">
        <f>Rohdaten!G372</f>
        <v xml:space="preserve">Branchen / Branche: Freizeitwerte Aktien </v>
      </c>
      <c r="P372" t="str">
        <f t="shared" si="11"/>
        <v>Branchen</v>
      </c>
      <c r="Q372" t="str">
        <f>Rohdaten!H372</f>
        <v xml:space="preserve">Lyxor In.. </v>
      </c>
      <c r="R372" t="str">
        <f>Rohdaten!I372</f>
        <v xml:space="preserve">Frankreich </v>
      </c>
      <c r="S372">
        <f>LEFT(Rohdaten!J372, SEARCH("Jahre", Rohdaten!J372) - 2) * 1</f>
        <v>8.69</v>
      </c>
      <c r="T372" t="str">
        <f>Rohdaten!K372</f>
        <v xml:space="preserve">STXE 600.. </v>
      </c>
      <c r="U372" t="str">
        <f>LEFT(Rohdaten!L372, 1)</f>
        <v>T</v>
      </c>
      <c r="V372" t="str">
        <f>Rohdaten!M372</f>
        <v xml:space="preserve">LYX0A2 </v>
      </c>
    </row>
    <row r="373" spans="1:22" x14ac:dyDescent="0.25">
      <c r="A373" t="str">
        <f>Rohdaten!A373</f>
        <v xml:space="preserve">LYXOR UCITS ETF STOXX EUROPE 600 .. </v>
      </c>
      <c r="B373" t="str">
        <f>LEFT(Rohdaten!B373, 3)</f>
        <v>EUR</v>
      </c>
      <c r="C373">
        <v>1.43</v>
      </c>
      <c r="D373">
        <v>1.36</v>
      </c>
      <c r="E373">
        <v>1.05</v>
      </c>
      <c r="F373">
        <v>0.74</v>
      </c>
      <c r="G373">
        <v>8.73</v>
      </c>
      <c r="H373">
        <v>135</v>
      </c>
      <c r="I373">
        <v>1.1299999999999999</v>
      </c>
      <c r="J373" t="str">
        <f>LEFT(Rohdaten!C373, LEN(Rohdaten!C373) - 1)</f>
        <v>Swap-basiert</v>
      </c>
      <c r="K373" t="str">
        <f>Rohdaten!D373</f>
        <v xml:space="preserve">keine </v>
      </c>
      <c r="L373" s="9">
        <f>Rohdaten!E373</f>
        <v>3.0000000000000001E-3</v>
      </c>
      <c r="M373" s="7">
        <f>IFERROR(IF(SEARCH("Mio.", Rohdaten!F373),LEFT(Rohdaten!F373, LEN(Rohdaten!F373) - 5) * 1),
IFERROR(IF(SEARCH("Mrd.",  Rohdaten!F373), LEFT(Rohdaten!F373, LEN(Rohdaten!F373) - 5) * 1000), ""))</f>
        <v>56.58</v>
      </c>
      <c r="N373" s="7">
        <f t="shared" si="10"/>
        <v>56.58</v>
      </c>
      <c r="O373" t="str">
        <f>Rohdaten!G373</f>
        <v xml:space="preserve">Branchen / Branche: Versorger Aktien </v>
      </c>
      <c r="P373" t="str">
        <f t="shared" si="11"/>
        <v>Branchen</v>
      </c>
      <c r="Q373" t="str">
        <f>Rohdaten!H373</f>
        <v xml:space="preserve">Lyxor In.. </v>
      </c>
      <c r="R373" t="str">
        <f>Rohdaten!I373</f>
        <v xml:space="preserve">Frankreich </v>
      </c>
      <c r="S373">
        <f>LEFT(Rohdaten!J373, SEARCH("Jahre", Rohdaten!J373) - 2) * 1</f>
        <v>8.69</v>
      </c>
      <c r="T373" t="str">
        <f>Rohdaten!K373</f>
        <v xml:space="preserve">STXE 600.. </v>
      </c>
      <c r="U373" t="str">
        <f>LEFT(Rohdaten!L373, 1)</f>
        <v>A</v>
      </c>
      <c r="V373" t="str">
        <f>Rohdaten!M373</f>
        <v xml:space="preserve">LYX0A3 </v>
      </c>
    </row>
    <row r="374" spans="1:22" x14ac:dyDescent="0.25">
      <c r="A374" t="str">
        <f>Rohdaten!A374</f>
        <v xml:space="preserve">DB X-TRACKERS MSCI EUROPE INDEX U.. </v>
      </c>
      <c r="B374" t="str">
        <f>LEFT(Rohdaten!B374, 3)</f>
        <v>USD</v>
      </c>
      <c r="C374">
        <v>1.43</v>
      </c>
      <c r="D374">
        <v>1.36</v>
      </c>
      <c r="E374">
        <v>1.05</v>
      </c>
      <c r="F374">
        <v>0.74</v>
      </c>
      <c r="G374">
        <v>8.73</v>
      </c>
      <c r="H374">
        <v>135</v>
      </c>
      <c r="I374">
        <v>1.1299999999999999</v>
      </c>
      <c r="J374" t="str">
        <f>LEFT(Rohdaten!C374, LEN(Rohdaten!C374) - 1)</f>
        <v>replizierend</v>
      </c>
      <c r="K374" t="str">
        <f>Rohdaten!D374</f>
        <v xml:space="preserve">keine </v>
      </c>
      <c r="L374" s="9">
        <f>Rohdaten!E374</f>
        <v>3.0000000000000001E-3</v>
      </c>
      <c r="M374" s="7">
        <f>IFERROR(IF(SEARCH("Mio.", Rohdaten!F374),LEFT(Rohdaten!F374, LEN(Rohdaten!F374) - 5) * 1),
IFERROR(IF(SEARCH("Mrd.",  Rohdaten!F374), LEFT(Rohdaten!F374, LEN(Rohdaten!F374) - 5) * 1000), ""))</f>
        <v>2440</v>
      </c>
      <c r="N374" s="7">
        <f t="shared" si="10"/>
        <v>2757.2</v>
      </c>
      <c r="O374" t="str">
        <f>Rohdaten!G374</f>
        <v xml:space="preserve">Aktien / Aktien Europa </v>
      </c>
      <c r="P374" t="str">
        <f t="shared" si="11"/>
        <v>Aktien</v>
      </c>
      <c r="Q374" t="str">
        <f>Rohdaten!H374</f>
        <v xml:space="preserve">db x-tra.. </v>
      </c>
      <c r="R374" t="str">
        <f>Rohdaten!I374</f>
        <v xml:space="preserve">Luxemburg </v>
      </c>
      <c r="S374">
        <f>LEFT(Rohdaten!J374, SEARCH("Jahre", Rohdaten!J374) - 2) * 1</f>
        <v>8.2899999999999991</v>
      </c>
      <c r="T374" t="str">
        <f>Rohdaten!K374</f>
        <v xml:space="preserve">MSCI EUR.. </v>
      </c>
      <c r="U374" t="str">
        <f>LEFT(Rohdaten!L374, 1)</f>
        <v>T</v>
      </c>
      <c r="V374" t="str">
        <f>Rohdaten!M374</f>
        <v xml:space="preserve">DBX1ME </v>
      </c>
    </row>
    <row r="375" spans="1:22" x14ac:dyDescent="0.25">
      <c r="A375" t="str">
        <f>Rohdaten!A375</f>
        <v xml:space="preserve">DB X-TRACKERS MSCI USA TRN INDEX .. </v>
      </c>
      <c r="B375" t="str">
        <f>LEFT(Rohdaten!B375, 3)</f>
        <v>USD</v>
      </c>
      <c r="C375">
        <v>1.43</v>
      </c>
      <c r="D375">
        <v>1.36</v>
      </c>
      <c r="E375">
        <v>1.05</v>
      </c>
      <c r="F375">
        <v>0.74</v>
      </c>
      <c r="G375">
        <v>8.73</v>
      </c>
      <c r="H375">
        <v>135</v>
      </c>
      <c r="I375">
        <v>1.1299999999999999</v>
      </c>
      <c r="J375" t="str">
        <f>LEFT(Rohdaten!C375, LEN(Rohdaten!C375) - 1)</f>
        <v>Swap-basiert</v>
      </c>
      <c r="K375" t="str">
        <f>Rohdaten!D375</f>
        <v xml:space="preserve">keine </v>
      </c>
      <c r="L375" s="9">
        <f>Rohdaten!E375</f>
        <v>3.0000000000000001E-3</v>
      </c>
      <c r="M375" s="7">
        <f>IFERROR(IF(SEARCH("Mio.", Rohdaten!F375),LEFT(Rohdaten!F375, LEN(Rohdaten!F375) - 5) * 1),
IFERROR(IF(SEARCH("Mrd.",  Rohdaten!F375), LEFT(Rohdaten!F375, LEN(Rohdaten!F375) - 5) * 1000), ""))</f>
        <v>1450</v>
      </c>
      <c r="N375" s="7">
        <f t="shared" si="10"/>
        <v>1638.4999999999998</v>
      </c>
      <c r="O375" t="str">
        <f>Rohdaten!G375</f>
        <v xml:space="preserve">Aktien / Aktien USA </v>
      </c>
      <c r="P375" t="str">
        <f t="shared" si="11"/>
        <v>Aktien</v>
      </c>
      <c r="Q375" t="str">
        <f>Rohdaten!H375</f>
        <v xml:space="preserve">Deutsche.. </v>
      </c>
      <c r="R375" t="str">
        <f>Rohdaten!I375</f>
        <v xml:space="preserve">Luxemburg </v>
      </c>
      <c r="S375">
        <f>LEFT(Rohdaten!J375, SEARCH("Jahre", Rohdaten!J375) - 2) * 1</f>
        <v>8.32</v>
      </c>
      <c r="T375" t="str">
        <f>Rohdaten!K375</f>
        <v xml:space="preserve">MSCI USA.. </v>
      </c>
      <c r="U375" t="str">
        <f>LEFT(Rohdaten!L375, 1)</f>
        <v>T</v>
      </c>
      <c r="V375" t="str">
        <f>Rohdaten!M375</f>
        <v xml:space="preserve">DBX1MU </v>
      </c>
    </row>
    <row r="376" spans="1:22" x14ac:dyDescent="0.25">
      <c r="A376" t="str">
        <f>Rohdaten!A376</f>
        <v xml:space="preserve">DB X-TRACKERS FTSE MIB UCITS ETF .. </v>
      </c>
      <c r="B376" t="str">
        <f>LEFT(Rohdaten!B376, 3)</f>
        <v>EUR</v>
      </c>
      <c r="C376">
        <v>1.43</v>
      </c>
      <c r="D376">
        <v>1.36</v>
      </c>
      <c r="E376">
        <v>1.05</v>
      </c>
      <c r="F376">
        <v>0.74</v>
      </c>
      <c r="G376">
        <v>8.73</v>
      </c>
      <c r="H376">
        <v>135</v>
      </c>
      <c r="I376">
        <v>1.1299999999999999</v>
      </c>
      <c r="J376" t="str">
        <f>LEFT(Rohdaten!C376, LEN(Rohdaten!C376) - 1)</f>
        <v>replizierend</v>
      </c>
      <c r="K376" t="str">
        <f>Rohdaten!D376</f>
        <v xml:space="preserve">keine </v>
      </c>
      <c r="L376" s="9">
        <f>Rohdaten!E376</f>
        <v>3.0000000000000001E-3</v>
      </c>
      <c r="M376" s="7">
        <f>IFERROR(IF(SEARCH("Mio.", Rohdaten!F376),LEFT(Rohdaten!F376, LEN(Rohdaten!F376) - 5) * 1),
IFERROR(IF(SEARCH("Mrd.",  Rohdaten!F376), LEFT(Rohdaten!F376, LEN(Rohdaten!F376) - 5) * 1000), ""))</f>
        <v>299.87</v>
      </c>
      <c r="N376" s="7">
        <f t="shared" si="10"/>
        <v>299.87</v>
      </c>
      <c r="O376" t="str">
        <f>Rohdaten!G376</f>
        <v xml:space="preserve">Aktien / Aktien Italien </v>
      </c>
      <c r="P376" t="str">
        <f t="shared" si="11"/>
        <v>Aktien</v>
      </c>
      <c r="Q376" t="str">
        <f>Rohdaten!H376</f>
        <v xml:space="preserve">db x-tra.. </v>
      </c>
      <c r="R376" t="str">
        <f>Rohdaten!I376</f>
        <v xml:space="preserve">Luxemburg </v>
      </c>
      <c r="S376">
        <f>LEFT(Rohdaten!J376, SEARCH("Jahre", Rohdaten!J376) - 2) * 1</f>
        <v>8.33</v>
      </c>
      <c r="T376" t="str">
        <f>Rohdaten!K376</f>
        <v xml:space="preserve">FTSE MIB.. </v>
      </c>
      <c r="U376" t="str">
        <f>LEFT(Rohdaten!L376, 1)</f>
        <v>A</v>
      </c>
      <c r="V376" t="str">
        <f>Rohdaten!M376</f>
        <v xml:space="preserve">DBX1MB </v>
      </c>
    </row>
    <row r="377" spans="1:22" x14ac:dyDescent="0.25">
      <c r="A377" t="str">
        <f>Rohdaten!A377</f>
        <v xml:space="preserve">DB X-TRACKERS SMI® UCITS ETF (DR).. </v>
      </c>
      <c r="B377" t="str">
        <f>LEFT(Rohdaten!B377, 3)</f>
        <v>CHF</v>
      </c>
      <c r="C377">
        <v>1.43</v>
      </c>
      <c r="D377">
        <v>1.36</v>
      </c>
      <c r="E377">
        <v>1.05</v>
      </c>
      <c r="F377">
        <v>0.74</v>
      </c>
      <c r="G377">
        <v>8.73</v>
      </c>
      <c r="H377">
        <v>135</v>
      </c>
      <c r="I377">
        <v>1.1299999999999999</v>
      </c>
      <c r="J377" t="str">
        <f>LEFT(Rohdaten!C377, LEN(Rohdaten!C377) - 1)</f>
        <v>replizierend</v>
      </c>
      <c r="K377" t="str">
        <f>Rohdaten!D377</f>
        <v xml:space="preserve">keine </v>
      </c>
      <c r="L377" s="9">
        <f>Rohdaten!E377</f>
        <v>3.0000000000000001E-3</v>
      </c>
      <c r="M377" s="7">
        <f>IFERROR(IF(SEARCH("Mio.", Rohdaten!F377),LEFT(Rohdaten!F377, LEN(Rohdaten!F377) - 5) * 1),
IFERROR(IF(SEARCH("Mrd.",  Rohdaten!F377), LEFT(Rohdaten!F377, LEN(Rohdaten!F377) - 5) * 1000), ""))</f>
        <v>714.65</v>
      </c>
      <c r="N377" s="7">
        <f t="shared" si="10"/>
        <v>750.38250000000005</v>
      </c>
      <c r="O377" t="str">
        <f>Rohdaten!G377</f>
        <v xml:space="preserve">Aktien / Aktien Schweiz </v>
      </c>
      <c r="P377" t="str">
        <f t="shared" si="11"/>
        <v>Aktien</v>
      </c>
      <c r="Q377" t="str">
        <f>Rohdaten!H377</f>
        <v xml:space="preserve">db x-tra.. </v>
      </c>
      <c r="R377" t="str">
        <f>Rohdaten!I377</f>
        <v xml:space="preserve">Luxemburg </v>
      </c>
      <c r="S377">
        <f>LEFT(Rohdaten!J377, SEARCH("Jahre", Rohdaten!J377) - 2) * 1</f>
        <v>8.2799999999999994</v>
      </c>
      <c r="T377" t="str">
        <f>Rohdaten!K377</f>
        <v xml:space="preserve">SWISS MA.. </v>
      </c>
      <c r="U377" t="str">
        <f>LEFT(Rohdaten!L377, 1)</f>
        <v>A</v>
      </c>
      <c r="V377" t="str">
        <f>Rohdaten!M377</f>
        <v xml:space="preserve">DBX1SM </v>
      </c>
    </row>
    <row r="378" spans="1:22" x14ac:dyDescent="0.25">
      <c r="A378" t="str">
        <f>Rohdaten!A378</f>
        <v xml:space="preserve">LYXOR UCITS ETF STOXX EUROPE 600 .. </v>
      </c>
      <c r="B378" t="str">
        <f>LEFT(Rohdaten!B378, 3)</f>
        <v>EUR</v>
      </c>
      <c r="C378">
        <v>1.43</v>
      </c>
      <c r="D378">
        <v>1.36</v>
      </c>
      <c r="E378">
        <v>1.05</v>
      </c>
      <c r="F378">
        <v>0.74</v>
      </c>
      <c r="G378">
        <v>8.73</v>
      </c>
      <c r="H378">
        <v>135</v>
      </c>
      <c r="I378">
        <v>1.1299999999999999</v>
      </c>
      <c r="J378" t="str">
        <f>LEFT(Rohdaten!C378, LEN(Rohdaten!C378) - 1)</f>
        <v>Swap-basiert</v>
      </c>
      <c r="K378" t="str">
        <f>Rohdaten!D378</f>
        <v xml:space="preserve">keine </v>
      </c>
      <c r="L378" s="9">
        <f>Rohdaten!E378</f>
        <v>3.0000000000000001E-3</v>
      </c>
      <c r="M378" s="7">
        <f>IFERROR(IF(SEARCH("Mio.", Rohdaten!F378),LEFT(Rohdaten!F378, LEN(Rohdaten!F378) - 5) * 1),
IFERROR(IF(SEARCH("Mrd.",  Rohdaten!F378), LEFT(Rohdaten!F378, LEN(Rohdaten!F378) - 5) * 1000), ""))</f>
        <v>216.15</v>
      </c>
      <c r="N378" s="7">
        <f t="shared" si="10"/>
        <v>216.15</v>
      </c>
      <c r="O378" t="str">
        <f>Rohdaten!G378</f>
        <v xml:space="preserve">Branchen / Branche: Rohstoff Aktien </v>
      </c>
      <c r="P378" t="str">
        <f t="shared" si="11"/>
        <v>Branchen</v>
      </c>
      <c r="Q378" t="str">
        <f>Rohdaten!H378</f>
        <v xml:space="preserve">Lyxor In.. </v>
      </c>
      <c r="R378" t="str">
        <f>Rohdaten!I378</f>
        <v xml:space="preserve">Frankreich </v>
      </c>
      <c r="S378">
        <f>LEFT(Rohdaten!J378, SEARCH("Jahre", Rohdaten!J378) - 2) * 1</f>
        <v>8.52</v>
      </c>
      <c r="T378" t="str">
        <f>Rohdaten!K378</f>
        <v xml:space="preserve">STXE 600.. </v>
      </c>
      <c r="U378" t="str">
        <f>LEFT(Rohdaten!L378, 1)</f>
        <v>T</v>
      </c>
      <c r="V378" t="str">
        <f>Rohdaten!M378</f>
        <v xml:space="preserve">LYX0A9 </v>
      </c>
    </row>
    <row r="379" spans="1:22" x14ac:dyDescent="0.25">
      <c r="A379" t="str">
        <f>Rohdaten!A379</f>
        <v xml:space="preserve">LYXOR UCITS ETF STOXX EUROPE SELE.. </v>
      </c>
      <c r="B379" t="str">
        <f>LEFT(Rohdaten!B379, 3)</f>
        <v>EUR</v>
      </c>
      <c r="C379">
        <v>1.43</v>
      </c>
      <c r="D379">
        <v>1.36</v>
      </c>
      <c r="E379">
        <v>1.05</v>
      </c>
      <c r="F379">
        <v>0.74</v>
      </c>
      <c r="G379">
        <v>8.73</v>
      </c>
      <c r="H379">
        <v>135</v>
      </c>
      <c r="I379">
        <v>1.1299999999999999</v>
      </c>
      <c r="J379" t="str">
        <f>LEFT(Rohdaten!C379, LEN(Rohdaten!C379) - 1)</f>
        <v>Swap-basiert</v>
      </c>
      <c r="K379" t="str">
        <f>Rohdaten!D379</f>
        <v xml:space="preserve">Dividenden </v>
      </c>
      <c r="L379" s="9">
        <f>Rohdaten!E379</f>
        <v>3.0000000000000001E-3</v>
      </c>
      <c r="M379" s="7">
        <f>IFERROR(IF(SEARCH("Mio.", Rohdaten!F379),LEFT(Rohdaten!F379, LEN(Rohdaten!F379) - 5) * 1),
IFERROR(IF(SEARCH("Mrd.",  Rohdaten!F379), LEFT(Rohdaten!F379, LEN(Rohdaten!F379) - 5) * 1000), ""))</f>
        <v>156.56</v>
      </c>
      <c r="N379" s="7">
        <f t="shared" si="10"/>
        <v>156.56</v>
      </c>
      <c r="O379" t="str">
        <f>Rohdaten!G379</f>
        <v xml:space="preserve">Aktien / Aktien Dividendenstrategie </v>
      </c>
      <c r="P379" t="str">
        <f t="shared" si="11"/>
        <v>Aktien</v>
      </c>
      <c r="Q379" t="str">
        <f>Rohdaten!H379</f>
        <v xml:space="preserve">Lyxor In.. </v>
      </c>
      <c r="R379" t="str">
        <f>Rohdaten!I379</f>
        <v xml:space="preserve">Frankreich </v>
      </c>
      <c r="S379">
        <f>LEFT(Rohdaten!J379, SEARCH("Jahre", Rohdaten!J379) - 2) * 1</f>
        <v>8.52</v>
      </c>
      <c r="T379" t="str">
        <f>Rohdaten!K379</f>
        <v xml:space="preserve">ESTX SEL.. </v>
      </c>
      <c r="U379" t="str">
        <f>LEFT(Rohdaten!L379, 1)</f>
        <v>A</v>
      </c>
      <c r="V379" t="str">
        <f>Rohdaten!M379</f>
        <v xml:space="preserve">LYX0BB </v>
      </c>
    </row>
    <row r="380" spans="1:22" x14ac:dyDescent="0.25">
      <c r="A380" t="str">
        <f>Rohdaten!A380</f>
        <v xml:space="preserve">DB X-TRACKERS EURO STOXX SELECT D.. </v>
      </c>
      <c r="B380" t="str">
        <f>LEFT(Rohdaten!B380, 3)</f>
        <v>EUR</v>
      </c>
      <c r="C380">
        <v>1.43</v>
      </c>
      <c r="D380">
        <v>1.36</v>
      </c>
      <c r="E380">
        <v>1.05</v>
      </c>
      <c r="F380">
        <v>0.74</v>
      </c>
      <c r="G380">
        <v>8.73</v>
      </c>
      <c r="H380">
        <v>135</v>
      </c>
      <c r="I380">
        <v>1.1299999999999999</v>
      </c>
      <c r="J380" t="str">
        <f>LEFT(Rohdaten!C380, LEN(Rohdaten!C380) - 1)</f>
        <v>replizierend</v>
      </c>
      <c r="K380" t="str">
        <f>Rohdaten!D380</f>
        <v xml:space="preserve">Dividenden </v>
      </c>
      <c r="L380" s="9">
        <f>Rohdaten!E380</f>
        <v>3.0000000000000001E-3</v>
      </c>
      <c r="M380" s="7">
        <f>IFERROR(IF(SEARCH("Mio.", Rohdaten!F380),LEFT(Rohdaten!F380, LEN(Rohdaten!F380) - 5) * 1),
IFERROR(IF(SEARCH("Mrd.",  Rohdaten!F380), LEFT(Rohdaten!F380, LEN(Rohdaten!F380) - 5) * 1000), ""))</f>
        <v>165.5</v>
      </c>
      <c r="N380" s="7">
        <f t="shared" si="10"/>
        <v>165.5</v>
      </c>
      <c r="O380" t="str">
        <f>Rohdaten!G380</f>
        <v xml:space="preserve">Aktien / Aktien Dividendenstrategie </v>
      </c>
      <c r="P380" t="str">
        <f t="shared" si="11"/>
        <v>Aktien</v>
      </c>
      <c r="Q380" t="str">
        <f>Rohdaten!H380</f>
        <v xml:space="preserve">db x-tra.. </v>
      </c>
      <c r="R380" t="str">
        <f>Rohdaten!I380</f>
        <v xml:space="preserve">Luxemburg </v>
      </c>
      <c r="S380">
        <f>LEFT(Rohdaten!J380, SEARCH("Jahre", Rohdaten!J380) - 2) * 1</f>
        <v>7.89</v>
      </c>
      <c r="T380" t="str">
        <f>Rohdaten!K380</f>
        <v xml:space="preserve">ESTX SEL.. </v>
      </c>
      <c r="U380" t="str">
        <f>LEFT(Rohdaten!L380, 1)</f>
        <v>A</v>
      </c>
      <c r="V380" t="str">
        <f>Rohdaten!M380</f>
        <v xml:space="preserve">DBX1D3 </v>
      </c>
    </row>
    <row r="381" spans="1:22" x14ac:dyDescent="0.25">
      <c r="A381" t="str">
        <f>Rohdaten!A381</f>
        <v xml:space="preserve">DB X-TRACKERS DJ STOXX 600 TECHNO.. </v>
      </c>
      <c r="B381" t="str">
        <f>LEFT(Rohdaten!B381, 3)</f>
        <v>EUR</v>
      </c>
      <c r="C381">
        <v>1.43</v>
      </c>
      <c r="D381">
        <v>1.36</v>
      </c>
      <c r="E381">
        <v>1.05</v>
      </c>
      <c r="F381">
        <v>0.74</v>
      </c>
      <c r="G381">
        <v>8.73</v>
      </c>
      <c r="H381">
        <v>135</v>
      </c>
      <c r="I381">
        <v>1.1299999999999999</v>
      </c>
      <c r="J381" t="str">
        <f>LEFT(Rohdaten!C381, LEN(Rohdaten!C381) - 1)</f>
        <v>Swap-basiert</v>
      </c>
      <c r="K381" t="str">
        <f>Rohdaten!D381</f>
        <v xml:space="preserve">keine </v>
      </c>
      <c r="L381" s="9">
        <f>Rohdaten!E381</f>
        <v>3.0000000000000001E-3</v>
      </c>
      <c r="M381" s="7">
        <f>IFERROR(IF(SEARCH("Mio.", Rohdaten!F381),LEFT(Rohdaten!F381, LEN(Rohdaten!F381) - 5) * 1),
IFERROR(IF(SEARCH("Mrd.",  Rohdaten!F381), LEFT(Rohdaten!F381, LEN(Rohdaten!F381) - 5) * 1000), ""))</f>
        <v>48.09</v>
      </c>
      <c r="N381" s="7">
        <f t="shared" si="10"/>
        <v>48.09</v>
      </c>
      <c r="O381" t="str">
        <f>Rohdaten!G381</f>
        <v xml:space="preserve">Branchen / Branche: Technologie &amp; Telekom Aktien </v>
      </c>
      <c r="P381" t="str">
        <f t="shared" si="11"/>
        <v>Branchen</v>
      </c>
      <c r="Q381" t="str">
        <f>Rohdaten!H381</f>
        <v xml:space="preserve">db x-tra.. </v>
      </c>
      <c r="R381" t="str">
        <f>Rohdaten!I381</f>
        <v xml:space="preserve">Luxemburg </v>
      </c>
      <c r="S381">
        <f>LEFT(Rohdaten!J381, SEARCH("Jahre", Rohdaten!J381) - 2) * 1</f>
        <v>7.81</v>
      </c>
      <c r="T381" t="str">
        <f>Rohdaten!K381</f>
        <v xml:space="preserve">STXE 600.. </v>
      </c>
      <c r="U381" t="str">
        <f>LEFT(Rohdaten!L381, 1)</f>
        <v>T</v>
      </c>
      <c r="V381" t="str">
        <f>Rohdaten!M381</f>
        <v xml:space="preserve">DBX1TE </v>
      </c>
    </row>
    <row r="382" spans="1:22" x14ac:dyDescent="0.25">
      <c r="A382" t="str">
        <f>Rohdaten!A382</f>
        <v xml:space="preserve">DB X-TRACKERS STOXX 600 UTILITIES.. </v>
      </c>
      <c r="B382" t="str">
        <f>LEFT(Rohdaten!B382, 3)</f>
        <v>EUR</v>
      </c>
      <c r="C382">
        <v>1.43</v>
      </c>
      <c r="D382">
        <v>1.36</v>
      </c>
      <c r="E382">
        <v>1.05</v>
      </c>
      <c r="F382">
        <v>0.74</v>
      </c>
      <c r="G382">
        <v>8.73</v>
      </c>
      <c r="H382">
        <v>135</v>
      </c>
      <c r="I382">
        <v>1.1299999999999999</v>
      </c>
      <c r="J382" t="str">
        <f>LEFT(Rohdaten!C382, LEN(Rohdaten!C382) - 1)</f>
        <v>replizierend</v>
      </c>
      <c r="K382" t="str">
        <f>Rohdaten!D382</f>
        <v xml:space="preserve">keine </v>
      </c>
      <c r="L382" s="9">
        <f>Rohdaten!E382</f>
        <v>3.0000000000000001E-3</v>
      </c>
      <c r="M382" s="7">
        <f>IFERROR(IF(SEARCH("Mio.", Rohdaten!F382),LEFT(Rohdaten!F382, LEN(Rohdaten!F382) - 5) * 1),
IFERROR(IF(SEARCH("Mrd.",  Rohdaten!F382), LEFT(Rohdaten!F382, LEN(Rohdaten!F382) - 5) * 1000), ""))</f>
        <v>26.94</v>
      </c>
      <c r="N382" s="7">
        <f t="shared" si="10"/>
        <v>26.94</v>
      </c>
      <c r="O382" t="str">
        <f>Rohdaten!G382</f>
        <v xml:space="preserve">Branchen / Branche: Versorger Aktien </v>
      </c>
      <c r="P382" t="str">
        <f t="shared" si="11"/>
        <v>Branchen</v>
      </c>
      <c r="Q382" t="str">
        <f>Rohdaten!H382</f>
        <v xml:space="preserve">db x-tra.. </v>
      </c>
      <c r="R382" t="str">
        <f>Rohdaten!I382</f>
        <v xml:space="preserve">Luxemburg </v>
      </c>
      <c r="S382">
        <f>LEFT(Rohdaten!J382, SEARCH("Jahre", Rohdaten!J382) - 2) * 1</f>
        <v>7.81</v>
      </c>
      <c r="T382" t="str">
        <f>Rohdaten!K382</f>
        <v xml:space="preserve">STXE 600.. </v>
      </c>
      <c r="U382" t="str">
        <f>LEFT(Rohdaten!L382, 1)</f>
        <v>T</v>
      </c>
      <c r="V382" t="str">
        <f>Rohdaten!M382</f>
        <v xml:space="preserve">DBX1SU </v>
      </c>
    </row>
    <row r="383" spans="1:22" x14ac:dyDescent="0.25">
      <c r="A383" t="str">
        <f>Rohdaten!A383</f>
        <v xml:space="preserve">DB X-TRACKERS STOXX 600 INSURANCE.. </v>
      </c>
      <c r="B383" t="str">
        <f>LEFT(Rohdaten!B383, 3)</f>
        <v>EUR</v>
      </c>
      <c r="C383">
        <v>1.43</v>
      </c>
      <c r="D383">
        <v>1.36</v>
      </c>
      <c r="E383">
        <v>1.05</v>
      </c>
      <c r="F383">
        <v>0.74</v>
      </c>
      <c r="G383">
        <v>8.73</v>
      </c>
      <c r="H383">
        <v>135</v>
      </c>
      <c r="I383">
        <v>1.1299999999999999</v>
      </c>
      <c r="J383" t="str">
        <f>LEFT(Rohdaten!C383, LEN(Rohdaten!C383) - 1)</f>
        <v>Swap-basiert</v>
      </c>
      <c r="K383" t="str">
        <f>Rohdaten!D383</f>
        <v xml:space="preserve">keine </v>
      </c>
      <c r="L383" s="9">
        <f>Rohdaten!E383</f>
        <v>3.0000000000000001E-3</v>
      </c>
      <c r="M383" s="7">
        <f>IFERROR(IF(SEARCH("Mio.", Rohdaten!F383),LEFT(Rohdaten!F383, LEN(Rohdaten!F383) - 5) * 1),
IFERROR(IF(SEARCH("Mrd.",  Rohdaten!F383), LEFT(Rohdaten!F383, LEN(Rohdaten!F383) - 5) * 1000), ""))</f>
        <v>28.55</v>
      </c>
      <c r="N383" s="7">
        <f t="shared" si="10"/>
        <v>28.55</v>
      </c>
      <c r="O383" t="str">
        <f>Rohdaten!G383</f>
        <v xml:space="preserve">Branchen / Branche: Finanzwerte Aktien </v>
      </c>
      <c r="P383" t="str">
        <f t="shared" si="11"/>
        <v>Branchen</v>
      </c>
      <c r="Q383" t="str">
        <f>Rohdaten!H383</f>
        <v xml:space="preserve">db x-tra.. </v>
      </c>
      <c r="R383" t="str">
        <f>Rohdaten!I383</f>
        <v xml:space="preserve">Luxemburg </v>
      </c>
      <c r="S383">
        <f>LEFT(Rohdaten!J383, SEARCH("Jahre", Rohdaten!J383) - 2) * 1</f>
        <v>7.81</v>
      </c>
      <c r="T383" t="str">
        <f>Rohdaten!K383</f>
        <v xml:space="preserve">STXE 600.. </v>
      </c>
      <c r="U383" t="str">
        <f>LEFT(Rohdaten!L383, 1)</f>
        <v>T</v>
      </c>
      <c r="V383" t="str">
        <f>Rohdaten!M383</f>
        <v xml:space="preserve">DBX1SN </v>
      </c>
    </row>
    <row r="384" spans="1:22" x14ac:dyDescent="0.25">
      <c r="A384" t="str">
        <f>Rohdaten!A384</f>
        <v xml:space="preserve">DB X-TRACKERS STOXX 600 FOOD &amp; BE.. </v>
      </c>
      <c r="B384" t="str">
        <f>LEFT(Rohdaten!B384, 3)</f>
        <v>EUR</v>
      </c>
      <c r="C384">
        <v>1.43</v>
      </c>
      <c r="D384">
        <v>1.36</v>
      </c>
      <c r="E384">
        <v>1.05</v>
      </c>
      <c r="F384">
        <v>0.74</v>
      </c>
      <c r="G384">
        <v>8.73</v>
      </c>
      <c r="H384">
        <v>135</v>
      </c>
      <c r="I384">
        <v>1.1299999999999999</v>
      </c>
      <c r="J384" t="str">
        <f>LEFT(Rohdaten!C384, LEN(Rohdaten!C384) - 1)</f>
        <v>Swap-basiert</v>
      </c>
      <c r="K384" t="str">
        <f>Rohdaten!D384</f>
        <v xml:space="preserve">keine </v>
      </c>
      <c r="L384" s="9">
        <f>Rohdaten!E384</f>
        <v>3.0000000000000001E-3</v>
      </c>
      <c r="M384" s="7">
        <f>IFERROR(IF(SEARCH("Mio.", Rohdaten!F384),LEFT(Rohdaten!F384, LEN(Rohdaten!F384) - 5) * 1),
IFERROR(IF(SEARCH("Mrd.",  Rohdaten!F384), LEFT(Rohdaten!F384, LEN(Rohdaten!F384) - 5) * 1000), ""))</f>
        <v>89.96</v>
      </c>
      <c r="N384" s="7">
        <f t="shared" si="10"/>
        <v>89.96</v>
      </c>
      <c r="O384" t="str">
        <f>Rohdaten!G384</f>
        <v xml:space="preserve">Branchen / Branche: Nahrungsmittelhersteller Aktien </v>
      </c>
      <c r="P384" t="str">
        <f t="shared" si="11"/>
        <v>Branchen</v>
      </c>
      <c r="Q384" t="str">
        <f>Rohdaten!H384</f>
        <v xml:space="preserve">db x-tra.. </v>
      </c>
      <c r="R384" t="str">
        <f>Rohdaten!I384</f>
        <v xml:space="preserve">Luxemburg </v>
      </c>
      <c r="S384">
        <f>LEFT(Rohdaten!J384, SEARCH("Jahre", Rohdaten!J384) - 2) * 1</f>
        <v>7.81</v>
      </c>
      <c r="T384" t="str">
        <f>Rohdaten!K384</f>
        <v xml:space="preserve">STXE 600.. </v>
      </c>
      <c r="U384" t="str">
        <f>LEFT(Rohdaten!L384, 1)</f>
        <v>T</v>
      </c>
      <c r="V384" t="str">
        <f>Rohdaten!M384</f>
        <v xml:space="preserve">DBX1FB </v>
      </c>
    </row>
    <row r="385" spans="1:22" x14ac:dyDescent="0.25">
      <c r="A385" t="str">
        <f>Rohdaten!A385</f>
        <v xml:space="preserve">DB X-TRACKERS STOXX 600 INDUSTRIA.. </v>
      </c>
      <c r="B385" t="str">
        <f>LEFT(Rohdaten!B385, 3)</f>
        <v>EUR</v>
      </c>
      <c r="C385">
        <v>1.43</v>
      </c>
      <c r="D385">
        <v>1.36</v>
      </c>
      <c r="E385">
        <v>1.05</v>
      </c>
      <c r="F385">
        <v>0.74</v>
      </c>
      <c r="G385">
        <v>8.73</v>
      </c>
      <c r="H385">
        <v>135</v>
      </c>
      <c r="I385">
        <v>1.1299999999999999</v>
      </c>
      <c r="J385" t="str">
        <f>LEFT(Rohdaten!C385, LEN(Rohdaten!C385) - 1)</f>
        <v>Swap-basiert</v>
      </c>
      <c r="K385" t="str">
        <f>Rohdaten!D385</f>
        <v xml:space="preserve">keine </v>
      </c>
      <c r="L385" s="9">
        <f>Rohdaten!E385</f>
        <v>3.0000000000000001E-3</v>
      </c>
      <c r="M385" s="7">
        <f>IFERROR(IF(SEARCH("Mio.", Rohdaten!F385),LEFT(Rohdaten!F385, LEN(Rohdaten!F385) - 5) * 1),
IFERROR(IF(SEARCH("Mrd.",  Rohdaten!F385), LEFT(Rohdaten!F385, LEN(Rohdaten!F385) - 5) * 1000), ""))</f>
        <v>19.649999999999999</v>
      </c>
      <c r="N385" s="7">
        <f t="shared" si="10"/>
        <v>19.649999999999999</v>
      </c>
      <c r="O385" t="str">
        <f>Rohdaten!G385</f>
        <v xml:space="preserve">Branchen / Branche: Industrie Aktien </v>
      </c>
      <c r="P385" t="str">
        <f t="shared" si="11"/>
        <v>Branchen</v>
      </c>
      <c r="Q385" t="str">
        <f>Rohdaten!H385</f>
        <v xml:space="preserve">db x-tra.. </v>
      </c>
      <c r="R385" t="str">
        <f>Rohdaten!I385</f>
        <v xml:space="preserve">Luxemburg </v>
      </c>
      <c r="S385">
        <f>LEFT(Rohdaten!J385, SEARCH("Jahre", Rohdaten!J385) - 2) * 1</f>
        <v>7.81</v>
      </c>
      <c r="T385" t="str">
        <f>Rohdaten!K385</f>
        <v xml:space="preserve">STXE 600.. </v>
      </c>
      <c r="U385" t="str">
        <f>LEFT(Rohdaten!L385, 1)</f>
        <v>T</v>
      </c>
      <c r="V385" t="str">
        <f>Rohdaten!M385</f>
        <v xml:space="preserve">DBX1F0 </v>
      </c>
    </row>
    <row r="386" spans="1:22" x14ac:dyDescent="0.25">
      <c r="A386" t="str">
        <f>Rohdaten!A386</f>
        <v xml:space="preserve">DB X-TRACKERS FTSE 100 ETF 1D </v>
      </c>
      <c r="B386" t="str">
        <f>LEFT(Rohdaten!B386, 3)</f>
        <v>GBP</v>
      </c>
      <c r="C386">
        <v>1.43</v>
      </c>
      <c r="D386">
        <v>1.36</v>
      </c>
      <c r="E386">
        <v>1.05</v>
      </c>
      <c r="F386">
        <v>0.74</v>
      </c>
      <c r="G386">
        <v>8.73</v>
      </c>
      <c r="H386">
        <v>135</v>
      </c>
      <c r="I386">
        <v>1.1299999999999999</v>
      </c>
      <c r="J386" t="str">
        <f>LEFT(Rohdaten!C386, LEN(Rohdaten!C386) - 1)</f>
        <v>replizierend</v>
      </c>
      <c r="K386" t="str">
        <f>Rohdaten!D386</f>
        <v xml:space="preserve">keine </v>
      </c>
      <c r="L386" s="9">
        <f>Rohdaten!E386</f>
        <v>3.0000000000000001E-3</v>
      </c>
      <c r="M386" s="7">
        <f>IFERROR(IF(SEARCH("Mio.", Rohdaten!F386),LEFT(Rohdaten!F386, LEN(Rohdaten!F386) - 5) * 1),
IFERROR(IF(SEARCH("Mrd.",  Rohdaten!F386), LEFT(Rohdaten!F386, LEN(Rohdaten!F386) - 5) * 1000), ""))</f>
        <v>319.7</v>
      </c>
      <c r="N386" s="7">
        <f t="shared" si="10"/>
        <v>236.57799999999997</v>
      </c>
      <c r="O386" t="str">
        <f>Rohdaten!G386</f>
        <v xml:space="preserve">Aktien / Aktien Großbritannien </v>
      </c>
      <c r="P386" t="str">
        <f t="shared" si="11"/>
        <v>Aktien</v>
      </c>
      <c r="Q386" t="str">
        <f>Rohdaten!H386</f>
        <v xml:space="preserve">db x-tra.. </v>
      </c>
      <c r="R386" t="str">
        <f>Rohdaten!I386</f>
        <v xml:space="preserve">Luxemburg </v>
      </c>
      <c r="S386">
        <f>LEFT(Rohdaten!J386, SEARCH("Jahre", Rohdaten!J386) - 2) * 1</f>
        <v>7.89</v>
      </c>
      <c r="T386" t="str">
        <f>Rohdaten!K386</f>
        <v xml:space="preserve">FTSE 100 </v>
      </c>
      <c r="U386" t="str">
        <f>LEFT(Rohdaten!L386, 1)</f>
        <v>A</v>
      </c>
      <c r="V386" t="str">
        <f>Rohdaten!M386</f>
        <v xml:space="preserve">DBX1F1 </v>
      </c>
    </row>
    <row r="387" spans="1:22" x14ac:dyDescent="0.25">
      <c r="A387" t="str">
        <f>Rohdaten!A387</f>
        <v xml:space="preserve">DB X-TRACKERS STOXX 600 BASIC RES.. </v>
      </c>
      <c r="B387" t="str">
        <f>LEFT(Rohdaten!B387, 3)</f>
        <v>EUR</v>
      </c>
      <c r="C387">
        <v>1.43</v>
      </c>
      <c r="D387">
        <v>1.36</v>
      </c>
      <c r="E387">
        <v>1.05</v>
      </c>
      <c r="F387">
        <v>0.74</v>
      </c>
      <c r="G387">
        <v>8.73</v>
      </c>
      <c r="H387">
        <v>135</v>
      </c>
      <c r="I387">
        <v>1.1299999999999999</v>
      </c>
      <c r="J387" t="str">
        <f>LEFT(Rohdaten!C387, LEN(Rohdaten!C387) - 1)</f>
        <v>Swap-basiert</v>
      </c>
      <c r="K387" t="str">
        <f>Rohdaten!D387</f>
        <v xml:space="preserve">keine </v>
      </c>
      <c r="L387" s="9">
        <f>Rohdaten!E387</f>
        <v>3.0000000000000001E-3</v>
      </c>
      <c r="M387" s="7">
        <f>IFERROR(IF(SEARCH("Mio.", Rohdaten!F387),LEFT(Rohdaten!F387, LEN(Rohdaten!F387) - 5) * 1),
IFERROR(IF(SEARCH("Mrd.",  Rohdaten!F387), LEFT(Rohdaten!F387, LEN(Rohdaten!F387) - 5) * 1000), ""))</f>
        <v>46.65</v>
      </c>
      <c r="N387" s="7">
        <f t="shared" ref="N387:N450" si="12">IFERROR(IF(B387="AUD",M387*C387,IF(B387="CAD",M387*D387,IF(B387="CHF",M387*E387,IF(B387="GBP",M387*F387,IF(B387="HKD",M387*G387,IF(B387="JPY",M387*H387,IF(B387="USD",M387*I387,M387))))))), "")</f>
        <v>46.65</v>
      </c>
      <c r="O387" t="str">
        <f>Rohdaten!G387</f>
        <v xml:space="preserve">Branchen / Branche: Rohstoff Aktien </v>
      </c>
      <c r="P387" t="str">
        <f t="shared" ref="P387:P450" si="13">LEFT(O387, SEARCH("/", O387) - 2)</f>
        <v>Branchen</v>
      </c>
      <c r="Q387" t="str">
        <f>Rohdaten!H387</f>
        <v xml:space="preserve">db x-tra.. </v>
      </c>
      <c r="R387" t="str">
        <f>Rohdaten!I387</f>
        <v xml:space="preserve">Luxemburg </v>
      </c>
      <c r="S387">
        <f>LEFT(Rohdaten!J387, SEARCH("Jahre", Rohdaten!J387) - 2) * 1</f>
        <v>7.81</v>
      </c>
      <c r="T387" t="str">
        <f>Rohdaten!K387</f>
        <v xml:space="preserve">STXE 600.. </v>
      </c>
      <c r="U387" t="str">
        <f>LEFT(Rohdaten!L387, 1)</f>
        <v>T</v>
      </c>
      <c r="V387" t="str">
        <f>Rohdaten!M387</f>
        <v xml:space="preserve">DBX1SB </v>
      </c>
    </row>
    <row r="388" spans="1:22" x14ac:dyDescent="0.25">
      <c r="A388" t="str">
        <f>Rohdaten!A388</f>
        <v xml:space="preserve">DB X-TRACKERS STOXX 600 OIL &amp; GAS.. </v>
      </c>
      <c r="B388" t="str">
        <f>LEFT(Rohdaten!B388, 3)</f>
        <v>EUR</v>
      </c>
      <c r="C388">
        <v>1.43</v>
      </c>
      <c r="D388">
        <v>1.36</v>
      </c>
      <c r="E388">
        <v>1.05</v>
      </c>
      <c r="F388">
        <v>0.74</v>
      </c>
      <c r="G388">
        <v>8.73</v>
      </c>
      <c r="H388">
        <v>135</v>
      </c>
      <c r="I388">
        <v>1.1299999999999999</v>
      </c>
      <c r="J388" t="str">
        <f>LEFT(Rohdaten!C388, LEN(Rohdaten!C388) - 1)</f>
        <v>Swap-basiert</v>
      </c>
      <c r="K388" t="str">
        <f>Rohdaten!D388</f>
        <v xml:space="preserve">keine </v>
      </c>
      <c r="L388" s="9">
        <f>Rohdaten!E388</f>
        <v>3.0000000000000001E-3</v>
      </c>
      <c r="M388" s="7">
        <f>IFERROR(IF(SEARCH("Mio.", Rohdaten!F388),LEFT(Rohdaten!F388, LEN(Rohdaten!F388) - 5) * 1),
IFERROR(IF(SEARCH("Mrd.",  Rohdaten!F388), LEFT(Rohdaten!F388, LEN(Rohdaten!F388) - 5) * 1000), ""))</f>
        <v>74.19</v>
      </c>
      <c r="N388" s="7">
        <f t="shared" si="12"/>
        <v>74.19</v>
      </c>
      <c r="O388" t="str">
        <f>Rohdaten!G388</f>
        <v xml:space="preserve">Branchen / Branche: Rohstoff Aktien </v>
      </c>
      <c r="P388" t="str">
        <f t="shared" si="13"/>
        <v>Branchen</v>
      </c>
      <c r="Q388" t="str">
        <f>Rohdaten!H388</f>
        <v xml:space="preserve">db x-tra.. </v>
      </c>
      <c r="R388" t="str">
        <f>Rohdaten!I388</f>
        <v xml:space="preserve">Luxemburg </v>
      </c>
      <c r="S388">
        <f>LEFT(Rohdaten!J388, SEARCH("Jahre", Rohdaten!J388) - 2) * 1</f>
        <v>7.81</v>
      </c>
      <c r="T388" t="str">
        <f>Rohdaten!K388</f>
        <v xml:space="preserve">STXE 600.. </v>
      </c>
      <c r="U388" t="str">
        <f>LEFT(Rohdaten!L388, 1)</f>
        <v>T</v>
      </c>
      <c r="V388" t="str">
        <f>Rohdaten!M388</f>
        <v xml:space="preserve">DBX1SG </v>
      </c>
    </row>
    <row r="389" spans="1:22" x14ac:dyDescent="0.25">
      <c r="A389" t="str">
        <f>Rohdaten!A389</f>
        <v xml:space="preserve">DB X-TRACKERS STOXX 600 HEALTH CA.. </v>
      </c>
      <c r="B389" t="str">
        <f>LEFT(Rohdaten!B389, 3)</f>
        <v>EUR</v>
      </c>
      <c r="C389">
        <v>1.43</v>
      </c>
      <c r="D389">
        <v>1.36</v>
      </c>
      <c r="E389">
        <v>1.05</v>
      </c>
      <c r="F389">
        <v>0.74</v>
      </c>
      <c r="G389">
        <v>8.73</v>
      </c>
      <c r="H389">
        <v>135</v>
      </c>
      <c r="I389">
        <v>1.1299999999999999</v>
      </c>
      <c r="J389" t="str">
        <f>LEFT(Rohdaten!C389, LEN(Rohdaten!C389) - 1)</f>
        <v>Swap-basiert</v>
      </c>
      <c r="K389" t="str">
        <f>Rohdaten!D389</f>
        <v xml:space="preserve">keine </v>
      </c>
      <c r="L389" s="9">
        <f>Rohdaten!E389</f>
        <v>3.0000000000000001E-3</v>
      </c>
      <c r="M389" s="7">
        <f>IFERROR(IF(SEARCH("Mio.", Rohdaten!F389),LEFT(Rohdaten!F389, LEN(Rohdaten!F389) - 5) * 1),
IFERROR(IF(SEARCH("Mrd.",  Rohdaten!F389), LEFT(Rohdaten!F389, LEN(Rohdaten!F389) - 5) * 1000), ""))</f>
        <v>194.01</v>
      </c>
      <c r="N389" s="7">
        <f t="shared" si="12"/>
        <v>194.01</v>
      </c>
      <c r="O389" t="str">
        <f>Rohdaten!G389</f>
        <v xml:space="preserve">Branchen / Branche: Gesundheit Aktien </v>
      </c>
      <c r="P389" t="str">
        <f t="shared" si="13"/>
        <v>Branchen</v>
      </c>
      <c r="Q389" t="str">
        <f>Rohdaten!H389</f>
        <v xml:space="preserve">db x-tra.. </v>
      </c>
      <c r="R389" t="str">
        <f>Rohdaten!I389</f>
        <v xml:space="preserve">Luxemburg </v>
      </c>
      <c r="S389">
        <f>LEFT(Rohdaten!J389, SEARCH("Jahre", Rohdaten!J389) - 2) * 1</f>
        <v>7.85</v>
      </c>
      <c r="T389" t="str">
        <f>Rohdaten!K389</f>
        <v xml:space="preserve">STXE 600.. </v>
      </c>
      <c r="U389" t="str">
        <f>LEFT(Rohdaten!L389, 1)</f>
        <v>T</v>
      </c>
      <c r="V389" t="str">
        <f>Rohdaten!M389</f>
        <v xml:space="preserve">DBX1SH </v>
      </c>
    </row>
    <row r="390" spans="1:22" x14ac:dyDescent="0.25">
      <c r="A390" t="str">
        <f>Rohdaten!A390</f>
        <v xml:space="preserve">DB X-TRACKERS STOXX 600 BANKS ETF.. </v>
      </c>
      <c r="B390" t="str">
        <f>LEFT(Rohdaten!B390, 3)</f>
        <v>EUR</v>
      </c>
      <c r="C390">
        <v>1.43</v>
      </c>
      <c r="D390">
        <v>1.36</v>
      </c>
      <c r="E390">
        <v>1.05</v>
      </c>
      <c r="F390">
        <v>0.74</v>
      </c>
      <c r="G390">
        <v>8.73</v>
      </c>
      <c r="H390">
        <v>135</v>
      </c>
      <c r="I390">
        <v>1.1299999999999999</v>
      </c>
      <c r="J390" t="str">
        <f>LEFT(Rohdaten!C390, LEN(Rohdaten!C390) - 1)</f>
        <v>Swap-basiert</v>
      </c>
      <c r="K390" t="str">
        <f>Rohdaten!D390</f>
        <v xml:space="preserve">keine </v>
      </c>
      <c r="L390" s="9">
        <f>Rohdaten!E390</f>
        <v>3.0000000000000001E-3</v>
      </c>
      <c r="M390" s="7">
        <f>IFERROR(IF(SEARCH("Mio.", Rohdaten!F390),LEFT(Rohdaten!F390, LEN(Rohdaten!F390) - 5) * 1),
IFERROR(IF(SEARCH("Mrd.",  Rohdaten!F390), LEFT(Rohdaten!F390, LEN(Rohdaten!F390) - 5) * 1000), ""))</f>
        <v>163.26</v>
      </c>
      <c r="N390" s="7">
        <f t="shared" si="12"/>
        <v>163.26</v>
      </c>
      <c r="O390" t="str">
        <f>Rohdaten!G390</f>
        <v xml:space="preserve">Branchen / Branche: Finanzwerte Aktien </v>
      </c>
      <c r="P390" t="str">
        <f t="shared" si="13"/>
        <v>Branchen</v>
      </c>
      <c r="Q390" t="str">
        <f>Rohdaten!H390</f>
        <v xml:space="preserve">db x-tra.. </v>
      </c>
      <c r="R390" t="str">
        <f>Rohdaten!I390</f>
        <v xml:space="preserve">Luxemburg </v>
      </c>
      <c r="S390">
        <f>LEFT(Rohdaten!J390, SEARCH("Jahre", Rohdaten!J390) - 2) * 1</f>
        <v>7.85</v>
      </c>
      <c r="T390" t="str">
        <f>Rohdaten!K390</f>
        <v xml:space="preserve">STXE 600.. </v>
      </c>
      <c r="U390" t="str">
        <f>LEFT(Rohdaten!L390, 1)</f>
        <v>T</v>
      </c>
      <c r="V390" t="str">
        <f>Rohdaten!M390</f>
        <v xml:space="preserve">DBX1SF </v>
      </c>
    </row>
    <row r="391" spans="1:22" x14ac:dyDescent="0.25">
      <c r="A391" t="str">
        <f>Rohdaten!A391</f>
        <v xml:space="preserve">DB X-TRACKERS STOXX 600 TELECOMMU.. </v>
      </c>
      <c r="B391" t="str">
        <f>LEFT(Rohdaten!B391, 3)</f>
        <v>EUR</v>
      </c>
      <c r="C391">
        <v>1.43</v>
      </c>
      <c r="D391">
        <v>1.36</v>
      </c>
      <c r="E391">
        <v>1.05</v>
      </c>
      <c r="F391">
        <v>0.74</v>
      </c>
      <c r="G391">
        <v>8.73</v>
      </c>
      <c r="H391">
        <v>135</v>
      </c>
      <c r="I391">
        <v>1.1299999999999999</v>
      </c>
      <c r="J391" t="str">
        <f>LEFT(Rohdaten!C391, LEN(Rohdaten!C391) - 1)</f>
        <v>Swap-basiert</v>
      </c>
      <c r="K391" t="str">
        <f>Rohdaten!D391</f>
        <v xml:space="preserve">keine </v>
      </c>
      <c r="L391" s="9">
        <f>Rohdaten!E391</f>
        <v>3.0000000000000001E-3</v>
      </c>
      <c r="M391" s="7">
        <f>IFERROR(IF(SEARCH("Mio.", Rohdaten!F391),LEFT(Rohdaten!F391, LEN(Rohdaten!F391) - 5) * 1),
IFERROR(IF(SEARCH("Mrd.",  Rohdaten!F391), LEFT(Rohdaten!F391, LEN(Rohdaten!F391) - 5) * 1000), ""))</f>
        <v>19.63</v>
      </c>
      <c r="N391" s="7">
        <f t="shared" si="12"/>
        <v>19.63</v>
      </c>
      <c r="O391" t="str">
        <f>Rohdaten!G391</f>
        <v xml:space="preserve">Branchen / Branche: Technologie &amp; Telekom Aktien </v>
      </c>
      <c r="P391" t="str">
        <f t="shared" si="13"/>
        <v>Branchen</v>
      </c>
      <c r="Q391" t="str">
        <f>Rohdaten!H391</f>
        <v xml:space="preserve">db x-tra.. </v>
      </c>
      <c r="R391" t="str">
        <f>Rohdaten!I391</f>
        <v xml:space="preserve">Luxemburg </v>
      </c>
      <c r="S391">
        <f>LEFT(Rohdaten!J391, SEARCH("Jahre", Rohdaten!J391) - 2) * 1</f>
        <v>7.84</v>
      </c>
      <c r="T391" t="str">
        <f>Rohdaten!K391</f>
        <v xml:space="preserve">STXE 600.. </v>
      </c>
      <c r="U391" t="str">
        <f>LEFT(Rohdaten!L391, 1)</f>
        <v>T</v>
      </c>
      <c r="V391" t="str">
        <f>Rohdaten!M391</f>
        <v xml:space="preserve">DBX1ST </v>
      </c>
    </row>
    <row r="392" spans="1:22" x14ac:dyDescent="0.25">
      <c r="A392" t="str">
        <f>Rohdaten!A392</f>
        <v xml:space="preserve">UBS ETF - MSCI WORLD UCITS ETF (U.. </v>
      </c>
      <c r="B392" t="str">
        <f>LEFT(Rohdaten!B392, 3)</f>
        <v>USD</v>
      </c>
      <c r="C392">
        <v>1.43</v>
      </c>
      <c r="D392">
        <v>1.36</v>
      </c>
      <c r="E392">
        <v>1.05</v>
      </c>
      <c r="F392">
        <v>0.74</v>
      </c>
      <c r="G392">
        <v>8.73</v>
      </c>
      <c r="H392">
        <v>135</v>
      </c>
      <c r="I392">
        <v>1.1299999999999999</v>
      </c>
      <c r="J392" t="str">
        <f>LEFT(Rohdaten!C392, LEN(Rohdaten!C392) - 1)</f>
        <v>replizierend</v>
      </c>
      <c r="K392" t="str">
        <f>Rohdaten!D392</f>
        <v xml:space="preserve">keine </v>
      </c>
      <c r="L392" s="9">
        <f>Rohdaten!E392</f>
        <v>3.0000000000000001E-3</v>
      </c>
      <c r="M392" s="7">
        <f>IFERROR(IF(SEARCH("Mio.", Rohdaten!F392),LEFT(Rohdaten!F392, LEN(Rohdaten!F392) - 5) * 1),
IFERROR(IF(SEARCH("Mrd.",  Rohdaten!F392), LEFT(Rohdaten!F392, LEN(Rohdaten!F392) - 5) * 1000), ""))</f>
        <v>1100</v>
      </c>
      <c r="N392" s="7">
        <f t="shared" si="12"/>
        <v>1242.9999999999998</v>
      </c>
      <c r="O392" t="str">
        <f>Rohdaten!G392</f>
        <v xml:space="preserve">Aktien / Aktien International </v>
      </c>
      <c r="P392" t="str">
        <f t="shared" si="13"/>
        <v>Aktien</v>
      </c>
      <c r="Q392" t="str">
        <f>Rohdaten!H392</f>
        <v xml:space="preserve">UBS ETF .. </v>
      </c>
      <c r="R392" t="str">
        <f>Rohdaten!I392</f>
        <v xml:space="preserve">Luxemburg </v>
      </c>
      <c r="S392">
        <f>LEFT(Rohdaten!J392, SEARCH("Jahre", Rohdaten!J392) - 2) * 1</f>
        <v>6.85</v>
      </c>
      <c r="T392" t="str">
        <f>Rohdaten!K392</f>
        <v xml:space="preserve">MSCI WOR.. </v>
      </c>
      <c r="U392" t="str">
        <f>LEFT(Rohdaten!L392, 1)</f>
        <v>A</v>
      </c>
      <c r="V392" t="str">
        <f>Rohdaten!M392</f>
        <v xml:space="preserve">A0NCFR </v>
      </c>
    </row>
    <row r="393" spans="1:22" x14ac:dyDescent="0.25">
      <c r="A393" t="str">
        <f>Rohdaten!A393</f>
        <v xml:space="preserve">DEKA EURO STOXX SELECT DIVIDEND 3.. </v>
      </c>
      <c r="B393" t="str">
        <f>LEFT(Rohdaten!B393, 3)</f>
        <v>EUR</v>
      </c>
      <c r="C393">
        <v>1.43</v>
      </c>
      <c r="D393">
        <v>1.36</v>
      </c>
      <c r="E393">
        <v>1.05</v>
      </c>
      <c r="F393">
        <v>0.74</v>
      </c>
      <c r="G393">
        <v>8.73</v>
      </c>
      <c r="H393">
        <v>135</v>
      </c>
      <c r="I393">
        <v>1.1299999999999999</v>
      </c>
      <c r="J393" t="str">
        <f>LEFT(Rohdaten!C393, LEN(Rohdaten!C393) - 1)</f>
        <v>replizierend</v>
      </c>
      <c r="K393" t="str">
        <f>Rohdaten!D393</f>
        <v xml:space="preserve">Dividenden </v>
      </c>
      <c r="L393" s="9">
        <f>Rohdaten!E393</f>
        <v>3.0000000000000001E-3</v>
      </c>
      <c r="M393" s="7" t="str">
        <f>IFERROR(IF(SEARCH("Mio.", Rohdaten!F393),LEFT(Rohdaten!F393, LEN(Rohdaten!F393) - 5) * 1),
IFERROR(IF(SEARCH("Mrd.",  Rohdaten!F393), LEFT(Rohdaten!F393, LEN(Rohdaten!F393) - 5) * 1000), ""))</f>
        <v/>
      </c>
      <c r="N393" s="7" t="str">
        <f t="shared" si="12"/>
        <v/>
      </c>
      <c r="O393" t="str">
        <f>Rohdaten!G393</f>
        <v xml:space="preserve">Aktien / Aktien Euroland </v>
      </c>
      <c r="P393" t="str">
        <f t="shared" si="13"/>
        <v>Aktien</v>
      </c>
      <c r="Q393" t="str">
        <f>Rohdaten!H393</f>
        <v xml:space="preserve">Deka Inv.. </v>
      </c>
      <c r="R393" t="str">
        <f>Rohdaten!I393</f>
        <v xml:space="preserve">Deutschl.. </v>
      </c>
      <c r="S393">
        <f>LEFT(Rohdaten!J393, SEARCH("Jahre", Rohdaten!J393) - 2) * 1</f>
        <v>6.84</v>
      </c>
      <c r="T393" t="str">
        <f>Rohdaten!K393</f>
        <v xml:space="preserve">ESTX SEL.. </v>
      </c>
      <c r="U393" t="str">
        <f>LEFT(Rohdaten!L393, 1)</f>
        <v>A</v>
      </c>
      <c r="V393" t="str">
        <f>Rohdaten!M393</f>
        <v xml:space="preserve">ETFL07 </v>
      </c>
    </row>
    <row r="394" spans="1:22" x14ac:dyDescent="0.25">
      <c r="A394" t="str">
        <f>Rohdaten!A394</f>
        <v xml:space="preserve">STOXX EUROPE 600 THEAM EASY UCITS.. </v>
      </c>
      <c r="B394" t="str">
        <f>LEFT(Rohdaten!B394, 3)</f>
        <v>EUR</v>
      </c>
      <c r="C394">
        <v>1.43</v>
      </c>
      <c r="D394">
        <v>1.36</v>
      </c>
      <c r="E394">
        <v>1.05</v>
      </c>
      <c r="F394">
        <v>0.74</v>
      </c>
      <c r="G394">
        <v>8.73</v>
      </c>
      <c r="H394">
        <v>135</v>
      </c>
      <c r="I394">
        <v>1.1299999999999999</v>
      </c>
      <c r="J394" t="str">
        <f>LEFT(Rohdaten!C394, LEN(Rohdaten!C394) - 1)</f>
        <v>Swap-basiert</v>
      </c>
      <c r="K394" t="str">
        <f>Rohdaten!D394</f>
        <v xml:space="preserve">-- </v>
      </c>
      <c r="L394" s="9">
        <f>Rohdaten!E394</f>
        <v>3.0000000000000001E-3</v>
      </c>
      <c r="M394" s="7" t="str">
        <f>IFERROR(IF(SEARCH("Mio.", Rohdaten!F394),LEFT(Rohdaten!F394, LEN(Rohdaten!F394) - 5) * 1),
IFERROR(IF(SEARCH("Mrd.",  Rohdaten!F394), LEFT(Rohdaten!F394, LEN(Rohdaten!F394) - 5) * 1000), ""))</f>
        <v/>
      </c>
      <c r="N394" s="7" t="str">
        <f t="shared" si="12"/>
        <v/>
      </c>
      <c r="O394" t="str">
        <f>Rohdaten!G394</f>
        <v xml:space="preserve">Aktien / Aktien Europa </v>
      </c>
      <c r="P394" t="str">
        <f t="shared" si="13"/>
        <v>Aktien</v>
      </c>
      <c r="Q394" t="str">
        <f>Rohdaten!H394</f>
        <v xml:space="preserve">BNP Pari.. </v>
      </c>
      <c r="R394" t="str">
        <f>Rohdaten!I394</f>
        <v xml:space="preserve">Frankreich </v>
      </c>
      <c r="S394">
        <f>LEFT(Rohdaten!J394, SEARCH("Jahre", Rohdaten!J394) - 2) * 1</f>
        <v>1.62</v>
      </c>
      <c r="T394" t="str">
        <f>Rohdaten!K394</f>
        <v xml:space="preserve">STOXX EU.. </v>
      </c>
      <c r="U394" t="str">
        <f>LEFT(Rohdaten!L394, 1)</f>
        <v>T</v>
      </c>
      <c r="V394" t="str">
        <f>Rohdaten!M394</f>
        <v xml:space="preserve">A1W37K </v>
      </c>
    </row>
    <row r="395" spans="1:22" x14ac:dyDescent="0.25">
      <c r="A395" t="str">
        <f>Rohdaten!A395</f>
        <v xml:space="preserve">DEKA MSCI EUROPE LC UCITS ETF </v>
      </c>
      <c r="B395" t="str">
        <f>LEFT(Rohdaten!B395, 3)</f>
        <v>EUR</v>
      </c>
      <c r="C395">
        <v>1.43</v>
      </c>
      <c r="D395">
        <v>1.36</v>
      </c>
      <c r="E395">
        <v>1.05</v>
      </c>
      <c r="F395">
        <v>0.74</v>
      </c>
      <c r="G395">
        <v>8.73</v>
      </c>
      <c r="H395">
        <v>135</v>
      </c>
      <c r="I395">
        <v>1.1299999999999999</v>
      </c>
      <c r="J395" t="str">
        <f>LEFT(Rohdaten!C395, LEN(Rohdaten!C395) - 1)</f>
        <v>replizierend</v>
      </c>
      <c r="K395" t="str">
        <f>Rohdaten!D395</f>
        <v xml:space="preserve">keine </v>
      </c>
      <c r="L395" s="9">
        <f>Rohdaten!E395</f>
        <v>3.0000000000000001E-3</v>
      </c>
      <c r="M395" s="7" t="str">
        <f>IFERROR(IF(SEARCH("Mio.", Rohdaten!F395),LEFT(Rohdaten!F395, LEN(Rohdaten!F395) - 5) * 1),
IFERROR(IF(SEARCH("Mrd.",  Rohdaten!F395), LEFT(Rohdaten!F395, LEN(Rohdaten!F395) - 5) * 1000), ""))</f>
        <v/>
      </c>
      <c r="N395" s="7" t="str">
        <f t="shared" si="12"/>
        <v/>
      </c>
      <c r="O395" t="str">
        <f>Rohdaten!G395</f>
        <v xml:space="preserve">Aktien / Aktien Europa "Large Caps" </v>
      </c>
      <c r="P395" t="str">
        <f t="shared" si="13"/>
        <v>Aktien</v>
      </c>
      <c r="Q395" t="str">
        <f>Rohdaten!H395</f>
        <v xml:space="preserve">Deka Inv.. </v>
      </c>
      <c r="R395" t="str">
        <f>Rohdaten!I395</f>
        <v xml:space="preserve">Deutschl.. </v>
      </c>
      <c r="S395">
        <f>LEFT(Rohdaten!J395, SEARCH("Jahre", Rohdaten!J395) - 2) * 1</f>
        <v>6.72</v>
      </c>
      <c r="T395" t="str">
        <f>Rohdaten!K395</f>
        <v xml:space="preserve">EUROPE L.. </v>
      </c>
      <c r="U395" t="str">
        <f>LEFT(Rohdaten!L395, 1)</f>
        <v>A</v>
      </c>
      <c r="V395" t="str">
        <f>Rohdaten!M395</f>
        <v xml:space="preserve">ETFL08 </v>
      </c>
    </row>
    <row r="396" spans="1:22" x14ac:dyDescent="0.25">
      <c r="A396" t="str">
        <f>Rohdaten!A396</f>
        <v xml:space="preserve">DEKA MSCI USA LC UCITS ETF </v>
      </c>
      <c r="B396" t="str">
        <f>LEFT(Rohdaten!B396, 3)</f>
        <v>USD</v>
      </c>
      <c r="C396">
        <v>1.43</v>
      </c>
      <c r="D396">
        <v>1.36</v>
      </c>
      <c r="E396">
        <v>1.05</v>
      </c>
      <c r="F396">
        <v>0.74</v>
      </c>
      <c r="G396">
        <v>8.73</v>
      </c>
      <c r="H396">
        <v>135</v>
      </c>
      <c r="I396">
        <v>1.1299999999999999</v>
      </c>
      <c r="J396" t="str">
        <f>LEFT(Rohdaten!C396, LEN(Rohdaten!C396) - 1)</f>
        <v>replizierend</v>
      </c>
      <c r="K396" t="str">
        <f>Rohdaten!D396</f>
        <v xml:space="preserve">keine </v>
      </c>
      <c r="L396" s="9">
        <f>Rohdaten!E396</f>
        <v>3.0000000000000001E-3</v>
      </c>
      <c r="M396" s="7" t="str">
        <f>IFERROR(IF(SEARCH("Mio.", Rohdaten!F396),LEFT(Rohdaten!F396, LEN(Rohdaten!F396) - 5) * 1),
IFERROR(IF(SEARCH("Mrd.",  Rohdaten!F396), LEFT(Rohdaten!F396, LEN(Rohdaten!F396) - 5) * 1000), ""))</f>
        <v/>
      </c>
      <c r="N396" s="7" t="str">
        <f t="shared" si="12"/>
        <v/>
      </c>
      <c r="O396" t="str">
        <f>Rohdaten!G396</f>
        <v xml:space="preserve">Aktien / Aktien USA </v>
      </c>
      <c r="P396" t="str">
        <f t="shared" si="13"/>
        <v>Aktien</v>
      </c>
      <c r="Q396" t="str">
        <f>Rohdaten!H396</f>
        <v xml:space="preserve">Deka Inv.. </v>
      </c>
      <c r="R396" t="str">
        <f>Rohdaten!I396</f>
        <v xml:space="preserve">Deutschl.. </v>
      </c>
      <c r="S396">
        <f>LEFT(Rohdaten!J396, SEARCH("Jahre", Rohdaten!J396) - 2) * 1</f>
        <v>6.72</v>
      </c>
      <c r="T396" t="str">
        <f>Rohdaten!K396</f>
        <v xml:space="preserve">USA LARG.. </v>
      </c>
      <c r="U396" t="str">
        <f>LEFT(Rohdaten!L396, 1)</f>
        <v>A</v>
      </c>
      <c r="V396" t="str">
        <f>Rohdaten!M396</f>
        <v xml:space="preserve">ETFL09 </v>
      </c>
    </row>
    <row r="397" spans="1:22" x14ac:dyDescent="0.25">
      <c r="A397" t="str">
        <f>Rohdaten!A397</f>
        <v xml:space="preserve">AMUNDI FUNDS INDEX EQUITY NORTH A.. </v>
      </c>
      <c r="B397" t="str">
        <f>LEFT(Rohdaten!B397, 3)</f>
        <v>EUR</v>
      </c>
      <c r="C397">
        <v>1.43</v>
      </c>
      <c r="D397">
        <v>1.36</v>
      </c>
      <c r="E397">
        <v>1.05</v>
      </c>
      <c r="F397">
        <v>0.74</v>
      </c>
      <c r="G397">
        <v>8.73</v>
      </c>
      <c r="H397">
        <v>135</v>
      </c>
      <c r="I397">
        <v>1.1299999999999999</v>
      </c>
      <c r="J397" t="str">
        <f>LEFT(Rohdaten!C397, LEN(Rohdaten!C397) - 1)</f>
        <v>--</v>
      </c>
      <c r="K397" t="str">
        <f>Rohdaten!D397</f>
        <v xml:space="preserve">-- </v>
      </c>
      <c r="L397" s="9">
        <f>Rohdaten!E397</f>
        <v>3.0000000000000001E-3</v>
      </c>
      <c r="M397" s="7" t="str">
        <f>IFERROR(IF(SEARCH("Mio.", Rohdaten!F397),LEFT(Rohdaten!F397, LEN(Rohdaten!F397) - 5) * 1),
IFERROR(IF(SEARCH("Mrd.",  Rohdaten!F397), LEFT(Rohdaten!F397, LEN(Rohdaten!F397) - 5) * 1000), ""))</f>
        <v/>
      </c>
      <c r="N397" s="7" t="str">
        <f t="shared" si="12"/>
        <v/>
      </c>
      <c r="O397" t="str">
        <f>Rohdaten!G397</f>
        <v xml:space="preserve">Aktien / Aktien Nordamerika </v>
      </c>
      <c r="P397" t="str">
        <f t="shared" si="13"/>
        <v>Aktien</v>
      </c>
      <c r="Q397" t="str">
        <f>Rohdaten!H397</f>
        <v xml:space="preserve">Amundi </v>
      </c>
      <c r="R397" t="str">
        <f>Rohdaten!I397</f>
        <v xml:space="preserve">Luxemburg </v>
      </c>
      <c r="S397">
        <f>LEFT(Rohdaten!J397, SEARCH("Jahre", Rohdaten!J397) - 2) * 1</f>
        <v>6.6</v>
      </c>
      <c r="T397" t="str">
        <f>Rohdaten!K397</f>
        <v xml:space="preserve">MSCI NOR.. </v>
      </c>
      <c r="U397" t="str">
        <f>LEFT(Rohdaten!L397, 1)</f>
        <v>T</v>
      </c>
      <c r="V397" t="str">
        <f>Rohdaten!M397</f>
        <v xml:space="preserve">A0RA1P </v>
      </c>
    </row>
    <row r="398" spans="1:22" x14ac:dyDescent="0.25">
      <c r="A398" t="str">
        <f>Rohdaten!A398</f>
        <v xml:space="preserve">DB X-TRACKERS MSCI PAN-EURO TRN I.. </v>
      </c>
      <c r="B398" t="str">
        <f>LEFT(Rohdaten!B398, 3)</f>
        <v>EUR</v>
      </c>
      <c r="C398">
        <v>1.43</v>
      </c>
      <c r="D398">
        <v>1.36</v>
      </c>
      <c r="E398">
        <v>1.05</v>
      </c>
      <c r="F398">
        <v>0.74</v>
      </c>
      <c r="G398">
        <v>8.73</v>
      </c>
      <c r="H398">
        <v>135</v>
      </c>
      <c r="I398">
        <v>1.1299999999999999</v>
      </c>
      <c r="J398" t="str">
        <f>LEFT(Rohdaten!C398, LEN(Rohdaten!C398) - 1)</f>
        <v>replizierend</v>
      </c>
      <c r="K398" t="str">
        <f>Rohdaten!D398</f>
        <v xml:space="preserve">keine </v>
      </c>
      <c r="L398" s="9">
        <f>Rohdaten!E398</f>
        <v>3.0000000000000001E-3</v>
      </c>
      <c r="M398" s="7">
        <f>IFERROR(IF(SEARCH("Mio.", Rohdaten!F398),LEFT(Rohdaten!F398, LEN(Rohdaten!F398) - 5) * 1),
IFERROR(IF(SEARCH("Mrd.",  Rohdaten!F398), LEFT(Rohdaten!F398, LEN(Rohdaten!F398) - 5) * 1000), ""))</f>
        <v>204.37</v>
      </c>
      <c r="N398" s="7">
        <f t="shared" si="12"/>
        <v>204.37</v>
      </c>
      <c r="O398" t="str">
        <f>Rohdaten!G398</f>
        <v xml:space="preserve">Aktien / Aktien Europa </v>
      </c>
      <c r="P398" t="str">
        <f t="shared" si="13"/>
        <v>Aktien</v>
      </c>
      <c r="Q398" t="str">
        <f>Rohdaten!H398</f>
        <v xml:space="preserve">db x-tra.. </v>
      </c>
      <c r="R398" t="str">
        <f>Rohdaten!I398</f>
        <v xml:space="preserve">Luxemburg </v>
      </c>
      <c r="S398">
        <f>LEFT(Rohdaten!J398, SEARCH("Jahre", Rohdaten!J398) - 2) * 1</f>
        <v>6.08</v>
      </c>
      <c r="T398" t="str">
        <f>Rohdaten!K398</f>
        <v xml:space="preserve">MSCI PAN.. </v>
      </c>
      <c r="U398" t="str">
        <f>LEFT(Rohdaten!L398, 1)</f>
        <v>T</v>
      </c>
      <c r="V398" t="str">
        <f>Rohdaten!M398</f>
        <v xml:space="preserve">DBX0B7 </v>
      </c>
    </row>
    <row r="399" spans="1:22" x14ac:dyDescent="0.25">
      <c r="A399" t="str">
        <f>Rohdaten!A399</f>
        <v xml:space="preserve">AMUNDI ETF MSCI EMU HIGH DIVIDEND.. </v>
      </c>
      <c r="B399" t="str">
        <f>LEFT(Rohdaten!B399, 3)</f>
        <v>EUR</v>
      </c>
      <c r="C399">
        <v>1.43</v>
      </c>
      <c r="D399">
        <v>1.36</v>
      </c>
      <c r="E399">
        <v>1.05</v>
      </c>
      <c r="F399">
        <v>0.74</v>
      </c>
      <c r="G399">
        <v>8.73</v>
      </c>
      <c r="H399">
        <v>135</v>
      </c>
      <c r="I399">
        <v>1.1299999999999999</v>
      </c>
      <c r="J399" t="str">
        <f>LEFT(Rohdaten!C399, LEN(Rohdaten!C399) - 1)</f>
        <v>Swap-basiert</v>
      </c>
      <c r="K399" t="str">
        <f>Rohdaten!D399</f>
        <v xml:space="preserve">Dividenden </v>
      </c>
      <c r="L399" s="9">
        <f>Rohdaten!E399</f>
        <v>3.0000000000000001E-3</v>
      </c>
      <c r="M399" s="7" t="str">
        <f>IFERROR(IF(SEARCH("Mio.", Rohdaten!F399),LEFT(Rohdaten!F399, LEN(Rohdaten!F399) - 5) * 1),
IFERROR(IF(SEARCH("Mrd.",  Rohdaten!F399), LEFT(Rohdaten!F399, LEN(Rohdaten!F399) - 5) * 1000), ""))</f>
        <v/>
      </c>
      <c r="N399" s="7" t="str">
        <f t="shared" si="12"/>
        <v/>
      </c>
      <c r="O399" t="str">
        <f>Rohdaten!G399</f>
        <v xml:space="preserve">Aktien / Aktien Dividendenstrategie </v>
      </c>
      <c r="P399" t="str">
        <f t="shared" si="13"/>
        <v>Aktien</v>
      </c>
      <c r="Q399" t="str">
        <f>Rohdaten!H399</f>
        <v xml:space="preserve">Amundi </v>
      </c>
      <c r="R399" t="str">
        <f>Rohdaten!I399</f>
        <v xml:space="preserve">Frankreich </v>
      </c>
      <c r="S399">
        <f>LEFT(Rohdaten!J399, SEARCH("Jahre", Rohdaten!J399) - 2) * 1</f>
        <v>6.18</v>
      </c>
      <c r="T399" t="str">
        <f>Rohdaten!K399</f>
        <v xml:space="preserve">-- </v>
      </c>
      <c r="U399" t="str">
        <f>LEFT(Rohdaten!L399, 1)</f>
        <v>T</v>
      </c>
      <c r="V399" t="str">
        <f>Rohdaten!M399</f>
        <v xml:space="preserve">A0RF42 </v>
      </c>
    </row>
    <row r="400" spans="1:22" x14ac:dyDescent="0.25">
      <c r="A400" t="str">
        <f>Rohdaten!A400</f>
        <v xml:space="preserve">DEKA DAXPLUS MAXIMUM DIVIDEND UCI.. </v>
      </c>
      <c r="B400" t="str">
        <f>LEFT(Rohdaten!B400, 3)</f>
        <v>EUR</v>
      </c>
      <c r="C400">
        <v>1.43</v>
      </c>
      <c r="D400">
        <v>1.36</v>
      </c>
      <c r="E400">
        <v>1.05</v>
      </c>
      <c r="F400">
        <v>0.74</v>
      </c>
      <c r="G400">
        <v>8.73</v>
      </c>
      <c r="H400">
        <v>135</v>
      </c>
      <c r="I400">
        <v>1.1299999999999999</v>
      </c>
      <c r="J400" t="str">
        <f>LEFT(Rohdaten!C400, LEN(Rohdaten!C400) - 1)</f>
        <v>replizierend</v>
      </c>
      <c r="K400" t="str">
        <f>Rohdaten!D400</f>
        <v xml:space="preserve">Dividenden </v>
      </c>
      <c r="L400" s="9">
        <f>Rohdaten!E400</f>
        <v>3.0000000000000001E-3</v>
      </c>
      <c r="M400" s="7" t="str">
        <f>IFERROR(IF(SEARCH("Mio.", Rohdaten!F400),LEFT(Rohdaten!F400, LEN(Rohdaten!F400) - 5) * 1),
IFERROR(IF(SEARCH("Mrd.",  Rohdaten!F400), LEFT(Rohdaten!F400, LEN(Rohdaten!F400) - 5) * 1000), ""))</f>
        <v/>
      </c>
      <c r="N400" s="7" t="str">
        <f t="shared" si="12"/>
        <v/>
      </c>
      <c r="O400" t="str">
        <f>Rohdaten!G400</f>
        <v xml:space="preserve">Aktien / Aktien Deutschland "Large Caps" </v>
      </c>
      <c r="P400" t="str">
        <f t="shared" si="13"/>
        <v>Aktien</v>
      </c>
      <c r="Q400" t="str">
        <f>Rohdaten!H400</f>
        <v xml:space="preserve">Deka Inv.. </v>
      </c>
      <c r="R400" t="str">
        <f>Rohdaten!I400</f>
        <v xml:space="preserve">Deutschl.. </v>
      </c>
      <c r="S400">
        <f>LEFT(Rohdaten!J400, SEARCH("Jahre", Rohdaten!J400) - 2) * 1</f>
        <v>6.08</v>
      </c>
      <c r="T400" t="str">
        <f>Rohdaten!K400</f>
        <v xml:space="preserve">DAXPLUS .. </v>
      </c>
      <c r="U400" t="str">
        <f>LEFT(Rohdaten!L400, 1)</f>
        <v>A</v>
      </c>
      <c r="V400" t="str">
        <f>Rohdaten!M400</f>
        <v xml:space="preserve">ETFL23 </v>
      </c>
    </row>
    <row r="401" spans="1:22" x14ac:dyDescent="0.25">
      <c r="A401" t="str">
        <f>Rohdaten!A401</f>
        <v xml:space="preserve">COMSTAGE CAC 40 LEVERAGE UCITS ETF </v>
      </c>
      <c r="B401" t="str">
        <f>LEFT(Rohdaten!B401, 3)</f>
        <v>EUR</v>
      </c>
      <c r="C401">
        <v>1.43</v>
      </c>
      <c r="D401">
        <v>1.36</v>
      </c>
      <c r="E401">
        <v>1.05</v>
      </c>
      <c r="F401">
        <v>0.74</v>
      </c>
      <c r="G401">
        <v>8.73</v>
      </c>
      <c r="H401">
        <v>135</v>
      </c>
      <c r="I401">
        <v>1.1299999999999999</v>
      </c>
      <c r="J401" t="str">
        <f>LEFT(Rohdaten!C401, LEN(Rohdaten!C401) - 1)</f>
        <v>Swap-basiert</v>
      </c>
      <c r="K401" t="str">
        <f>Rohdaten!D401</f>
        <v xml:space="preserve">Hebel </v>
      </c>
      <c r="L401" s="9">
        <f>Rohdaten!E401</f>
        <v>3.0000000000000001E-3</v>
      </c>
      <c r="M401" s="7">
        <f>IFERROR(IF(SEARCH("Mio.", Rohdaten!F401),LEFT(Rohdaten!F401, LEN(Rohdaten!F401) - 5) * 1),
IFERROR(IF(SEARCH("Mrd.",  Rohdaten!F401), LEFT(Rohdaten!F401, LEN(Rohdaten!F401) - 5) * 1000), ""))</f>
        <v>6.82</v>
      </c>
      <c r="N401" s="7">
        <f t="shared" si="12"/>
        <v>6.82</v>
      </c>
      <c r="O401" t="str">
        <f>Rohdaten!G401</f>
        <v xml:space="preserve">Aktien / Aktien Frankreich </v>
      </c>
      <c r="P401" t="str">
        <f t="shared" si="13"/>
        <v>Aktien</v>
      </c>
      <c r="Q401" t="str">
        <f>Rohdaten!H401</f>
        <v xml:space="preserve">Commerz .. </v>
      </c>
      <c r="R401" t="str">
        <f>Rohdaten!I401</f>
        <v xml:space="preserve">Luxemburg </v>
      </c>
      <c r="S401">
        <f>LEFT(Rohdaten!J401, SEARCH("Jahre", Rohdaten!J401) - 2) * 1</f>
        <v>5.3</v>
      </c>
      <c r="T401" t="str">
        <f>Rohdaten!K401</f>
        <v xml:space="preserve">FRANCE C.. </v>
      </c>
      <c r="U401" t="str">
        <f>LEFT(Rohdaten!L401, 1)</f>
        <v>T</v>
      </c>
      <c r="V401" t="str">
        <f>Rohdaten!M401</f>
        <v xml:space="preserve">ETF042 </v>
      </c>
    </row>
    <row r="402" spans="1:22" x14ac:dyDescent="0.25">
      <c r="A402" t="str">
        <f>Rohdaten!A402</f>
        <v xml:space="preserve">COMSTAGE COMMERZBANK COMMODITY EX.. </v>
      </c>
      <c r="B402" t="str">
        <f>LEFT(Rohdaten!B402, 3)</f>
        <v>USD</v>
      </c>
      <c r="C402">
        <v>1.43</v>
      </c>
      <c r="D402">
        <v>1.36</v>
      </c>
      <c r="E402">
        <v>1.05</v>
      </c>
      <c r="F402">
        <v>0.74</v>
      </c>
      <c r="G402">
        <v>8.73</v>
      </c>
      <c r="H402">
        <v>135</v>
      </c>
      <c r="I402">
        <v>1.1299999999999999</v>
      </c>
      <c r="J402" t="str">
        <f>LEFT(Rohdaten!C402, LEN(Rohdaten!C402) - 1)</f>
        <v>Swap-basiert</v>
      </c>
      <c r="K402" t="str">
        <f>Rohdaten!D402</f>
        <v xml:space="preserve">keine </v>
      </c>
      <c r="L402" s="9">
        <f>Rohdaten!E402</f>
        <v>3.0000000000000001E-3</v>
      </c>
      <c r="M402" s="7">
        <f>IFERROR(IF(SEARCH("Mio.", Rohdaten!F402),LEFT(Rohdaten!F402, LEN(Rohdaten!F402) - 5) * 1),
IFERROR(IF(SEARCH("Mrd.",  Rohdaten!F402), LEFT(Rohdaten!F402, LEN(Rohdaten!F402) - 5) * 1000), ""))</f>
        <v>357.85</v>
      </c>
      <c r="N402" s="7">
        <f t="shared" si="12"/>
        <v>404.37049999999999</v>
      </c>
      <c r="O402" t="str">
        <f>Rohdaten!G402</f>
        <v xml:space="preserve">Alternative Investments / Commodities </v>
      </c>
      <c r="P402" t="str">
        <f t="shared" si="13"/>
        <v>Alternative Investments</v>
      </c>
      <c r="Q402" t="str">
        <f>Rohdaten!H402</f>
        <v xml:space="preserve">Commerz .. </v>
      </c>
      <c r="R402" t="str">
        <f>Rohdaten!I402</f>
        <v xml:space="preserve">Luxemburg </v>
      </c>
      <c r="S402">
        <f>LEFT(Rohdaten!J402, SEARCH("Jahre", Rohdaten!J402) - 2) * 1</f>
        <v>5.95</v>
      </c>
      <c r="T402" t="str">
        <f>Rohdaten!K402</f>
        <v xml:space="preserve">Coba Com.. </v>
      </c>
      <c r="U402" t="str">
        <f>LEFT(Rohdaten!L402, 1)</f>
        <v>T</v>
      </c>
      <c r="V402" t="str">
        <f>Rohdaten!M402</f>
        <v xml:space="preserve">ETF090 </v>
      </c>
    </row>
    <row r="403" spans="1:22" x14ac:dyDescent="0.25">
      <c r="A403" t="str">
        <f>Rohdaten!A403</f>
        <v xml:space="preserve">DEKA MSCI USA UCITS ETF </v>
      </c>
      <c r="B403" t="str">
        <f>LEFT(Rohdaten!B403, 3)</f>
        <v>USD</v>
      </c>
      <c r="C403">
        <v>1.43</v>
      </c>
      <c r="D403">
        <v>1.36</v>
      </c>
      <c r="E403">
        <v>1.05</v>
      </c>
      <c r="F403">
        <v>0.74</v>
      </c>
      <c r="G403">
        <v>8.73</v>
      </c>
      <c r="H403">
        <v>135</v>
      </c>
      <c r="I403">
        <v>1.1299999999999999</v>
      </c>
      <c r="J403" t="str">
        <f>LEFT(Rohdaten!C403, LEN(Rohdaten!C403) - 1)</f>
        <v>replizierend</v>
      </c>
      <c r="K403" t="str">
        <f>Rohdaten!D403</f>
        <v xml:space="preserve">keine </v>
      </c>
      <c r="L403" s="9">
        <f>Rohdaten!E403</f>
        <v>3.0000000000000001E-3</v>
      </c>
      <c r="M403" s="7" t="str">
        <f>IFERROR(IF(SEARCH("Mio.", Rohdaten!F403),LEFT(Rohdaten!F403, LEN(Rohdaten!F403) - 5) * 1),
IFERROR(IF(SEARCH("Mrd.",  Rohdaten!F403), LEFT(Rohdaten!F403, LEN(Rohdaten!F403) - 5) * 1000), ""))</f>
        <v/>
      </c>
      <c r="N403" s="7" t="str">
        <f t="shared" si="12"/>
        <v/>
      </c>
      <c r="O403" t="str">
        <f>Rohdaten!G403</f>
        <v xml:space="preserve">Aktien / Aktien USA </v>
      </c>
      <c r="P403" t="str">
        <f t="shared" si="13"/>
        <v>Aktien</v>
      </c>
      <c r="Q403" t="str">
        <f>Rohdaten!H403</f>
        <v xml:space="preserve">Deka Inv.. </v>
      </c>
      <c r="R403" t="str">
        <f>Rohdaten!I403</f>
        <v xml:space="preserve">Deutschl.. </v>
      </c>
      <c r="S403">
        <f>LEFT(Rohdaten!J403, SEARCH("Jahre", Rohdaten!J403) - 2) * 1</f>
        <v>5.9</v>
      </c>
      <c r="T403" t="str">
        <f>Rohdaten!K403</f>
        <v xml:space="preserve">MSCI USA.. </v>
      </c>
      <c r="U403" t="str">
        <f>LEFT(Rohdaten!L403, 1)</f>
        <v>A</v>
      </c>
      <c r="V403" t="str">
        <f>Rohdaten!M403</f>
        <v xml:space="preserve">ETFL26 </v>
      </c>
    </row>
    <row r="404" spans="1:22" x14ac:dyDescent="0.25">
      <c r="A404" t="str">
        <f>Rohdaten!A404</f>
        <v xml:space="preserve">DEKA MSCI USA MC UCITS ETF </v>
      </c>
      <c r="B404" t="str">
        <f>LEFT(Rohdaten!B404, 3)</f>
        <v>USD</v>
      </c>
      <c r="C404">
        <v>1.43</v>
      </c>
      <c r="D404">
        <v>1.36</v>
      </c>
      <c r="E404">
        <v>1.05</v>
      </c>
      <c r="F404">
        <v>0.74</v>
      </c>
      <c r="G404">
        <v>8.73</v>
      </c>
      <c r="H404">
        <v>135</v>
      </c>
      <c r="I404">
        <v>1.1299999999999999</v>
      </c>
      <c r="J404" t="str">
        <f>LEFT(Rohdaten!C404, LEN(Rohdaten!C404) - 1)</f>
        <v>replizierend</v>
      </c>
      <c r="K404" t="str">
        <f>Rohdaten!D404</f>
        <v xml:space="preserve">keine </v>
      </c>
      <c r="L404" s="9">
        <f>Rohdaten!E404</f>
        <v>3.0000000000000001E-3</v>
      </c>
      <c r="M404" s="7" t="str">
        <f>IFERROR(IF(SEARCH("Mio.", Rohdaten!F404),LEFT(Rohdaten!F404, LEN(Rohdaten!F404) - 5) * 1),
IFERROR(IF(SEARCH("Mrd.",  Rohdaten!F404), LEFT(Rohdaten!F404, LEN(Rohdaten!F404) - 5) * 1000), ""))</f>
        <v/>
      </c>
      <c r="N404" s="7" t="str">
        <f t="shared" si="12"/>
        <v/>
      </c>
      <c r="O404" t="str">
        <f>Rohdaten!G404</f>
        <v xml:space="preserve">Aktien / Aktien USA "Mid/Small Caps" </v>
      </c>
      <c r="P404" t="str">
        <f t="shared" si="13"/>
        <v>Aktien</v>
      </c>
      <c r="Q404" t="str">
        <f>Rohdaten!H404</f>
        <v xml:space="preserve">Deka Inv.. </v>
      </c>
      <c r="R404" t="str">
        <f>Rohdaten!I404</f>
        <v xml:space="preserve">Deutschl.. </v>
      </c>
      <c r="S404">
        <f>LEFT(Rohdaten!J404, SEARCH("Jahre", Rohdaten!J404) - 2) * 1</f>
        <v>5.9</v>
      </c>
      <c r="T404" t="str">
        <f>Rohdaten!K404</f>
        <v xml:space="preserve">USA MID .. </v>
      </c>
      <c r="U404" t="str">
        <f>LEFT(Rohdaten!L404, 1)</f>
        <v>A</v>
      </c>
      <c r="V404" t="str">
        <f>Rohdaten!M404</f>
        <v xml:space="preserve">ETFL27 </v>
      </c>
    </row>
    <row r="405" spans="1:22" x14ac:dyDescent="0.25">
      <c r="A405" t="str">
        <f>Rohdaten!A405</f>
        <v xml:space="preserve">DEKA MSCI EUROPE UCITS ETF </v>
      </c>
      <c r="B405" t="str">
        <f>LEFT(Rohdaten!B405, 3)</f>
        <v>EUR</v>
      </c>
      <c r="C405">
        <v>1.43</v>
      </c>
      <c r="D405">
        <v>1.36</v>
      </c>
      <c r="E405">
        <v>1.05</v>
      </c>
      <c r="F405">
        <v>0.74</v>
      </c>
      <c r="G405">
        <v>8.73</v>
      </c>
      <c r="H405">
        <v>135</v>
      </c>
      <c r="I405">
        <v>1.1299999999999999</v>
      </c>
      <c r="J405" t="str">
        <f>LEFT(Rohdaten!C405, LEN(Rohdaten!C405) - 1)</f>
        <v>replizierend</v>
      </c>
      <c r="K405" t="str">
        <f>Rohdaten!D405</f>
        <v xml:space="preserve">keine </v>
      </c>
      <c r="L405" s="9">
        <f>Rohdaten!E405</f>
        <v>3.0000000000000001E-3</v>
      </c>
      <c r="M405" s="7" t="str">
        <f>IFERROR(IF(SEARCH("Mio.", Rohdaten!F405),LEFT(Rohdaten!F405, LEN(Rohdaten!F405) - 5) * 1),
IFERROR(IF(SEARCH("Mrd.",  Rohdaten!F405), LEFT(Rohdaten!F405, LEN(Rohdaten!F405) - 5) * 1000), ""))</f>
        <v/>
      </c>
      <c r="N405" s="7" t="str">
        <f t="shared" si="12"/>
        <v/>
      </c>
      <c r="O405" t="str">
        <f>Rohdaten!G405</f>
        <v xml:space="preserve">Aktien / Aktien Europa </v>
      </c>
      <c r="P405" t="str">
        <f t="shared" si="13"/>
        <v>Aktien</v>
      </c>
      <c r="Q405" t="str">
        <f>Rohdaten!H405</f>
        <v xml:space="preserve">Deka Inv.. </v>
      </c>
      <c r="R405" t="str">
        <f>Rohdaten!I405</f>
        <v xml:space="preserve">Deutschl.. </v>
      </c>
      <c r="S405">
        <f>LEFT(Rohdaten!J405, SEARCH("Jahre", Rohdaten!J405) - 2) * 1</f>
        <v>5.9</v>
      </c>
      <c r="T405" t="str">
        <f>Rohdaten!K405</f>
        <v xml:space="preserve">MSCI EUR.. </v>
      </c>
      <c r="U405" t="str">
        <f>LEFT(Rohdaten!L405, 1)</f>
        <v>A</v>
      </c>
      <c r="V405" t="str">
        <f>Rohdaten!M405</f>
        <v xml:space="preserve">ETFL28 </v>
      </c>
    </row>
    <row r="406" spans="1:22" x14ac:dyDescent="0.25">
      <c r="A406" t="str">
        <f>Rohdaten!A406</f>
        <v xml:space="preserve">DEKA MSCI EUROPE MC UCITS ETF </v>
      </c>
      <c r="B406" t="str">
        <f>LEFT(Rohdaten!B406, 3)</f>
        <v>EUR</v>
      </c>
      <c r="C406">
        <v>1.43</v>
      </c>
      <c r="D406">
        <v>1.36</v>
      </c>
      <c r="E406">
        <v>1.05</v>
      </c>
      <c r="F406">
        <v>0.74</v>
      </c>
      <c r="G406">
        <v>8.73</v>
      </c>
      <c r="H406">
        <v>135</v>
      </c>
      <c r="I406">
        <v>1.1299999999999999</v>
      </c>
      <c r="J406" t="str">
        <f>LEFT(Rohdaten!C406, LEN(Rohdaten!C406) - 1)</f>
        <v>replizierend</v>
      </c>
      <c r="K406" t="str">
        <f>Rohdaten!D406</f>
        <v xml:space="preserve">keine </v>
      </c>
      <c r="L406" s="9">
        <f>Rohdaten!E406</f>
        <v>3.0000000000000001E-3</v>
      </c>
      <c r="M406" s="7" t="str">
        <f>IFERROR(IF(SEARCH("Mio.", Rohdaten!F406),LEFT(Rohdaten!F406, LEN(Rohdaten!F406) - 5) * 1),
IFERROR(IF(SEARCH("Mrd.",  Rohdaten!F406), LEFT(Rohdaten!F406, LEN(Rohdaten!F406) - 5) * 1000), ""))</f>
        <v/>
      </c>
      <c r="N406" s="7" t="str">
        <f t="shared" si="12"/>
        <v/>
      </c>
      <c r="O406" t="str">
        <f>Rohdaten!G406</f>
        <v xml:space="preserve">Aktien / Aktien Europa "Mid/Small Caps" </v>
      </c>
      <c r="P406" t="str">
        <f t="shared" si="13"/>
        <v>Aktien</v>
      </c>
      <c r="Q406" t="str">
        <f>Rohdaten!H406</f>
        <v xml:space="preserve">Deka Inv.. </v>
      </c>
      <c r="R406" t="str">
        <f>Rohdaten!I406</f>
        <v xml:space="preserve">Deutschl.. </v>
      </c>
      <c r="S406">
        <f>LEFT(Rohdaten!J406, SEARCH("Jahre", Rohdaten!J406) - 2) * 1</f>
        <v>5.9</v>
      </c>
      <c r="T406" t="str">
        <f>Rohdaten!K406</f>
        <v xml:space="preserve">EUROPE M.. </v>
      </c>
      <c r="U406" t="str">
        <f>LEFT(Rohdaten!L406, 1)</f>
        <v>A</v>
      </c>
      <c r="V406" t="str">
        <f>Rohdaten!M406</f>
        <v xml:space="preserve">ETFL29 </v>
      </c>
    </row>
    <row r="407" spans="1:22" x14ac:dyDescent="0.25">
      <c r="A407" t="str">
        <f>Rohdaten!A407</f>
        <v xml:space="preserve">UBS ETF - MSCI PACIFIC (EX JAPAN).. </v>
      </c>
      <c r="B407" t="str">
        <f>LEFT(Rohdaten!B407, 3)</f>
        <v>USD</v>
      </c>
      <c r="C407">
        <v>1.43</v>
      </c>
      <c r="D407">
        <v>1.36</v>
      </c>
      <c r="E407">
        <v>1.05</v>
      </c>
      <c r="F407">
        <v>0.74</v>
      </c>
      <c r="G407">
        <v>8.73</v>
      </c>
      <c r="H407">
        <v>135</v>
      </c>
      <c r="I407">
        <v>1.1299999999999999</v>
      </c>
      <c r="J407" t="str">
        <f>LEFT(Rohdaten!C407, LEN(Rohdaten!C407) - 1)</f>
        <v>replizierend</v>
      </c>
      <c r="K407" t="str">
        <f>Rohdaten!D407</f>
        <v xml:space="preserve">keine </v>
      </c>
      <c r="L407" s="9">
        <f>Rohdaten!E407</f>
        <v>3.0000000000000001E-3</v>
      </c>
      <c r="M407" s="7">
        <f>IFERROR(IF(SEARCH("Mio.", Rohdaten!F407),LEFT(Rohdaten!F407, LEN(Rohdaten!F407) - 5) * 1),
IFERROR(IF(SEARCH("Mrd.",  Rohdaten!F407), LEFT(Rohdaten!F407, LEN(Rohdaten!F407) - 5) * 1000), ""))</f>
        <v>172.68</v>
      </c>
      <c r="N407" s="7">
        <f t="shared" si="12"/>
        <v>195.1284</v>
      </c>
      <c r="O407" t="str">
        <f>Rohdaten!G407</f>
        <v xml:space="preserve">Aktien / Aktien Pazifik ex. Japan </v>
      </c>
      <c r="P407" t="str">
        <f t="shared" si="13"/>
        <v>Aktien</v>
      </c>
      <c r="Q407" t="str">
        <f>Rohdaten!H407</f>
        <v xml:space="preserve">UBS ETF .. </v>
      </c>
      <c r="R407" t="str">
        <f>Rohdaten!I407</f>
        <v xml:space="preserve">Luxemburg </v>
      </c>
      <c r="S407">
        <f>LEFT(Rohdaten!J407, SEARCH("Jahre", Rohdaten!J407) - 2) * 1</f>
        <v>5.58</v>
      </c>
      <c r="T407" t="str">
        <f>Rohdaten!K407</f>
        <v xml:space="preserve">MSCI PAC.. </v>
      </c>
      <c r="U407" t="str">
        <f>LEFT(Rohdaten!L407, 1)</f>
        <v>A</v>
      </c>
      <c r="V407" t="str">
        <f>Rohdaten!M407</f>
        <v xml:space="preserve">A0X97T </v>
      </c>
    </row>
    <row r="408" spans="1:22" x14ac:dyDescent="0.25">
      <c r="A408" t="str">
        <f>Rohdaten!A408</f>
        <v xml:space="preserve">MATERIALS S&amp;P US SELECT SECTOR SO.. </v>
      </c>
      <c r="B408" t="str">
        <f>LEFT(Rohdaten!B408, 3)</f>
        <v>USD</v>
      </c>
      <c r="C408">
        <v>1.43</v>
      </c>
      <c r="D408">
        <v>1.36</v>
      </c>
      <c r="E408">
        <v>1.05</v>
      </c>
      <c r="F408">
        <v>0.74</v>
      </c>
      <c r="G408">
        <v>8.73</v>
      </c>
      <c r="H408">
        <v>135</v>
      </c>
      <c r="I408">
        <v>1.1299999999999999</v>
      </c>
      <c r="J408" t="str">
        <f>LEFT(Rohdaten!C408, LEN(Rohdaten!C408) - 1)</f>
        <v>--</v>
      </c>
      <c r="K408" t="str">
        <f>Rohdaten!D408</f>
        <v xml:space="preserve">-- </v>
      </c>
      <c r="L408" s="9">
        <f>Rohdaten!E408</f>
        <v>3.0000000000000001E-3</v>
      </c>
      <c r="M408" s="7" t="str">
        <f>IFERROR(IF(SEARCH("Mio.", Rohdaten!F408),LEFT(Rohdaten!F408, LEN(Rohdaten!F408) - 5) * 1),
IFERROR(IF(SEARCH("Mrd.",  Rohdaten!F408), LEFT(Rohdaten!F408, LEN(Rohdaten!F408) - 5) * 1000), ""))</f>
        <v/>
      </c>
      <c r="N408" s="7" t="str">
        <f t="shared" si="12"/>
        <v/>
      </c>
      <c r="O408" t="str">
        <f>Rohdaten!G408</f>
        <v xml:space="preserve">Branchen / Branche: Rohstoff Aktien </v>
      </c>
      <c r="P408" t="str">
        <f t="shared" si="13"/>
        <v>Branchen</v>
      </c>
      <c r="Q408" t="str">
        <f>Rohdaten!H408</f>
        <v xml:space="preserve">Source M.. </v>
      </c>
      <c r="R408" t="str">
        <f>Rohdaten!I408</f>
        <v xml:space="preserve">Irland </v>
      </c>
      <c r="S408">
        <f>LEFT(Rohdaten!J408, SEARCH("Jahre", Rohdaten!J408) - 2) * 1</f>
        <v>5.38</v>
      </c>
      <c r="T408" t="str">
        <f>Rohdaten!K408</f>
        <v xml:space="preserve">-- </v>
      </c>
      <c r="U408" t="str">
        <f>LEFT(Rohdaten!L408, 1)</f>
        <v>T</v>
      </c>
      <c r="V408" t="str">
        <f>Rohdaten!M408</f>
        <v xml:space="preserve">A0YHML </v>
      </c>
    </row>
    <row r="409" spans="1:22" x14ac:dyDescent="0.25">
      <c r="A409" t="str">
        <f>Rohdaten!A409</f>
        <v xml:space="preserve">DB X-TRACKERS S&amp;P 500 UCITS ETF 3.. </v>
      </c>
      <c r="B409" t="str">
        <f>LEFT(Rohdaten!B409, 3)</f>
        <v>EUR</v>
      </c>
      <c r="C409">
        <v>1.43</v>
      </c>
      <c r="D409">
        <v>1.36</v>
      </c>
      <c r="E409">
        <v>1.05</v>
      </c>
      <c r="F409">
        <v>0.74</v>
      </c>
      <c r="G409">
        <v>8.73</v>
      </c>
      <c r="H409">
        <v>135</v>
      </c>
      <c r="I409">
        <v>1.1299999999999999</v>
      </c>
      <c r="J409" t="str">
        <f>LEFT(Rohdaten!C409, LEN(Rohdaten!C409) - 1)</f>
        <v>Swap-basiert</v>
      </c>
      <c r="K409" t="str">
        <f>Rohdaten!D409</f>
        <v xml:space="preserve">Sonstige </v>
      </c>
      <c r="L409" s="9">
        <f>Rohdaten!E409</f>
        <v>3.0000000000000001E-3</v>
      </c>
      <c r="M409" s="7">
        <f>IFERROR(IF(SEARCH("Mio.", Rohdaten!F409),LEFT(Rohdaten!F409, LEN(Rohdaten!F409) - 5) * 1),
IFERROR(IF(SEARCH("Mrd.",  Rohdaten!F409), LEFT(Rohdaten!F409, LEN(Rohdaten!F409) - 5) * 1000), ""))</f>
        <v>1790</v>
      </c>
      <c r="N409" s="7">
        <f t="shared" si="12"/>
        <v>1790</v>
      </c>
      <c r="O409" t="str">
        <f>Rohdaten!G409</f>
        <v xml:space="preserve">Aktien / Aktien USA </v>
      </c>
      <c r="P409" t="str">
        <f t="shared" si="13"/>
        <v>Aktien</v>
      </c>
      <c r="Q409" t="str">
        <f>Rohdaten!H409</f>
        <v xml:space="preserve">db x-tra.. </v>
      </c>
      <c r="R409" t="str">
        <f>Rohdaten!I409</f>
        <v xml:space="preserve">Luxemburg </v>
      </c>
      <c r="S409">
        <f>LEFT(Rohdaten!J409, SEARCH("Jahre", Rohdaten!J409) - 2) * 1</f>
        <v>4.32</v>
      </c>
      <c r="T409" t="str">
        <f>Rohdaten!K409</f>
        <v xml:space="preserve">S&amp;P 500 </v>
      </c>
      <c r="U409" t="str">
        <f>LEFT(Rohdaten!L409, 1)</f>
        <v>T</v>
      </c>
      <c r="V409" t="str">
        <f>Rohdaten!M409</f>
        <v xml:space="preserve">DBX0F4 </v>
      </c>
    </row>
    <row r="410" spans="1:22" x14ac:dyDescent="0.25">
      <c r="A410" t="str">
        <f>Rohdaten!A410</f>
        <v xml:space="preserve">NOMURA VOLTAGE MID-TERM SOURCE ET.. </v>
      </c>
      <c r="B410" t="str">
        <f>LEFT(Rohdaten!B410, 3)</f>
        <v>USD</v>
      </c>
      <c r="C410">
        <v>1.43</v>
      </c>
      <c r="D410">
        <v>1.36</v>
      </c>
      <c r="E410">
        <v>1.05</v>
      </c>
      <c r="F410">
        <v>0.74</v>
      </c>
      <c r="G410">
        <v>8.73</v>
      </c>
      <c r="H410">
        <v>135</v>
      </c>
      <c r="I410">
        <v>1.1299999999999999</v>
      </c>
      <c r="J410" t="str">
        <f>LEFT(Rohdaten!C410, LEN(Rohdaten!C410) - 1)</f>
        <v>--</v>
      </c>
      <c r="K410" t="str">
        <f>Rohdaten!D410</f>
        <v xml:space="preserve">-- </v>
      </c>
      <c r="L410" s="9">
        <f>Rohdaten!E410</f>
        <v>3.0000000000000001E-3</v>
      </c>
      <c r="M410" s="7" t="str">
        <f>IFERROR(IF(SEARCH("Mio.", Rohdaten!F410),LEFT(Rohdaten!F410, LEN(Rohdaten!F410) - 5) * 1),
IFERROR(IF(SEARCH("Mrd.",  Rohdaten!F410), LEFT(Rohdaten!F410, LEN(Rohdaten!F410) - 5) * 1000), ""))</f>
        <v/>
      </c>
      <c r="N410" s="7" t="str">
        <f t="shared" si="12"/>
        <v/>
      </c>
      <c r="O410" t="str">
        <f>Rohdaten!G410</f>
        <v xml:space="preserve">Sonstige ETFs / Absolute Return </v>
      </c>
      <c r="P410" t="str">
        <f t="shared" si="13"/>
        <v>Sonstige ETFs</v>
      </c>
      <c r="Q410" t="str">
        <f>Rohdaten!H410</f>
        <v xml:space="preserve">Source M.. </v>
      </c>
      <c r="R410" t="str">
        <f>Rohdaten!I410</f>
        <v xml:space="preserve">Irland </v>
      </c>
      <c r="S410">
        <f>LEFT(Rohdaten!J410, SEARCH("Jahre", Rohdaten!J410) - 2) * 1</f>
        <v>4.04</v>
      </c>
      <c r="T410" t="str">
        <f>Rohdaten!K410</f>
        <v xml:space="preserve">-- </v>
      </c>
      <c r="U410" t="str">
        <f>LEFT(Rohdaten!L410, 1)</f>
        <v>T</v>
      </c>
      <c r="V410" t="str">
        <f>Rohdaten!M410</f>
        <v xml:space="preserve">A1H8S2 </v>
      </c>
    </row>
    <row r="411" spans="1:22" x14ac:dyDescent="0.25">
      <c r="A411" t="str">
        <f>Rohdaten!A411</f>
        <v xml:space="preserve">HSBC MSCI EUROPE ETF </v>
      </c>
      <c r="B411" t="str">
        <f>LEFT(Rohdaten!B411, 3)</f>
        <v>EUR</v>
      </c>
      <c r="C411">
        <v>1.43</v>
      </c>
      <c r="D411">
        <v>1.36</v>
      </c>
      <c r="E411">
        <v>1.05</v>
      </c>
      <c r="F411">
        <v>0.74</v>
      </c>
      <c r="G411">
        <v>8.73</v>
      </c>
      <c r="H411">
        <v>135</v>
      </c>
      <c r="I411">
        <v>1.1299999999999999</v>
      </c>
      <c r="J411" t="str">
        <f>LEFT(Rohdaten!C411, LEN(Rohdaten!C411) - 1)</f>
        <v>--</v>
      </c>
      <c r="K411" t="str">
        <f>Rohdaten!D411</f>
        <v xml:space="preserve">-- </v>
      </c>
      <c r="L411" s="9">
        <f>Rohdaten!E411</f>
        <v>3.0000000000000001E-3</v>
      </c>
      <c r="M411" s="7" t="str">
        <f>IFERROR(IF(SEARCH("Mio.", Rohdaten!F411),LEFT(Rohdaten!F411, LEN(Rohdaten!F411) - 5) * 1),
IFERROR(IF(SEARCH("Mrd.",  Rohdaten!F411), LEFT(Rohdaten!F411, LEN(Rohdaten!F411) - 5) * 1000), ""))</f>
        <v/>
      </c>
      <c r="N411" s="7" t="str">
        <f t="shared" si="12"/>
        <v/>
      </c>
      <c r="O411" t="str">
        <f>Rohdaten!G411</f>
        <v xml:space="preserve">Aktien / Aktien Europa </v>
      </c>
      <c r="P411" t="str">
        <f t="shared" si="13"/>
        <v>Aktien</v>
      </c>
      <c r="Q411" t="str">
        <f>Rohdaten!H411</f>
        <v xml:space="preserve">HSBC ETF.. </v>
      </c>
      <c r="R411" t="str">
        <f>Rohdaten!I411</f>
        <v xml:space="preserve">Irland </v>
      </c>
      <c r="S411">
        <f>LEFT(Rohdaten!J411, SEARCH("Jahre", Rohdaten!J411) - 2) * 1</f>
        <v>4.92</v>
      </c>
      <c r="T411" t="str">
        <f>Rohdaten!K411</f>
        <v xml:space="preserve">MSCI EUR.. </v>
      </c>
      <c r="U411" t="str">
        <f>LEFT(Rohdaten!L411, 1)</f>
        <v>A</v>
      </c>
      <c r="V411" t="str">
        <f>Rohdaten!M411</f>
        <v xml:space="preserve">A1CY17 </v>
      </c>
    </row>
    <row r="412" spans="1:22" x14ac:dyDescent="0.25">
      <c r="A412" t="str">
        <f>Rohdaten!A412</f>
        <v xml:space="preserve">HSBC MSCI USA ETF DIS USD </v>
      </c>
      <c r="B412" t="str">
        <f>LEFT(Rohdaten!B412, 3)</f>
        <v>USD</v>
      </c>
      <c r="C412">
        <v>1.43</v>
      </c>
      <c r="D412">
        <v>1.36</v>
      </c>
      <c r="E412">
        <v>1.05</v>
      </c>
      <c r="F412">
        <v>0.74</v>
      </c>
      <c r="G412">
        <v>8.73</v>
      </c>
      <c r="H412">
        <v>135</v>
      </c>
      <c r="I412">
        <v>1.1299999999999999</v>
      </c>
      <c r="J412" t="str">
        <f>LEFT(Rohdaten!C412, LEN(Rohdaten!C412) - 1)</f>
        <v>replizierend</v>
      </c>
      <c r="K412" t="str">
        <f>Rohdaten!D412</f>
        <v xml:space="preserve">-- </v>
      </c>
      <c r="L412" s="9">
        <f>Rohdaten!E412</f>
        <v>3.0000000000000001E-3</v>
      </c>
      <c r="M412" s="7">
        <f>IFERROR(IF(SEARCH("Mio.", Rohdaten!F412),LEFT(Rohdaten!F412, LEN(Rohdaten!F412) - 5) * 1),
IFERROR(IF(SEARCH("Mrd.",  Rohdaten!F412), LEFT(Rohdaten!F412, LEN(Rohdaten!F412) - 5) * 1000), ""))</f>
        <v>408.95</v>
      </c>
      <c r="N412" s="7">
        <f t="shared" si="12"/>
        <v>462.11349999999993</v>
      </c>
      <c r="O412" t="str">
        <f>Rohdaten!G412</f>
        <v xml:space="preserve">Aktien / Aktien USA </v>
      </c>
      <c r="P412" t="str">
        <f t="shared" si="13"/>
        <v>Aktien</v>
      </c>
      <c r="Q412" t="str">
        <f>Rohdaten!H412</f>
        <v xml:space="preserve">HSBC ETF.. </v>
      </c>
      <c r="R412" t="str">
        <f>Rohdaten!I412</f>
        <v xml:space="preserve">Deutschl.. </v>
      </c>
      <c r="S412">
        <f>LEFT(Rohdaten!J412, SEARCH("Jahre", Rohdaten!J412) - 2) * 1</f>
        <v>4.92</v>
      </c>
      <c r="T412" t="str">
        <f>Rohdaten!K412</f>
        <v xml:space="preserve">MSCI USA.. </v>
      </c>
      <c r="U412" t="str">
        <f>LEFT(Rohdaten!L412, 1)</f>
        <v>A</v>
      </c>
      <c r="V412" t="str">
        <f>Rohdaten!M412</f>
        <v xml:space="preserve">A1C22K </v>
      </c>
    </row>
    <row r="413" spans="1:22" x14ac:dyDescent="0.25">
      <c r="A413" t="str">
        <f>Rohdaten!A413</f>
        <v xml:space="preserve">HSBC MSCI EUROPE ETF DIS EUR </v>
      </c>
      <c r="B413" t="str">
        <f>LEFT(Rohdaten!B413, 3)</f>
        <v>EUR</v>
      </c>
      <c r="C413">
        <v>1.43</v>
      </c>
      <c r="D413">
        <v>1.36</v>
      </c>
      <c r="E413">
        <v>1.05</v>
      </c>
      <c r="F413">
        <v>0.74</v>
      </c>
      <c r="G413">
        <v>8.73</v>
      </c>
      <c r="H413">
        <v>135</v>
      </c>
      <c r="I413">
        <v>1.1299999999999999</v>
      </c>
      <c r="J413" t="str">
        <f>LEFT(Rohdaten!C413, LEN(Rohdaten!C413) - 1)</f>
        <v>replizierend</v>
      </c>
      <c r="K413" t="str">
        <f>Rohdaten!D413</f>
        <v xml:space="preserve">keine </v>
      </c>
      <c r="L413" s="9">
        <f>Rohdaten!E413</f>
        <v>3.0000000000000001E-3</v>
      </c>
      <c r="M413" s="7">
        <f>IFERROR(IF(SEARCH("Mio.", Rohdaten!F413),LEFT(Rohdaten!F413, LEN(Rohdaten!F413) - 5) * 1),
IFERROR(IF(SEARCH("Mrd.",  Rohdaten!F413), LEFT(Rohdaten!F413, LEN(Rohdaten!F413) - 5) * 1000), ""))</f>
        <v>182.65</v>
      </c>
      <c r="N413" s="7">
        <f t="shared" si="12"/>
        <v>182.65</v>
      </c>
      <c r="O413" t="str">
        <f>Rohdaten!G413</f>
        <v xml:space="preserve">Aktien / Aktien Europa </v>
      </c>
      <c r="P413" t="str">
        <f t="shared" si="13"/>
        <v>Aktien</v>
      </c>
      <c r="Q413" t="str">
        <f>Rohdaten!H413</f>
        <v xml:space="preserve">HSBC ETF.. </v>
      </c>
      <c r="R413" t="str">
        <f>Rohdaten!I413</f>
        <v xml:space="preserve">Deutschl.. </v>
      </c>
      <c r="S413">
        <f>LEFT(Rohdaten!J413, SEARCH("Jahre", Rohdaten!J413) - 2) * 1</f>
        <v>4.92</v>
      </c>
      <c r="T413" t="str">
        <f>Rohdaten!K413</f>
        <v xml:space="preserve">MSCI EUR.. </v>
      </c>
      <c r="U413" t="str">
        <f>LEFT(Rohdaten!L413, 1)</f>
        <v>A</v>
      </c>
      <c r="V413" t="str">
        <f>Rohdaten!M413</f>
        <v xml:space="preserve">A1C22L </v>
      </c>
    </row>
    <row r="414" spans="1:22" x14ac:dyDescent="0.25">
      <c r="A414" t="str">
        <f>Rohdaten!A414</f>
        <v xml:space="preserve">LYXOR UCITS ETF IBOXX $ LIQUID EM.. </v>
      </c>
      <c r="B414" t="str">
        <f>LEFT(Rohdaten!B414, 3)</f>
        <v>USD</v>
      </c>
      <c r="C414">
        <v>1.43</v>
      </c>
      <c r="D414">
        <v>1.36</v>
      </c>
      <c r="E414">
        <v>1.05</v>
      </c>
      <c r="F414">
        <v>0.74</v>
      </c>
      <c r="G414">
        <v>8.73</v>
      </c>
      <c r="H414">
        <v>135</v>
      </c>
      <c r="I414">
        <v>1.1299999999999999</v>
      </c>
      <c r="J414" t="str">
        <f>LEFT(Rohdaten!C414, LEN(Rohdaten!C414) - 1)</f>
        <v>Swap-basiert</v>
      </c>
      <c r="K414" t="str">
        <f>Rohdaten!D414</f>
        <v xml:space="preserve">Sonstige </v>
      </c>
      <c r="L414" s="9">
        <f>Rohdaten!E414</f>
        <v>3.0000000000000001E-3</v>
      </c>
      <c r="M414" s="7">
        <f>IFERROR(IF(SEARCH("Mio.", Rohdaten!F414),LEFT(Rohdaten!F414, LEN(Rohdaten!F414) - 5) * 1),
IFERROR(IF(SEARCH("Mrd.",  Rohdaten!F414), LEFT(Rohdaten!F414, LEN(Rohdaten!F414) - 5) * 1000), ""))</f>
        <v>131.38</v>
      </c>
      <c r="N414" s="7">
        <f t="shared" si="12"/>
        <v>148.45939999999999</v>
      </c>
      <c r="O414" t="str">
        <f>Rohdaten!G414</f>
        <v xml:space="preserve">Aktien / Aktien Emerging Markets </v>
      </c>
      <c r="P414" t="str">
        <f t="shared" si="13"/>
        <v>Aktien</v>
      </c>
      <c r="Q414" t="str">
        <f>Rohdaten!H414</f>
        <v xml:space="preserve">Lyxor In.. </v>
      </c>
      <c r="R414" t="str">
        <f>Rohdaten!I414</f>
        <v xml:space="preserve">Frankreich </v>
      </c>
      <c r="S414">
        <f>LEFT(Rohdaten!J414, SEARCH("Jahre", Rohdaten!J414) - 2) * 1</f>
        <v>4.4000000000000004</v>
      </c>
      <c r="T414" t="str">
        <f>Rohdaten!K414</f>
        <v xml:space="preserve">-- </v>
      </c>
      <c r="U414" t="str">
        <f>LEFT(Rohdaten!L414, 1)</f>
        <v>A</v>
      </c>
      <c r="V414" t="str">
        <f>Rohdaten!M414</f>
        <v xml:space="preserve">LYX0L0 </v>
      </c>
    </row>
    <row r="415" spans="1:22" x14ac:dyDescent="0.25">
      <c r="A415" t="str">
        <f>Rohdaten!A415</f>
        <v xml:space="preserve">COMSTAGE SHORTDAX® TR UCITS ETF </v>
      </c>
      <c r="B415" t="str">
        <f>LEFT(Rohdaten!B415, 3)</f>
        <v>EUR</v>
      </c>
      <c r="C415">
        <v>1.43</v>
      </c>
      <c r="D415">
        <v>1.36</v>
      </c>
      <c r="E415">
        <v>1.05</v>
      </c>
      <c r="F415">
        <v>0.74</v>
      </c>
      <c r="G415">
        <v>8.73</v>
      </c>
      <c r="H415">
        <v>135</v>
      </c>
      <c r="I415">
        <v>1.1299999999999999</v>
      </c>
      <c r="J415" t="str">
        <f>LEFT(Rohdaten!C415, LEN(Rohdaten!C415) - 1)</f>
        <v>Swap-basiert</v>
      </c>
      <c r="K415" t="str">
        <f>Rohdaten!D415</f>
        <v xml:space="preserve">Short </v>
      </c>
      <c r="L415" s="9">
        <f>Rohdaten!E415</f>
        <v>3.0000000000000001E-3</v>
      </c>
      <c r="M415" s="7">
        <f>IFERROR(IF(SEARCH("Mio.", Rohdaten!F415),LEFT(Rohdaten!F415, LEN(Rohdaten!F415) - 5) * 1),
IFERROR(IF(SEARCH("Mrd.",  Rohdaten!F415), LEFT(Rohdaten!F415, LEN(Rohdaten!F415) - 5) * 1000), ""))</f>
        <v>51.56</v>
      </c>
      <c r="N415" s="7">
        <f t="shared" si="12"/>
        <v>51.56</v>
      </c>
      <c r="O415" t="str">
        <f>Rohdaten!G415</f>
        <v xml:space="preserve">Aktien / Aktien Deutschland "Large Caps" </v>
      </c>
      <c r="P415" t="str">
        <f t="shared" si="13"/>
        <v>Aktien</v>
      </c>
      <c r="Q415" t="str">
        <f>Rohdaten!H415</f>
        <v xml:space="preserve">Commerz .. </v>
      </c>
      <c r="R415" t="str">
        <f>Rohdaten!I415</f>
        <v xml:space="preserve">Luxemburg </v>
      </c>
      <c r="S415">
        <f>LEFT(Rohdaten!J415, SEARCH("Jahre", Rohdaten!J415) - 2) * 1</f>
        <v>3.98</v>
      </c>
      <c r="T415" t="str">
        <f>Rohdaten!K415</f>
        <v xml:space="preserve">SHORTDAX.. </v>
      </c>
      <c r="U415" t="str">
        <f>LEFT(Rohdaten!L415, 1)</f>
        <v>T</v>
      </c>
      <c r="V415" t="str">
        <f>Rohdaten!M415</f>
        <v xml:space="preserve">ETF004 </v>
      </c>
    </row>
    <row r="416" spans="1:22" x14ac:dyDescent="0.25">
      <c r="A416" t="str">
        <f>Rohdaten!A416</f>
        <v xml:space="preserve">DB X-TRACKERS MSCI WORLD TRN INDE.. </v>
      </c>
      <c r="B416" t="str">
        <f>LEFT(Rohdaten!B416, 3)</f>
        <v>EUR</v>
      </c>
      <c r="C416">
        <v>1.43</v>
      </c>
      <c r="D416">
        <v>1.36</v>
      </c>
      <c r="E416">
        <v>1.05</v>
      </c>
      <c r="F416">
        <v>0.74</v>
      </c>
      <c r="G416">
        <v>8.73</v>
      </c>
      <c r="H416">
        <v>135</v>
      </c>
      <c r="I416">
        <v>1.1299999999999999</v>
      </c>
      <c r="J416" t="str">
        <f>LEFT(Rohdaten!C416, LEN(Rohdaten!C416) - 1)</f>
        <v>Swap-basiert</v>
      </c>
      <c r="K416" t="str">
        <f>Rohdaten!D416</f>
        <v xml:space="preserve">keine </v>
      </c>
      <c r="L416" s="9">
        <f>Rohdaten!E416</f>
        <v>3.0000000000000001E-3</v>
      </c>
      <c r="M416" s="7">
        <f>IFERROR(IF(SEARCH("Mio.", Rohdaten!F416),LEFT(Rohdaten!F416, LEN(Rohdaten!F416) - 5) * 1),
IFERROR(IF(SEARCH("Mrd.",  Rohdaten!F416), LEFT(Rohdaten!F416, LEN(Rohdaten!F416) - 5) * 1000), ""))</f>
        <v>170.34</v>
      </c>
      <c r="N416" s="7">
        <f t="shared" si="12"/>
        <v>170.34</v>
      </c>
      <c r="O416" t="str">
        <f>Rohdaten!G416</f>
        <v xml:space="preserve">Aktien / Aktien International </v>
      </c>
      <c r="P416" t="str">
        <f t="shared" si="13"/>
        <v>Aktien</v>
      </c>
      <c r="Q416" t="str">
        <f>Rohdaten!H416</f>
        <v xml:space="preserve">db x-tra.. </v>
      </c>
      <c r="R416" t="str">
        <f>Rohdaten!I416</f>
        <v xml:space="preserve">Luxemburg </v>
      </c>
      <c r="S416">
        <f>LEFT(Rohdaten!J416, SEARCH("Jahre", Rohdaten!J416) - 2) * 1</f>
        <v>4.05</v>
      </c>
      <c r="T416" t="str">
        <f>Rohdaten!K416</f>
        <v xml:space="preserve">MSCI WOR.. </v>
      </c>
      <c r="U416" t="str">
        <f>LEFT(Rohdaten!L416, 1)</f>
        <v>T</v>
      </c>
      <c r="V416" t="str">
        <f>Rohdaten!M416</f>
        <v xml:space="preserve">DBX0J1 </v>
      </c>
    </row>
    <row r="417" spans="1:22" x14ac:dyDescent="0.25">
      <c r="A417" t="str">
        <f>Rohdaten!A417</f>
        <v xml:space="preserve">DB X-TRACKERS II EUROZONE SOVEREI.. </v>
      </c>
      <c r="B417" t="str">
        <f>LEFT(Rohdaten!B417, 3)</f>
        <v>EUR</v>
      </c>
      <c r="C417">
        <v>1.43</v>
      </c>
      <c r="D417">
        <v>1.36</v>
      </c>
      <c r="E417">
        <v>1.05</v>
      </c>
      <c r="F417">
        <v>0.74</v>
      </c>
      <c r="G417">
        <v>8.73</v>
      </c>
      <c r="H417">
        <v>135</v>
      </c>
      <c r="I417">
        <v>1.1299999999999999</v>
      </c>
      <c r="J417" t="str">
        <f>LEFT(Rohdaten!C417, LEN(Rohdaten!C417) - 1)</f>
        <v>Swap-basiert</v>
      </c>
      <c r="K417" t="str">
        <f>Rohdaten!D417</f>
        <v xml:space="preserve">Short </v>
      </c>
      <c r="L417" s="9">
        <f>Rohdaten!E417</f>
        <v>3.0000000000000001E-3</v>
      </c>
      <c r="M417" s="7">
        <f>IFERROR(IF(SEARCH("Mio.", Rohdaten!F417),LEFT(Rohdaten!F417, LEN(Rohdaten!F417) - 5) * 1),
IFERROR(IF(SEARCH("Mrd.",  Rohdaten!F417), LEFT(Rohdaten!F417, LEN(Rohdaten!F417) - 5) * 1000), ""))</f>
        <v>1.39</v>
      </c>
      <c r="N417" s="7">
        <f t="shared" si="12"/>
        <v>1.39</v>
      </c>
      <c r="O417" t="str">
        <f>Rohdaten!G417</f>
        <v xml:space="preserve">Renten / Renten Europa </v>
      </c>
      <c r="P417" t="str">
        <f t="shared" si="13"/>
        <v>Renten</v>
      </c>
      <c r="Q417" t="str">
        <f>Rohdaten!H417</f>
        <v xml:space="preserve">db x-tra.. </v>
      </c>
      <c r="R417" t="str">
        <f>Rohdaten!I417</f>
        <v xml:space="preserve">Luxemburg </v>
      </c>
      <c r="S417">
        <f>LEFT(Rohdaten!J417, SEARCH("Jahre", Rohdaten!J417) - 2) * 1</f>
        <v>3.12</v>
      </c>
      <c r="T417" t="str">
        <f>Rohdaten!K417</f>
        <v xml:space="preserve">-- </v>
      </c>
      <c r="U417" t="str">
        <f>LEFT(Rohdaten!L417, 1)</f>
        <v>T</v>
      </c>
      <c r="V417" t="str">
        <f>Rohdaten!M417</f>
        <v xml:space="preserve">DBX0LM </v>
      </c>
    </row>
    <row r="418" spans="1:22" x14ac:dyDescent="0.25">
      <c r="A418" t="str">
        <f>Rohdaten!A418</f>
        <v xml:space="preserve">SPDR S&amp;P 400 US MID CAP UCITS ETF </v>
      </c>
      <c r="B418" t="str">
        <f>LEFT(Rohdaten!B418, 3)</f>
        <v>USD</v>
      </c>
      <c r="C418">
        <v>1.43</v>
      </c>
      <c r="D418">
        <v>1.36</v>
      </c>
      <c r="E418">
        <v>1.05</v>
      </c>
      <c r="F418">
        <v>0.74</v>
      </c>
      <c r="G418">
        <v>8.73</v>
      </c>
      <c r="H418">
        <v>135</v>
      </c>
      <c r="I418">
        <v>1.1299999999999999</v>
      </c>
      <c r="J418" t="str">
        <f>LEFT(Rohdaten!C418, LEN(Rohdaten!C418) - 1)</f>
        <v>replizierend</v>
      </c>
      <c r="K418" t="str">
        <f>Rohdaten!D418</f>
        <v xml:space="preserve">keine </v>
      </c>
      <c r="L418" s="9">
        <f>Rohdaten!E418</f>
        <v>3.0000000000000001E-3</v>
      </c>
      <c r="M418" s="7">
        <f>IFERROR(IF(SEARCH("Mio.", Rohdaten!F418),LEFT(Rohdaten!F418, LEN(Rohdaten!F418) - 5) * 1),
IFERROR(IF(SEARCH("Mrd.",  Rohdaten!F418), LEFT(Rohdaten!F418, LEN(Rohdaten!F418) - 5) * 1000), ""))</f>
        <v>576.66</v>
      </c>
      <c r="N418" s="7">
        <f t="shared" si="12"/>
        <v>651.62579999999991</v>
      </c>
      <c r="O418" t="str">
        <f>Rohdaten!G418</f>
        <v xml:space="preserve">Aktien / Aktien USA "Mid/Small Caps" </v>
      </c>
      <c r="P418" t="str">
        <f t="shared" si="13"/>
        <v>Aktien</v>
      </c>
      <c r="Q418" t="str">
        <f>Rohdaten!H418</f>
        <v xml:space="preserve">SPDR Eur.. </v>
      </c>
      <c r="R418" t="str">
        <f>Rohdaten!I418</f>
        <v xml:space="preserve">Irland </v>
      </c>
      <c r="S418">
        <f>LEFT(Rohdaten!J418, SEARCH("Jahre", Rohdaten!J418) - 2) * 1</f>
        <v>3.25</v>
      </c>
      <c r="T418" t="str">
        <f>Rohdaten!K418</f>
        <v xml:space="preserve">S&amp;P 400 </v>
      </c>
      <c r="U418" t="str">
        <f>LEFT(Rohdaten!L418, 1)</f>
        <v>T</v>
      </c>
      <c r="V418" t="str">
        <f>Rohdaten!M418</f>
        <v xml:space="preserve">A1JSHV </v>
      </c>
    </row>
    <row r="419" spans="1:22" x14ac:dyDescent="0.25">
      <c r="A419" t="str">
        <f>Rohdaten!A419</f>
        <v xml:space="preserve">NOMURA VOLTAGE MID-TERM SOURCE ET.. </v>
      </c>
      <c r="B419" t="str">
        <f>LEFT(Rohdaten!B419, 3)</f>
        <v>USD</v>
      </c>
      <c r="C419">
        <v>1.43</v>
      </c>
      <c r="D419">
        <v>1.36</v>
      </c>
      <c r="E419">
        <v>1.05</v>
      </c>
      <c r="F419">
        <v>0.74</v>
      </c>
      <c r="G419">
        <v>8.73</v>
      </c>
      <c r="H419">
        <v>135</v>
      </c>
      <c r="I419">
        <v>1.1299999999999999</v>
      </c>
      <c r="J419" t="str">
        <f>LEFT(Rohdaten!C419, LEN(Rohdaten!C419) - 1)</f>
        <v>Swap-basiert</v>
      </c>
      <c r="K419" t="str">
        <f>Rohdaten!D419</f>
        <v xml:space="preserve">keine </v>
      </c>
      <c r="L419" s="9">
        <f>Rohdaten!E419</f>
        <v>3.0000000000000001E-3</v>
      </c>
      <c r="M419" s="7" t="str">
        <f>IFERROR(IF(SEARCH("Mio.", Rohdaten!F419),LEFT(Rohdaten!F419, LEN(Rohdaten!F419) - 5) * 1),
IFERROR(IF(SEARCH("Mrd.",  Rohdaten!F419), LEFT(Rohdaten!F419, LEN(Rohdaten!F419) - 5) * 1000), ""))</f>
        <v/>
      </c>
      <c r="N419" s="7" t="str">
        <f t="shared" si="12"/>
        <v/>
      </c>
      <c r="O419" t="str">
        <f>Rohdaten!G419</f>
        <v xml:space="preserve">Sonstige ETFs / Absolute Return </v>
      </c>
      <c r="P419" t="str">
        <f t="shared" si="13"/>
        <v>Sonstige ETFs</v>
      </c>
      <c r="Q419" t="str">
        <f>Rohdaten!H419</f>
        <v xml:space="preserve">Source M.. </v>
      </c>
      <c r="R419" t="str">
        <f>Rohdaten!I419</f>
        <v xml:space="preserve">Deutschl.. </v>
      </c>
      <c r="S419">
        <f>LEFT(Rohdaten!J419, SEARCH("Jahre", Rohdaten!J419) - 2) * 1</f>
        <v>4.0599999999999996</v>
      </c>
      <c r="T419" t="str">
        <f>Rohdaten!K419</f>
        <v xml:space="preserve">-- </v>
      </c>
      <c r="U419" t="str">
        <f>LEFT(Rohdaten!L419, 1)</f>
        <v>T</v>
      </c>
      <c r="V419" t="str">
        <f>Rohdaten!M419</f>
        <v xml:space="preserve">A1JQQZ </v>
      </c>
    </row>
    <row r="420" spans="1:22" x14ac:dyDescent="0.25">
      <c r="A420" t="str">
        <f>Rohdaten!A420</f>
        <v xml:space="preserve">SPDR S&amp;P EURO DIVIDEND ARISTOCRAT.. </v>
      </c>
      <c r="B420" t="str">
        <f>LEFT(Rohdaten!B420, 3)</f>
        <v>EUR</v>
      </c>
      <c r="C420">
        <v>1.43</v>
      </c>
      <c r="D420">
        <v>1.36</v>
      </c>
      <c r="E420">
        <v>1.05</v>
      </c>
      <c r="F420">
        <v>0.74</v>
      </c>
      <c r="G420">
        <v>8.73</v>
      </c>
      <c r="H420">
        <v>135</v>
      </c>
      <c r="I420">
        <v>1.1299999999999999</v>
      </c>
      <c r="J420" t="str">
        <f>LEFT(Rohdaten!C420, LEN(Rohdaten!C420) - 1)</f>
        <v>replizierend</v>
      </c>
      <c r="K420" t="str">
        <f>Rohdaten!D420</f>
        <v xml:space="preserve">Dividenden </v>
      </c>
      <c r="L420" s="9">
        <f>Rohdaten!E420</f>
        <v>3.0000000000000001E-3</v>
      </c>
      <c r="M420" s="7">
        <f>IFERROR(IF(SEARCH("Mio.", Rohdaten!F420),LEFT(Rohdaten!F420, LEN(Rohdaten!F420) - 5) * 1),
IFERROR(IF(SEARCH("Mrd.",  Rohdaten!F420), LEFT(Rohdaten!F420, LEN(Rohdaten!F420) - 5) * 1000), ""))</f>
        <v>619.20000000000005</v>
      </c>
      <c r="N420" s="7">
        <f t="shared" si="12"/>
        <v>619.20000000000005</v>
      </c>
      <c r="O420" t="str">
        <f>Rohdaten!G420</f>
        <v xml:space="preserve">Aktien / Aktien Euroland </v>
      </c>
      <c r="P420" t="str">
        <f t="shared" si="13"/>
        <v>Aktien</v>
      </c>
      <c r="Q420" t="str">
        <f>Rohdaten!H420</f>
        <v xml:space="preserve">SPDR Eur.. </v>
      </c>
      <c r="R420" t="str">
        <f>Rohdaten!I420</f>
        <v xml:space="preserve">Irland </v>
      </c>
      <c r="S420">
        <f>LEFT(Rohdaten!J420, SEARCH("Jahre", Rohdaten!J420) - 2) * 1</f>
        <v>3.17</v>
      </c>
      <c r="T420" t="str">
        <f>Rohdaten!K420</f>
        <v xml:space="preserve">S&amp;P EURO.. </v>
      </c>
      <c r="U420" t="str">
        <f>LEFT(Rohdaten!L420, 1)</f>
        <v>A</v>
      </c>
      <c r="V420" t="str">
        <f>Rohdaten!M420</f>
        <v xml:space="preserve">A1JT1B </v>
      </c>
    </row>
    <row r="421" spans="1:22" x14ac:dyDescent="0.25">
      <c r="A421" t="str">
        <f>Rohdaten!A421</f>
        <v xml:space="preserve">SPDR S&amp;P UK DIVIDEND ARISTOCRATS .. </v>
      </c>
      <c r="B421" t="str">
        <f>LEFT(Rohdaten!B421, 3)</f>
        <v>GBP</v>
      </c>
      <c r="C421">
        <v>1.43</v>
      </c>
      <c r="D421">
        <v>1.36</v>
      </c>
      <c r="E421">
        <v>1.05</v>
      </c>
      <c r="F421">
        <v>0.74</v>
      </c>
      <c r="G421">
        <v>8.73</v>
      </c>
      <c r="H421">
        <v>135</v>
      </c>
      <c r="I421">
        <v>1.1299999999999999</v>
      </c>
      <c r="J421" t="str">
        <f>LEFT(Rohdaten!C421, LEN(Rohdaten!C421) - 1)</f>
        <v>replizierend</v>
      </c>
      <c r="K421" t="str">
        <f>Rohdaten!D421</f>
        <v xml:space="preserve">Dividenden </v>
      </c>
      <c r="L421" s="9">
        <f>Rohdaten!E421</f>
        <v>3.0000000000000001E-3</v>
      </c>
      <c r="M421" s="7">
        <f>IFERROR(IF(SEARCH("Mio.", Rohdaten!F421),LEFT(Rohdaten!F421, LEN(Rohdaten!F421) - 5) * 1),
IFERROR(IF(SEARCH("Mrd.",  Rohdaten!F421), LEFT(Rohdaten!F421, LEN(Rohdaten!F421) - 5) * 1000), ""))</f>
        <v>119.06</v>
      </c>
      <c r="N421" s="7">
        <f t="shared" si="12"/>
        <v>88.104399999999998</v>
      </c>
      <c r="O421" t="str">
        <f>Rohdaten!G421</f>
        <v xml:space="preserve">Aktien / Aktien Dividendenstrategie </v>
      </c>
      <c r="P421" t="str">
        <f t="shared" si="13"/>
        <v>Aktien</v>
      </c>
      <c r="Q421" t="str">
        <f>Rohdaten!H421</f>
        <v xml:space="preserve">SPDR Eur.. </v>
      </c>
      <c r="R421" t="str">
        <f>Rohdaten!I421</f>
        <v xml:space="preserve">Irland </v>
      </c>
      <c r="S421">
        <f>LEFT(Rohdaten!J421, SEARCH("Jahre", Rohdaten!J421) - 2) * 1</f>
        <v>3.17</v>
      </c>
      <c r="T421" t="str">
        <f>Rohdaten!K421</f>
        <v xml:space="preserve">S&amp;P UK H.. </v>
      </c>
      <c r="U421" t="str">
        <f>LEFT(Rohdaten!L421, 1)</f>
        <v>A</v>
      </c>
      <c r="V421" t="str">
        <f>Rohdaten!M421</f>
        <v xml:space="preserve">A1JT1C </v>
      </c>
    </row>
    <row r="422" spans="1:22" x14ac:dyDescent="0.25">
      <c r="A422" t="str">
        <f>Rohdaten!A422</f>
        <v xml:space="preserve">UBS (IRL) ETF PLC - MSCI WORLD UC.. </v>
      </c>
      <c r="B422" t="str">
        <f>LEFT(Rohdaten!B422, 3)</f>
        <v>USD</v>
      </c>
      <c r="C422">
        <v>1.43</v>
      </c>
      <c r="D422">
        <v>1.36</v>
      </c>
      <c r="E422">
        <v>1.05</v>
      </c>
      <c r="F422">
        <v>0.74</v>
      </c>
      <c r="G422">
        <v>8.73</v>
      </c>
      <c r="H422">
        <v>135</v>
      </c>
      <c r="I422">
        <v>1.1299999999999999</v>
      </c>
      <c r="J422" t="str">
        <f>LEFT(Rohdaten!C422, LEN(Rohdaten!C422) - 1)</f>
        <v>replizierend</v>
      </c>
      <c r="K422" t="str">
        <f>Rohdaten!D422</f>
        <v xml:space="preserve">keine </v>
      </c>
      <c r="L422" s="9">
        <f>Rohdaten!E422</f>
        <v>3.0000000000000001E-3</v>
      </c>
      <c r="M422" s="7">
        <f>IFERROR(IF(SEARCH("Mio.", Rohdaten!F422),LEFT(Rohdaten!F422, LEN(Rohdaten!F422) - 5) * 1),
IFERROR(IF(SEARCH("Mrd.",  Rohdaten!F422), LEFT(Rohdaten!F422, LEN(Rohdaten!F422) - 5) * 1000), ""))</f>
        <v>40.049999999999997</v>
      </c>
      <c r="N422" s="7">
        <f t="shared" si="12"/>
        <v>45.256499999999996</v>
      </c>
      <c r="O422" t="str">
        <f>Rohdaten!G422</f>
        <v xml:space="preserve">Aktien / Aktien International </v>
      </c>
      <c r="P422" t="str">
        <f t="shared" si="13"/>
        <v>Aktien</v>
      </c>
      <c r="Q422" t="str">
        <f>Rohdaten!H422</f>
        <v xml:space="preserve">UBS ETF .. </v>
      </c>
      <c r="R422" t="str">
        <f>Rohdaten!I422</f>
        <v xml:space="preserve">Irland </v>
      </c>
      <c r="S422">
        <f>LEFT(Rohdaten!J422, SEARCH("Jahre", Rohdaten!J422) - 2) * 1</f>
        <v>3.06</v>
      </c>
      <c r="T422" t="str">
        <f>Rohdaten!K422</f>
        <v xml:space="preserve">MSCI WOR.. </v>
      </c>
      <c r="U422" t="str">
        <f>LEFT(Rohdaten!L422, 1)</f>
        <v>A</v>
      </c>
      <c r="V422" t="str">
        <f>Rohdaten!M422</f>
        <v xml:space="preserve">A1JVCA </v>
      </c>
    </row>
    <row r="423" spans="1:22" x14ac:dyDescent="0.25">
      <c r="A423" t="str">
        <f>Rohdaten!A423</f>
        <v xml:space="preserve">ISHARES MSCI WORLD MINIMUM VOLATI.. </v>
      </c>
      <c r="B423" t="str">
        <f>LEFT(Rohdaten!B423, 3)</f>
        <v>USD</v>
      </c>
      <c r="C423">
        <v>1.43</v>
      </c>
      <c r="D423">
        <v>1.36</v>
      </c>
      <c r="E423">
        <v>1.05</v>
      </c>
      <c r="F423">
        <v>0.74</v>
      </c>
      <c r="G423">
        <v>8.73</v>
      </c>
      <c r="H423">
        <v>135</v>
      </c>
      <c r="I423">
        <v>1.1299999999999999</v>
      </c>
      <c r="J423" t="str">
        <f>LEFT(Rohdaten!C423, LEN(Rohdaten!C423) - 1)</f>
        <v>--</v>
      </c>
      <c r="K423" t="str">
        <f>Rohdaten!D423</f>
        <v xml:space="preserve">-- </v>
      </c>
      <c r="L423" s="9">
        <f>Rohdaten!E423</f>
        <v>3.0000000000000001E-3</v>
      </c>
      <c r="M423" s="7">
        <f>IFERROR(IF(SEARCH("Mio.", Rohdaten!F423),LEFT(Rohdaten!F423, LEN(Rohdaten!F423) - 5) * 1),
IFERROR(IF(SEARCH("Mrd.",  Rohdaten!F423), LEFT(Rohdaten!F423, LEN(Rohdaten!F423) - 5) * 1000), ""))</f>
        <v>775.98</v>
      </c>
      <c r="N423" s="7">
        <f t="shared" si="12"/>
        <v>876.85739999999998</v>
      </c>
      <c r="O423" t="str">
        <f>Rohdaten!G423</f>
        <v xml:space="preserve">Aktien / Aktien International </v>
      </c>
      <c r="P423" t="str">
        <f t="shared" si="13"/>
        <v>Aktien</v>
      </c>
      <c r="Q423" t="str">
        <f>Rohdaten!H423</f>
        <v xml:space="preserve">iShares .. </v>
      </c>
      <c r="R423" t="str">
        <f>Rohdaten!I423</f>
        <v xml:space="preserve">Irland </v>
      </c>
      <c r="S423">
        <f>LEFT(Rohdaten!J423, SEARCH("Jahre", Rohdaten!J423) - 2) * 1</f>
        <v>2.42</v>
      </c>
      <c r="T423" t="str">
        <f>Rohdaten!K423</f>
        <v xml:space="preserve">-- </v>
      </c>
      <c r="U423" t="str">
        <f>LEFT(Rohdaten!L423, 1)</f>
        <v>T</v>
      </c>
      <c r="V423" t="str">
        <f>Rohdaten!M423</f>
        <v xml:space="preserve">A1J781 </v>
      </c>
    </row>
    <row r="424" spans="1:22" x14ac:dyDescent="0.25">
      <c r="A424" t="str">
        <f>Rohdaten!A424</f>
        <v xml:space="preserve">AMUNDI ETF MSCI EUROPE EX FINANCI.. </v>
      </c>
      <c r="B424" t="str">
        <f>LEFT(Rohdaten!B424, 3)</f>
        <v>EUR</v>
      </c>
      <c r="C424">
        <v>1.43</v>
      </c>
      <c r="D424">
        <v>1.36</v>
      </c>
      <c r="E424">
        <v>1.05</v>
      </c>
      <c r="F424">
        <v>0.74</v>
      </c>
      <c r="G424">
        <v>8.73</v>
      </c>
      <c r="H424">
        <v>135</v>
      </c>
      <c r="I424">
        <v>1.1299999999999999</v>
      </c>
      <c r="J424" t="str">
        <f>LEFT(Rohdaten!C424, LEN(Rohdaten!C424) - 1)</f>
        <v>Swap-basiert</v>
      </c>
      <c r="K424" t="str">
        <f>Rohdaten!D424</f>
        <v xml:space="preserve">-- </v>
      </c>
      <c r="L424" s="9">
        <f>Rohdaten!E424</f>
        <v>3.0000000000000001E-3</v>
      </c>
      <c r="M424" s="7" t="str">
        <f>IFERROR(IF(SEARCH("Mio.", Rohdaten!F424),LEFT(Rohdaten!F424, LEN(Rohdaten!F424) - 5) * 1),
IFERROR(IF(SEARCH("Mrd.",  Rohdaten!F424), LEFT(Rohdaten!F424, LEN(Rohdaten!F424) - 5) * 1000), ""))</f>
        <v/>
      </c>
      <c r="N424" s="7" t="str">
        <f t="shared" si="12"/>
        <v/>
      </c>
      <c r="O424" t="str">
        <f>Rohdaten!G424</f>
        <v xml:space="preserve">Aktien / Aktien Europa </v>
      </c>
      <c r="P424" t="str">
        <f t="shared" si="13"/>
        <v>Aktien</v>
      </c>
      <c r="Q424" t="str">
        <f>Rohdaten!H424</f>
        <v xml:space="preserve">Amundi </v>
      </c>
      <c r="R424" t="str">
        <f>Rohdaten!I424</f>
        <v xml:space="preserve">Frankreich </v>
      </c>
      <c r="S424">
        <f>LEFT(Rohdaten!J424, SEARCH("Jahre", Rohdaten!J424) - 2) * 1</f>
        <v>2.27</v>
      </c>
      <c r="T424" t="str">
        <f>Rohdaten!K424</f>
        <v xml:space="preserve">-- </v>
      </c>
      <c r="U424" t="str">
        <f>LEFT(Rohdaten!L424, 1)</f>
        <v>A</v>
      </c>
      <c r="V424" t="str">
        <f>Rohdaten!M424</f>
        <v xml:space="preserve">A1KARR </v>
      </c>
    </row>
    <row r="425" spans="1:22" x14ac:dyDescent="0.25">
      <c r="A425" t="str">
        <f>Rohdaten!A425</f>
        <v xml:space="preserve">ISHARES MSCI WORLD MINIMUM VOLATI.. </v>
      </c>
      <c r="B425" t="str">
        <f>LEFT(Rohdaten!B425, 3)</f>
        <v>EUR</v>
      </c>
      <c r="C425">
        <v>1.43</v>
      </c>
      <c r="D425">
        <v>1.36</v>
      </c>
      <c r="E425">
        <v>1.05</v>
      </c>
      <c r="F425">
        <v>0.74</v>
      </c>
      <c r="G425">
        <v>8.73</v>
      </c>
      <c r="H425">
        <v>135</v>
      </c>
      <c r="I425">
        <v>1.1299999999999999</v>
      </c>
      <c r="J425" t="str">
        <f>LEFT(Rohdaten!C425, LEN(Rohdaten!C425) - 1)</f>
        <v>replizierend</v>
      </c>
      <c r="K425" t="str">
        <f>Rohdaten!D425</f>
        <v xml:space="preserve">-- </v>
      </c>
      <c r="L425" s="9">
        <f>Rohdaten!E425</f>
        <v>3.0000000000000001E-3</v>
      </c>
      <c r="M425" s="7">
        <f>IFERROR(IF(SEARCH("Mio.", Rohdaten!F425),LEFT(Rohdaten!F425, LEN(Rohdaten!F425) - 5) * 1),
IFERROR(IF(SEARCH("Mrd.",  Rohdaten!F425), LEFT(Rohdaten!F425, LEN(Rohdaten!F425) - 5) * 1000), ""))</f>
        <v>775.98</v>
      </c>
      <c r="N425" s="7">
        <f t="shared" si="12"/>
        <v>775.98</v>
      </c>
      <c r="O425" t="str">
        <f>Rohdaten!G425</f>
        <v xml:space="preserve">Aktien / Aktien International </v>
      </c>
      <c r="P425" t="str">
        <f t="shared" si="13"/>
        <v>Aktien</v>
      </c>
      <c r="Q425" t="str">
        <f>Rohdaten!H425</f>
        <v xml:space="preserve">iShares .. </v>
      </c>
      <c r="R425" t="str">
        <f>Rohdaten!I425</f>
        <v xml:space="preserve">Irland </v>
      </c>
      <c r="S425">
        <f>LEFT(Rohdaten!J425, SEARCH("Jahre", Rohdaten!J425) - 2) * 1</f>
        <v>2.2200000000000002</v>
      </c>
      <c r="T425" t="str">
        <f>Rohdaten!K425</f>
        <v xml:space="preserve">-- </v>
      </c>
      <c r="U425" t="str">
        <f>LEFT(Rohdaten!L425, 1)</f>
        <v>T</v>
      </c>
      <c r="V425" t="str">
        <f>Rohdaten!M425</f>
        <v xml:space="preserve">A1KB2D </v>
      </c>
    </row>
    <row r="426" spans="1:22" x14ac:dyDescent="0.25">
      <c r="A426" t="str">
        <f>Rohdaten!A426</f>
        <v xml:space="preserve">DB X-TRACKERS MSCI NORDIC INDEX U.. </v>
      </c>
      <c r="B426" t="str">
        <f>LEFT(Rohdaten!B426, 3)</f>
        <v>EUR</v>
      </c>
      <c r="C426">
        <v>1.43</v>
      </c>
      <c r="D426">
        <v>1.36</v>
      </c>
      <c r="E426">
        <v>1.05</v>
      </c>
      <c r="F426">
        <v>0.74</v>
      </c>
      <c r="G426">
        <v>8.73</v>
      </c>
      <c r="H426">
        <v>135</v>
      </c>
      <c r="I426">
        <v>1.1299999999999999</v>
      </c>
      <c r="J426" t="str">
        <f>LEFT(Rohdaten!C426, LEN(Rohdaten!C426) - 1)</f>
        <v>replizierend</v>
      </c>
      <c r="K426" t="str">
        <f>Rohdaten!D426</f>
        <v xml:space="preserve">keine </v>
      </c>
      <c r="L426" s="9">
        <f>Rohdaten!E426</f>
        <v>3.0000000000000001E-3</v>
      </c>
      <c r="M426" s="7">
        <f>IFERROR(IF(SEARCH("Mio.", Rohdaten!F426),LEFT(Rohdaten!F426, LEN(Rohdaten!F426) - 5) * 1),
IFERROR(IF(SEARCH("Mrd.",  Rohdaten!F426), LEFT(Rohdaten!F426, LEN(Rohdaten!F426) - 5) * 1000), ""))</f>
        <v>24.53</v>
      </c>
      <c r="N426" s="7">
        <f t="shared" si="12"/>
        <v>24.53</v>
      </c>
      <c r="O426" t="str">
        <f>Rohdaten!G426</f>
        <v xml:space="preserve">Aktien / Aktien Skandinavien </v>
      </c>
      <c r="P426" t="str">
        <f t="shared" si="13"/>
        <v>Aktien</v>
      </c>
      <c r="Q426" t="str">
        <f>Rohdaten!H426</f>
        <v xml:space="preserve">Concept .. </v>
      </c>
      <c r="R426" t="str">
        <f>Rohdaten!I426</f>
        <v xml:space="preserve">Irland </v>
      </c>
      <c r="S426">
        <f>LEFT(Rohdaten!J426, SEARCH("Jahre", Rohdaten!J426) - 2) * 1</f>
        <v>1.66</v>
      </c>
      <c r="T426" t="str">
        <f>Rohdaten!K426</f>
        <v xml:space="preserve">-- </v>
      </c>
      <c r="U426" t="str">
        <f>LEFT(Rohdaten!L426, 1)</f>
        <v>A</v>
      </c>
      <c r="V426" t="str">
        <f>Rohdaten!M426</f>
        <v xml:space="preserve">A1T791 </v>
      </c>
    </row>
    <row r="427" spans="1:22" x14ac:dyDescent="0.25">
      <c r="A427" t="str">
        <f>Rohdaten!A427</f>
        <v xml:space="preserve">UBS ETF - MSCI UNITED KINGDOM 100.. </v>
      </c>
      <c r="B427" t="str">
        <f>LEFT(Rohdaten!B427, 3)</f>
        <v>EUR</v>
      </c>
      <c r="C427">
        <v>1.43</v>
      </c>
      <c r="D427">
        <v>1.36</v>
      </c>
      <c r="E427">
        <v>1.05</v>
      </c>
      <c r="F427">
        <v>0.74</v>
      </c>
      <c r="G427">
        <v>8.73</v>
      </c>
      <c r="H427">
        <v>135</v>
      </c>
      <c r="I427">
        <v>1.1299999999999999</v>
      </c>
      <c r="J427" t="str">
        <f>LEFT(Rohdaten!C427, LEN(Rohdaten!C427) - 1)</f>
        <v>replizierend</v>
      </c>
      <c r="K427" t="str">
        <f>Rohdaten!D427</f>
        <v xml:space="preserve">-- </v>
      </c>
      <c r="L427" s="9">
        <f>Rohdaten!E427</f>
        <v>3.0000000000000001E-3</v>
      </c>
      <c r="M427" s="7">
        <f>IFERROR(IF(SEARCH("Mio.", Rohdaten!F427),LEFT(Rohdaten!F427, LEN(Rohdaten!F427) - 5) * 1),
IFERROR(IF(SEARCH("Mrd.",  Rohdaten!F427), LEFT(Rohdaten!F427, LEN(Rohdaten!F427) - 5) * 1000), ""))</f>
        <v>232.26</v>
      </c>
      <c r="N427" s="7">
        <f t="shared" si="12"/>
        <v>232.26</v>
      </c>
      <c r="O427" t="str">
        <f>Rohdaten!G427</f>
        <v xml:space="preserve">Aktien / Aktien Großbritannien </v>
      </c>
      <c r="P427" t="str">
        <f t="shared" si="13"/>
        <v>Aktien</v>
      </c>
      <c r="Q427" t="str">
        <f>Rohdaten!H427</f>
        <v xml:space="preserve">UBS ETF .. </v>
      </c>
      <c r="R427" t="str">
        <f>Rohdaten!I427</f>
        <v xml:space="preserve">Luxemburg </v>
      </c>
      <c r="S427">
        <f>LEFT(Rohdaten!J427, SEARCH("Jahre", Rohdaten!J427) - 2) * 1</f>
        <v>1.67</v>
      </c>
      <c r="T427" t="str">
        <f>Rohdaten!K427</f>
        <v xml:space="preserve">-- </v>
      </c>
      <c r="U427" t="str">
        <f>LEFT(Rohdaten!L427, 1)</f>
        <v>T</v>
      </c>
      <c r="V427" t="str">
        <f>Rohdaten!M427</f>
        <v xml:space="preserve">A1W3AF </v>
      </c>
    </row>
    <row r="428" spans="1:22" x14ac:dyDescent="0.25">
      <c r="A428" t="str">
        <f>Rohdaten!A428</f>
        <v xml:space="preserve">UBS (IRL) ETF PLC - MSCI USA 100%.. </v>
      </c>
      <c r="B428" t="str">
        <f>LEFT(Rohdaten!B428, 3)</f>
        <v>EUR</v>
      </c>
      <c r="C428">
        <v>1.43</v>
      </c>
      <c r="D428">
        <v>1.36</v>
      </c>
      <c r="E428">
        <v>1.05</v>
      </c>
      <c r="F428">
        <v>0.74</v>
      </c>
      <c r="G428">
        <v>8.73</v>
      </c>
      <c r="H428">
        <v>135</v>
      </c>
      <c r="I428">
        <v>1.1299999999999999</v>
      </c>
      <c r="J428" t="str">
        <f>LEFT(Rohdaten!C428, LEN(Rohdaten!C428) - 1)</f>
        <v>replizierend</v>
      </c>
      <c r="K428" t="str">
        <f>Rohdaten!D428</f>
        <v xml:space="preserve">keine </v>
      </c>
      <c r="L428" s="9">
        <f>Rohdaten!E428</f>
        <v>3.0000000000000001E-3</v>
      </c>
      <c r="M428" s="7">
        <f>IFERROR(IF(SEARCH("Mio.", Rohdaten!F428),LEFT(Rohdaten!F428, LEN(Rohdaten!F428) - 5) * 1),
IFERROR(IF(SEARCH("Mrd.",  Rohdaten!F428), LEFT(Rohdaten!F428, LEN(Rohdaten!F428) - 5) * 1000), ""))</f>
        <v>360.5</v>
      </c>
      <c r="N428" s="7">
        <f t="shared" si="12"/>
        <v>360.5</v>
      </c>
      <c r="O428" t="str">
        <f>Rohdaten!G428</f>
        <v xml:space="preserve">Aktien / Aktien USA </v>
      </c>
      <c r="P428" t="str">
        <f t="shared" si="13"/>
        <v>Aktien</v>
      </c>
      <c r="Q428" t="str">
        <f>Rohdaten!H428</f>
        <v xml:space="preserve">UBS ETF .. </v>
      </c>
      <c r="R428" t="str">
        <f>Rohdaten!I428</f>
        <v xml:space="preserve">Irland </v>
      </c>
      <c r="S428">
        <f>LEFT(Rohdaten!J428, SEARCH("Jahre", Rohdaten!J428) - 2) * 1</f>
        <v>1.58</v>
      </c>
      <c r="T428" t="str">
        <f>Rohdaten!K428</f>
        <v xml:space="preserve">-- </v>
      </c>
      <c r="U428" t="str">
        <f>LEFT(Rohdaten!L428, 1)</f>
        <v>T</v>
      </c>
      <c r="V428" t="str">
        <f>Rohdaten!M428</f>
        <v xml:space="preserve">A1W5DE </v>
      </c>
    </row>
    <row r="429" spans="1:22" x14ac:dyDescent="0.25">
      <c r="A429" t="str">
        <f>Rohdaten!A429</f>
        <v xml:space="preserve">SPDR EURO STOXX LOW VOLATILITY UC.. </v>
      </c>
      <c r="B429" t="str">
        <f>LEFT(Rohdaten!B429, 3)</f>
        <v>EUR</v>
      </c>
      <c r="C429">
        <v>1.43</v>
      </c>
      <c r="D429">
        <v>1.36</v>
      </c>
      <c r="E429">
        <v>1.05</v>
      </c>
      <c r="F429">
        <v>0.74</v>
      </c>
      <c r="G429">
        <v>8.73</v>
      </c>
      <c r="H429">
        <v>135</v>
      </c>
      <c r="I429">
        <v>1.1299999999999999</v>
      </c>
      <c r="J429" t="str">
        <f>LEFT(Rohdaten!C429, LEN(Rohdaten!C429) - 1)</f>
        <v>replizierend</v>
      </c>
      <c r="K429" t="str">
        <f>Rohdaten!D429</f>
        <v xml:space="preserve">Sonstige </v>
      </c>
      <c r="L429" s="9">
        <f>Rohdaten!E429</f>
        <v>3.0000000000000001E-3</v>
      </c>
      <c r="M429" s="7">
        <f>IFERROR(IF(SEARCH("Mio.", Rohdaten!F429),LEFT(Rohdaten!F429, LEN(Rohdaten!F429) - 5) * 1),
IFERROR(IF(SEARCH("Mrd.",  Rohdaten!F429), LEFT(Rohdaten!F429, LEN(Rohdaten!F429) - 5) * 1000), ""))</f>
        <v>12.93</v>
      </c>
      <c r="N429" s="7">
        <f t="shared" si="12"/>
        <v>12.93</v>
      </c>
      <c r="O429" t="str">
        <f>Rohdaten!G429</f>
        <v xml:space="preserve">Aktien / Aktien Euroland </v>
      </c>
      <c r="P429" t="str">
        <f t="shared" si="13"/>
        <v>Aktien</v>
      </c>
      <c r="Q429" t="str">
        <f>Rohdaten!H429</f>
        <v xml:space="preserve">SPDR Eur.. </v>
      </c>
      <c r="R429" t="str">
        <f>Rohdaten!I429</f>
        <v xml:space="preserve">Irland </v>
      </c>
      <c r="S429">
        <f>LEFT(Rohdaten!J429, SEARCH("Jahre", Rohdaten!J429) - 2) * 1</f>
        <v>1.1100000000000001</v>
      </c>
      <c r="T429" t="str">
        <f>Rohdaten!K429</f>
        <v xml:space="preserve">-- </v>
      </c>
      <c r="U429" t="str">
        <f>LEFT(Rohdaten!L429, 1)</f>
        <v>T</v>
      </c>
      <c r="V429" t="str">
        <f>Rohdaten!M429</f>
        <v xml:space="preserve">A1W8WD </v>
      </c>
    </row>
    <row r="430" spans="1:22" x14ac:dyDescent="0.25">
      <c r="A430" t="str">
        <f>Rohdaten!A430</f>
        <v xml:space="preserve">SPDR RUSSELL 2000 US SMALL CAP UC.. </v>
      </c>
      <c r="B430" t="str">
        <f>LEFT(Rohdaten!B430, 3)</f>
        <v>USD</v>
      </c>
      <c r="C430">
        <v>1.43</v>
      </c>
      <c r="D430">
        <v>1.36</v>
      </c>
      <c r="E430">
        <v>1.05</v>
      </c>
      <c r="F430">
        <v>0.74</v>
      </c>
      <c r="G430">
        <v>8.73</v>
      </c>
      <c r="H430">
        <v>135</v>
      </c>
      <c r="I430">
        <v>1.1299999999999999</v>
      </c>
      <c r="J430" t="str">
        <f>LEFT(Rohdaten!C430, LEN(Rohdaten!C430) - 1)</f>
        <v>replizierend</v>
      </c>
      <c r="K430" t="str">
        <f>Rohdaten!D430</f>
        <v xml:space="preserve">keine </v>
      </c>
      <c r="L430" s="9">
        <f>Rohdaten!E430</f>
        <v>3.0000000000000001E-3</v>
      </c>
      <c r="M430" s="7">
        <f>IFERROR(IF(SEARCH("Mio.", Rohdaten!F430),LEFT(Rohdaten!F430, LEN(Rohdaten!F430) - 5) * 1),
IFERROR(IF(SEARCH("Mrd.",  Rohdaten!F430), LEFT(Rohdaten!F430, LEN(Rohdaten!F430) - 5) * 1000), ""))</f>
        <v>18.23</v>
      </c>
      <c r="N430" s="7">
        <f t="shared" si="12"/>
        <v>20.599899999999998</v>
      </c>
      <c r="O430" t="str">
        <f>Rohdaten!G430</f>
        <v xml:space="preserve">Aktien / Aktien USA "Mid/Small Caps" </v>
      </c>
      <c r="P430" t="str">
        <f t="shared" si="13"/>
        <v>Aktien</v>
      </c>
      <c r="Q430" t="str">
        <f>Rohdaten!H430</f>
        <v xml:space="preserve">SPDR Eur.. </v>
      </c>
      <c r="R430" t="str">
        <f>Rohdaten!I430</f>
        <v xml:space="preserve">Irland </v>
      </c>
      <c r="S430">
        <f>LEFT(Rohdaten!J430, SEARCH("Jahre", Rohdaten!J430) - 2) * 1</f>
        <v>0.84</v>
      </c>
      <c r="T430" t="str">
        <f>Rohdaten!K430</f>
        <v xml:space="preserve">-- </v>
      </c>
      <c r="U430" t="str">
        <f>LEFT(Rohdaten!L430, 1)</f>
        <v>T</v>
      </c>
      <c r="V430" t="str">
        <f>Rohdaten!M430</f>
        <v xml:space="preserve">A1XFN1 </v>
      </c>
    </row>
    <row r="431" spans="1:22" x14ac:dyDescent="0.25">
      <c r="A431" t="str">
        <f>Rohdaten!A431</f>
        <v xml:space="preserve">COMSTAGE MDAX TR UCITS ETF </v>
      </c>
      <c r="B431" t="str">
        <f>LEFT(Rohdaten!B431, 3)</f>
        <v>EUR</v>
      </c>
      <c r="C431">
        <v>1.43</v>
      </c>
      <c r="D431">
        <v>1.36</v>
      </c>
      <c r="E431">
        <v>1.05</v>
      </c>
      <c r="F431">
        <v>0.74</v>
      </c>
      <c r="G431">
        <v>8.73</v>
      </c>
      <c r="H431">
        <v>135</v>
      </c>
      <c r="I431">
        <v>1.1299999999999999</v>
      </c>
      <c r="J431" t="str">
        <f>LEFT(Rohdaten!C431, LEN(Rohdaten!C431) - 1)</f>
        <v>Swap-basiert</v>
      </c>
      <c r="K431" t="str">
        <f>Rohdaten!D431</f>
        <v xml:space="preserve">keine </v>
      </c>
      <c r="L431" s="9">
        <f>Rohdaten!E431</f>
        <v>3.0000000000000001E-3</v>
      </c>
      <c r="M431" s="7">
        <f>IFERROR(IF(SEARCH("Mio.", Rohdaten!F431),LEFT(Rohdaten!F431, LEN(Rohdaten!F431) - 5) * 1),
IFERROR(IF(SEARCH("Mrd.",  Rohdaten!F431), LEFT(Rohdaten!F431, LEN(Rohdaten!F431) - 5) * 1000), ""))</f>
        <v>25.44</v>
      </c>
      <c r="N431" s="7">
        <f t="shared" si="12"/>
        <v>25.44</v>
      </c>
      <c r="O431" t="str">
        <f>Rohdaten!G431</f>
        <v xml:space="preserve">Aktien / Aktien Deutschland "Mid/Small Caps" </v>
      </c>
      <c r="P431" t="str">
        <f t="shared" si="13"/>
        <v>Aktien</v>
      </c>
      <c r="Q431" t="str">
        <f>Rohdaten!H431</f>
        <v xml:space="preserve">Commerz .. </v>
      </c>
      <c r="R431" t="str">
        <f>Rohdaten!I431</f>
        <v xml:space="preserve">Luxemburg </v>
      </c>
      <c r="S431">
        <f>LEFT(Rohdaten!J431, SEARCH("Jahre", Rohdaten!J431) - 2) * 1</f>
        <v>1.1100000000000001</v>
      </c>
      <c r="T431" t="str">
        <f>Rohdaten!K431</f>
        <v xml:space="preserve">MDAX PER.. </v>
      </c>
      <c r="U431" t="str">
        <f>LEFT(Rohdaten!L431, 1)</f>
        <v>T</v>
      </c>
      <c r="V431" t="str">
        <f>Rohdaten!M431</f>
        <v xml:space="preserve">ETF007 </v>
      </c>
    </row>
    <row r="432" spans="1:22" x14ac:dyDescent="0.25">
      <c r="A432" t="str">
        <f>Rohdaten!A432</f>
        <v xml:space="preserve">COMSTAGE S&amp;P 500 EURO DAILY HEDGE.. </v>
      </c>
      <c r="B432" t="str">
        <f>LEFT(Rohdaten!B432, 3)</f>
        <v>EUR</v>
      </c>
      <c r="C432">
        <v>1.43</v>
      </c>
      <c r="D432">
        <v>1.36</v>
      </c>
      <c r="E432">
        <v>1.05</v>
      </c>
      <c r="F432">
        <v>0.74</v>
      </c>
      <c r="G432">
        <v>8.73</v>
      </c>
      <c r="H432">
        <v>135</v>
      </c>
      <c r="I432">
        <v>1.1299999999999999</v>
      </c>
      <c r="J432" t="str">
        <f>LEFT(Rohdaten!C432, LEN(Rohdaten!C432) - 1)</f>
        <v>Swap-basiert</v>
      </c>
      <c r="K432" t="str">
        <f>Rohdaten!D432</f>
        <v xml:space="preserve">keine </v>
      </c>
      <c r="L432" s="9">
        <f>Rohdaten!E432</f>
        <v>3.0000000000000001E-3</v>
      </c>
      <c r="M432" s="7">
        <f>IFERROR(IF(SEARCH("Mio.", Rohdaten!F432),LEFT(Rohdaten!F432, LEN(Rohdaten!F432) - 5) * 1),
IFERROR(IF(SEARCH("Mrd.",  Rohdaten!F432), LEFT(Rohdaten!F432, LEN(Rohdaten!F432) - 5) * 1000), ""))</f>
        <v>5.53</v>
      </c>
      <c r="N432" s="7">
        <f t="shared" si="12"/>
        <v>5.53</v>
      </c>
      <c r="O432" t="str">
        <f>Rohdaten!G432</f>
        <v xml:space="preserve">Aktien / Aktien USA </v>
      </c>
      <c r="P432" t="str">
        <f t="shared" si="13"/>
        <v>Aktien</v>
      </c>
      <c r="Q432" t="str">
        <f>Rohdaten!H432</f>
        <v xml:space="preserve">Commerz .. </v>
      </c>
      <c r="R432" t="str">
        <f>Rohdaten!I432</f>
        <v xml:space="preserve">Luxemburg </v>
      </c>
      <c r="S432">
        <f>LEFT(Rohdaten!J432, SEARCH("Jahre", Rohdaten!J432) - 2) * 1</f>
        <v>0.81</v>
      </c>
      <c r="T432" t="str">
        <f>Rohdaten!K432</f>
        <v xml:space="preserve">S&amp;P 500 .. </v>
      </c>
      <c r="U432" t="str">
        <f>LEFT(Rohdaten!L432, 1)</f>
        <v>T</v>
      </c>
      <c r="V432" t="str">
        <f>Rohdaten!M432</f>
        <v xml:space="preserve">ETF014 </v>
      </c>
    </row>
    <row r="433" spans="1:22" x14ac:dyDescent="0.25">
      <c r="A433" t="str">
        <f>Rohdaten!A433</f>
        <v xml:space="preserve">SOURCE MORGAN STANLEY EUROPE MEMO.. </v>
      </c>
      <c r="B433" t="str">
        <f>LEFT(Rohdaten!B433, 3)</f>
        <v>EUR</v>
      </c>
      <c r="C433">
        <v>1.43</v>
      </c>
      <c r="D433">
        <v>1.36</v>
      </c>
      <c r="E433">
        <v>1.05</v>
      </c>
      <c r="F433">
        <v>0.74</v>
      </c>
      <c r="G433">
        <v>8.73</v>
      </c>
      <c r="H433">
        <v>135</v>
      </c>
      <c r="I433">
        <v>1.1299999999999999</v>
      </c>
      <c r="J433" t="str">
        <f>LEFT(Rohdaten!C433, LEN(Rohdaten!C433) - 1)</f>
        <v>--</v>
      </c>
      <c r="K433" t="str">
        <f>Rohdaten!D433</f>
        <v xml:space="preserve">-- </v>
      </c>
      <c r="L433" s="9">
        <f>Rohdaten!E433</f>
        <v>3.0000000000000001E-3</v>
      </c>
      <c r="M433" s="7" t="str">
        <f>IFERROR(IF(SEARCH("Mio.", Rohdaten!F433),LEFT(Rohdaten!F433, LEN(Rohdaten!F433) - 5) * 1),
IFERROR(IF(SEARCH("Mrd.",  Rohdaten!F433), LEFT(Rohdaten!F433, LEN(Rohdaten!F433) - 5) * 1000), ""))</f>
        <v/>
      </c>
      <c r="N433" s="7" t="str">
        <f t="shared" si="12"/>
        <v/>
      </c>
      <c r="O433" t="str">
        <f>Rohdaten!G433</f>
        <v xml:space="preserve">Aktien / Aktien Europa </v>
      </c>
      <c r="P433" t="str">
        <f t="shared" si="13"/>
        <v>Aktien</v>
      </c>
      <c r="Q433" t="str">
        <f>Rohdaten!H433</f>
        <v xml:space="preserve">Source M.. </v>
      </c>
      <c r="R433" t="str">
        <f>Rohdaten!I433</f>
        <v xml:space="preserve">Deutschl.. </v>
      </c>
      <c r="S433">
        <f>LEFT(Rohdaten!J433, SEARCH("Jahre", Rohdaten!J433) - 2) * 1</f>
        <v>0.61</v>
      </c>
      <c r="T433" t="str">
        <f>Rohdaten!K433</f>
        <v xml:space="preserve">-- </v>
      </c>
      <c r="U433" t="str">
        <f>LEFT(Rohdaten!L433, 1)</f>
        <v>A</v>
      </c>
      <c r="V433" t="str">
        <f>Rohdaten!M433</f>
        <v xml:space="preserve">A1XFCF </v>
      </c>
    </row>
    <row r="434" spans="1:22" x14ac:dyDescent="0.25">
      <c r="A434" t="str">
        <f>Rohdaten!A434</f>
        <v xml:space="preserve">SPDR MSCI EUROPE TECHNOLOGY UCITS.. </v>
      </c>
      <c r="B434" t="str">
        <f>LEFT(Rohdaten!B434, 3)</f>
        <v>EUR</v>
      </c>
      <c r="C434">
        <v>1.43</v>
      </c>
      <c r="D434">
        <v>1.36</v>
      </c>
      <c r="E434">
        <v>1.05</v>
      </c>
      <c r="F434">
        <v>0.74</v>
      </c>
      <c r="G434">
        <v>8.73</v>
      </c>
      <c r="H434">
        <v>135</v>
      </c>
      <c r="I434">
        <v>1.1299999999999999</v>
      </c>
      <c r="J434" t="str">
        <f>LEFT(Rohdaten!C434, LEN(Rohdaten!C434) - 1)</f>
        <v>replizierend</v>
      </c>
      <c r="K434" t="str">
        <f>Rohdaten!D434</f>
        <v xml:space="preserve">-- </v>
      </c>
      <c r="L434" s="9">
        <f>Rohdaten!E434</f>
        <v>3.0000000000000001E-3</v>
      </c>
      <c r="M434" s="7">
        <f>IFERROR(IF(SEARCH("Mio.", Rohdaten!F434),LEFT(Rohdaten!F434, LEN(Rohdaten!F434) - 5) * 1),
IFERROR(IF(SEARCH("Mrd.",  Rohdaten!F434), LEFT(Rohdaten!F434, LEN(Rohdaten!F434) - 5) * 1000), ""))</f>
        <v>7.73</v>
      </c>
      <c r="N434" s="7">
        <f t="shared" si="12"/>
        <v>7.73</v>
      </c>
      <c r="O434" t="str">
        <f>Rohdaten!G434</f>
        <v xml:space="preserve">Branchen / Branche: Technologie &amp; Telekom Aktien </v>
      </c>
      <c r="P434" t="str">
        <f t="shared" si="13"/>
        <v>Branchen</v>
      </c>
      <c r="Q434" t="str">
        <f>Rohdaten!H434</f>
        <v xml:space="preserve">SPDR Eur.. </v>
      </c>
      <c r="R434" t="str">
        <f>Rohdaten!I434</f>
        <v xml:space="preserve">Irland </v>
      </c>
      <c r="S434">
        <f>LEFT(Rohdaten!J434, SEARCH("Jahre", Rohdaten!J434) - 2) * 1</f>
        <v>0.4</v>
      </c>
      <c r="T434" t="str">
        <f>Rohdaten!K434</f>
        <v xml:space="preserve">-- </v>
      </c>
      <c r="U434" t="str">
        <f>LEFT(Rohdaten!L434, 1)</f>
        <v>T</v>
      </c>
      <c r="V434" t="str">
        <f>Rohdaten!M434</f>
        <v xml:space="preserve">A1191U </v>
      </c>
    </row>
    <row r="435" spans="1:22" x14ac:dyDescent="0.25">
      <c r="A435" t="str">
        <f>Rohdaten!A435</f>
        <v xml:space="preserve">SPDR MSCI EUROPE MATERIALS UCITS .. </v>
      </c>
      <c r="B435" t="str">
        <f>LEFT(Rohdaten!B435, 3)</f>
        <v>EUR</v>
      </c>
      <c r="C435">
        <v>1.43</v>
      </c>
      <c r="D435">
        <v>1.36</v>
      </c>
      <c r="E435">
        <v>1.05</v>
      </c>
      <c r="F435">
        <v>0.74</v>
      </c>
      <c r="G435">
        <v>8.73</v>
      </c>
      <c r="H435">
        <v>135</v>
      </c>
      <c r="I435">
        <v>1.1299999999999999</v>
      </c>
      <c r="J435" t="str">
        <f>LEFT(Rohdaten!C435, LEN(Rohdaten!C435) - 1)</f>
        <v>replizierend</v>
      </c>
      <c r="K435" t="str">
        <f>Rohdaten!D435</f>
        <v xml:space="preserve">-- </v>
      </c>
      <c r="L435" s="9">
        <f>Rohdaten!E435</f>
        <v>3.0000000000000001E-3</v>
      </c>
      <c r="M435" s="7">
        <f>IFERROR(IF(SEARCH("Mio.", Rohdaten!F435),LEFT(Rohdaten!F435, LEN(Rohdaten!F435) - 5) * 1),
IFERROR(IF(SEARCH("Mrd.",  Rohdaten!F435), LEFT(Rohdaten!F435, LEN(Rohdaten!F435) - 5) * 1000), ""))</f>
        <v>20.45</v>
      </c>
      <c r="N435" s="7">
        <f t="shared" si="12"/>
        <v>20.45</v>
      </c>
      <c r="O435" t="str">
        <f>Rohdaten!G435</f>
        <v xml:space="preserve">Branchen / Branche: Industrie Aktien </v>
      </c>
      <c r="P435" t="str">
        <f t="shared" si="13"/>
        <v>Branchen</v>
      </c>
      <c r="Q435" t="str">
        <f>Rohdaten!H435</f>
        <v xml:space="preserve">SPDR Eur.. </v>
      </c>
      <c r="R435" t="str">
        <f>Rohdaten!I435</f>
        <v xml:space="preserve">Irland </v>
      </c>
      <c r="S435">
        <f>LEFT(Rohdaten!J435, SEARCH("Jahre", Rohdaten!J435) - 2) * 1</f>
        <v>0.4</v>
      </c>
      <c r="T435" t="str">
        <f>Rohdaten!K435</f>
        <v xml:space="preserve">-- </v>
      </c>
      <c r="U435" t="str">
        <f>LEFT(Rohdaten!L435, 1)</f>
        <v>T</v>
      </c>
      <c r="V435" t="str">
        <f>Rohdaten!M435</f>
        <v xml:space="preserve">A1191V </v>
      </c>
    </row>
    <row r="436" spans="1:22" x14ac:dyDescent="0.25">
      <c r="A436" t="str">
        <f>Rohdaten!A436</f>
        <v xml:space="preserve">SPDR AEX UCITS ETF (ACC) - EUR </v>
      </c>
      <c r="B436" t="str">
        <f>LEFT(Rohdaten!B436, 3)</f>
        <v>EUR</v>
      </c>
      <c r="C436">
        <v>1.43</v>
      </c>
      <c r="D436">
        <v>1.36</v>
      </c>
      <c r="E436">
        <v>1.05</v>
      </c>
      <c r="F436">
        <v>0.74</v>
      </c>
      <c r="G436">
        <v>8.73</v>
      </c>
      <c r="H436">
        <v>135</v>
      </c>
      <c r="I436">
        <v>1.1299999999999999</v>
      </c>
      <c r="J436" t="str">
        <f>LEFT(Rohdaten!C436, LEN(Rohdaten!C436) - 1)</f>
        <v>replizierend</v>
      </c>
      <c r="K436" t="str">
        <f>Rohdaten!D436</f>
        <v xml:space="preserve">-- </v>
      </c>
      <c r="L436" s="9">
        <f>Rohdaten!E436</f>
        <v>3.0000000000000001E-3</v>
      </c>
      <c r="M436" s="7">
        <f>IFERROR(IF(SEARCH("Mio.", Rohdaten!F436),LEFT(Rohdaten!F436, LEN(Rohdaten!F436) - 5) * 1),
IFERROR(IF(SEARCH("Mrd.",  Rohdaten!F436), LEFT(Rohdaten!F436, LEN(Rohdaten!F436) - 5) * 1000), ""))</f>
        <v>55.33</v>
      </c>
      <c r="N436" s="7">
        <f t="shared" si="12"/>
        <v>55.33</v>
      </c>
      <c r="O436" t="str">
        <f>Rohdaten!G436</f>
        <v xml:space="preserve">Aktien / Aktien Niederlande </v>
      </c>
      <c r="P436" t="str">
        <f t="shared" si="13"/>
        <v>Aktien</v>
      </c>
      <c r="Q436" t="str">
        <f>Rohdaten!H436</f>
        <v xml:space="preserve">SPDR Eur.. </v>
      </c>
      <c r="R436" t="str">
        <f>Rohdaten!I436</f>
        <v xml:space="preserve">Irland </v>
      </c>
      <c r="S436">
        <f>LEFT(Rohdaten!J436, SEARCH("Jahre", Rohdaten!J436) - 2) * 1</f>
        <v>0.4</v>
      </c>
      <c r="T436" t="str">
        <f>Rohdaten!K436</f>
        <v xml:space="preserve">-- </v>
      </c>
      <c r="U436" t="str">
        <f>LEFT(Rohdaten!L436, 1)</f>
        <v>A</v>
      </c>
      <c r="V436" t="str">
        <f>Rohdaten!M436</f>
        <v xml:space="preserve">A12C8N </v>
      </c>
    </row>
    <row r="437" spans="1:22" x14ac:dyDescent="0.25">
      <c r="A437" t="str">
        <f>Rohdaten!A437</f>
        <v xml:space="preserve">UBS ETF (IE) DJ GLOBAL SELECT DIV.. </v>
      </c>
      <c r="B437" t="str">
        <f>LEFT(Rohdaten!B437, 3)</f>
        <v>USD</v>
      </c>
      <c r="C437">
        <v>1.43</v>
      </c>
      <c r="D437">
        <v>1.36</v>
      </c>
      <c r="E437">
        <v>1.05</v>
      </c>
      <c r="F437">
        <v>0.74</v>
      </c>
      <c r="G437">
        <v>8.73</v>
      </c>
      <c r="H437">
        <v>135</v>
      </c>
      <c r="I437">
        <v>1.1299999999999999</v>
      </c>
      <c r="J437" t="str">
        <f>LEFT(Rohdaten!C437, LEN(Rohdaten!C437) - 1)</f>
        <v>replizierend</v>
      </c>
      <c r="K437" t="str">
        <f>Rohdaten!D437</f>
        <v xml:space="preserve">Dividenden </v>
      </c>
      <c r="L437" s="9">
        <f>Rohdaten!E437</f>
        <v>3.0000000000000001E-3</v>
      </c>
      <c r="M437" s="7">
        <f>IFERROR(IF(SEARCH("Mio.", Rohdaten!F437),LEFT(Rohdaten!F437, LEN(Rohdaten!F437) - 5) * 1),
IFERROR(IF(SEARCH("Mrd.",  Rohdaten!F437), LEFT(Rohdaten!F437, LEN(Rohdaten!F437) - 5) * 1000), ""))</f>
        <v>19.45</v>
      </c>
      <c r="N437" s="7">
        <f t="shared" si="12"/>
        <v>21.978499999999997</v>
      </c>
      <c r="O437" t="str">
        <f>Rohdaten!G437</f>
        <v xml:space="preserve">Aktien / Aktien Dividendenstrategie </v>
      </c>
      <c r="P437" t="str">
        <f t="shared" si="13"/>
        <v>Aktien</v>
      </c>
      <c r="Q437" t="str">
        <f>Rohdaten!H437</f>
        <v xml:space="preserve">UBS ETF .. </v>
      </c>
      <c r="R437" t="str">
        <f>Rohdaten!I437</f>
        <v xml:space="preserve">Irland </v>
      </c>
      <c r="S437">
        <f>LEFT(Rohdaten!J437, SEARCH("Jahre", Rohdaten!J437) - 2) * 1</f>
        <v>0.66</v>
      </c>
      <c r="T437" t="str">
        <f>Rohdaten!K437</f>
        <v xml:space="preserve">-- </v>
      </c>
      <c r="U437" t="str">
        <f>LEFT(Rohdaten!L437, 1)</f>
        <v>A</v>
      </c>
      <c r="V437" t="str">
        <f>Rohdaten!M437</f>
        <v xml:space="preserve">A11471 </v>
      </c>
    </row>
    <row r="438" spans="1:22" x14ac:dyDescent="0.25">
      <c r="A438" t="str">
        <f>Rohdaten!A438</f>
        <v xml:space="preserve">ISHARES MSCI WORLD SIZE FACTOR UC.. </v>
      </c>
      <c r="B438" t="str">
        <f>LEFT(Rohdaten!B438, 3)</f>
        <v>USD</v>
      </c>
      <c r="C438">
        <v>1.43</v>
      </c>
      <c r="D438">
        <v>1.36</v>
      </c>
      <c r="E438">
        <v>1.05</v>
      </c>
      <c r="F438">
        <v>0.74</v>
      </c>
      <c r="G438">
        <v>8.73</v>
      </c>
      <c r="H438">
        <v>135</v>
      </c>
      <c r="I438">
        <v>1.1299999999999999</v>
      </c>
      <c r="J438" t="str">
        <f>LEFT(Rohdaten!C438, LEN(Rohdaten!C438) - 1)</f>
        <v>replizierend</v>
      </c>
      <c r="K438" t="str">
        <f>Rohdaten!D438</f>
        <v xml:space="preserve">keine </v>
      </c>
      <c r="L438" s="9">
        <f>Rohdaten!E438</f>
        <v>3.0000000000000001E-3</v>
      </c>
      <c r="M438" s="7">
        <f>IFERROR(IF(SEARCH("Mio.", Rohdaten!F438),LEFT(Rohdaten!F438, LEN(Rohdaten!F438) - 5) * 1),
IFERROR(IF(SEARCH("Mrd.",  Rohdaten!F438), LEFT(Rohdaten!F438, LEN(Rohdaten!F438) - 5) * 1000), ""))</f>
        <v>12.09</v>
      </c>
      <c r="N438" s="7">
        <f t="shared" si="12"/>
        <v>13.661699999999998</v>
      </c>
      <c r="O438" t="str">
        <f>Rohdaten!G438</f>
        <v xml:space="preserve">Aktien / Aktien International </v>
      </c>
      <c r="P438" t="str">
        <f t="shared" si="13"/>
        <v>Aktien</v>
      </c>
      <c r="Q438" t="str">
        <f>Rohdaten!H438</f>
        <v xml:space="preserve">iShares .. </v>
      </c>
      <c r="R438" t="str">
        <f>Rohdaten!I438</f>
        <v xml:space="preserve">Deutschl.. </v>
      </c>
      <c r="S438">
        <f>LEFT(Rohdaten!J438, SEARCH("Jahre", Rohdaten!J438) - 2) * 1</f>
        <v>0.57999999999999996</v>
      </c>
      <c r="T438" t="str">
        <f>Rohdaten!K438</f>
        <v xml:space="preserve">-- </v>
      </c>
      <c r="U438" t="str">
        <f>LEFT(Rohdaten!L438, 1)</f>
        <v>T</v>
      </c>
      <c r="V438" t="str">
        <f>Rohdaten!M438</f>
        <v xml:space="preserve">A12BHH </v>
      </c>
    </row>
    <row r="439" spans="1:22" x14ac:dyDescent="0.25">
      <c r="A439" t="str">
        <f>Rohdaten!A439</f>
        <v xml:space="preserve">DEKA MSCI EUROPE EX EMU UCITS ETF </v>
      </c>
      <c r="B439" t="str">
        <f>LEFT(Rohdaten!B439, 3)</f>
        <v>EUR</v>
      </c>
      <c r="C439">
        <v>1.43</v>
      </c>
      <c r="D439">
        <v>1.36</v>
      </c>
      <c r="E439">
        <v>1.05</v>
      </c>
      <c r="F439">
        <v>0.74</v>
      </c>
      <c r="G439">
        <v>8.73</v>
      </c>
      <c r="H439">
        <v>135</v>
      </c>
      <c r="I439">
        <v>1.1299999999999999</v>
      </c>
      <c r="J439" t="str">
        <f>LEFT(Rohdaten!C439, LEN(Rohdaten!C439) - 1)</f>
        <v>replizierend</v>
      </c>
      <c r="K439" t="str">
        <f>Rohdaten!D439</f>
        <v xml:space="preserve">keine </v>
      </c>
      <c r="L439" s="9">
        <f>Rohdaten!E439</f>
        <v>3.0000000000000001E-3</v>
      </c>
      <c r="M439" s="7" t="str">
        <f>IFERROR(IF(SEARCH("Mio.", Rohdaten!F439),LEFT(Rohdaten!F439, LEN(Rohdaten!F439) - 5) * 1),
IFERROR(IF(SEARCH("Mrd.",  Rohdaten!F439), LEFT(Rohdaten!F439, LEN(Rohdaten!F439) - 5) * 1000), ""))</f>
        <v/>
      </c>
      <c r="N439" s="7" t="str">
        <f t="shared" si="12"/>
        <v/>
      </c>
      <c r="O439" t="str">
        <f>Rohdaten!G439</f>
        <v xml:space="preserve">Aktien / Aktien Europa </v>
      </c>
      <c r="P439" t="str">
        <f t="shared" si="13"/>
        <v>Aktien</v>
      </c>
      <c r="Q439" t="str">
        <f>Rohdaten!H439</f>
        <v xml:space="preserve">Deka Inv.. </v>
      </c>
      <c r="R439" t="str">
        <f>Rohdaten!I439</f>
        <v xml:space="preserve">Deutschl.. </v>
      </c>
      <c r="S439">
        <f>LEFT(Rohdaten!J439, SEARCH("Jahre", Rohdaten!J439) - 2) * 1</f>
        <v>0.22</v>
      </c>
      <c r="T439" t="str">
        <f>Rohdaten!K439</f>
        <v xml:space="preserve">-- </v>
      </c>
      <c r="U439" t="str">
        <f>LEFT(Rohdaten!L439, 1)</f>
        <v>A</v>
      </c>
      <c r="V439" t="str">
        <f>Rohdaten!M439</f>
        <v xml:space="preserve">ETFL45 </v>
      </c>
    </row>
    <row r="440" spans="1:22" x14ac:dyDescent="0.25">
      <c r="A440" t="str">
        <f>Rohdaten!A440</f>
        <v xml:space="preserve">ISHARES DIVDAX® UCITS ETF (DE) </v>
      </c>
      <c r="B440" t="str">
        <f>LEFT(Rohdaten!B440, 3)</f>
        <v>EUR</v>
      </c>
      <c r="C440">
        <v>1.43</v>
      </c>
      <c r="D440">
        <v>1.36</v>
      </c>
      <c r="E440">
        <v>1.05</v>
      </c>
      <c r="F440">
        <v>0.74</v>
      </c>
      <c r="G440">
        <v>8.73</v>
      </c>
      <c r="H440">
        <v>135</v>
      </c>
      <c r="I440">
        <v>1.1299999999999999</v>
      </c>
      <c r="J440" t="str">
        <f>LEFT(Rohdaten!C440, LEN(Rohdaten!C440) - 1)</f>
        <v>replizierend</v>
      </c>
      <c r="K440" t="str">
        <f>Rohdaten!D440</f>
        <v xml:space="preserve">Dividenden </v>
      </c>
      <c r="L440" s="9">
        <f>Rohdaten!E440</f>
        <v>3.0999999999999999E-3</v>
      </c>
      <c r="M440" s="7">
        <f>IFERROR(IF(SEARCH("Mio.", Rohdaten!F440),LEFT(Rohdaten!F440, LEN(Rohdaten!F440) - 5) * 1),
IFERROR(IF(SEARCH("Mrd.",  Rohdaten!F440), LEFT(Rohdaten!F440, LEN(Rohdaten!F440) - 5) * 1000), ""))</f>
        <v>577.98</v>
      </c>
      <c r="N440" s="7">
        <f t="shared" si="12"/>
        <v>577.98</v>
      </c>
      <c r="O440" t="str">
        <f>Rohdaten!G440</f>
        <v xml:space="preserve">Aktien / Aktien Deutschland "Large Caps" </v>
      </c>
      <c r="P440" t="str">
        <f t="shared" si="13"/>
        <v>Aktien</v>
      </c>
      <c r="Q440" t="str">
        <f>Rohdaten!H440</f>
        <v xml:space="preserve">BlackRoc.. </v>
      </c>
      <c r="R440" t="str">
        <f>Rohdaten!I440</f>
        <v xml:space="preserve">Deutschl.. </v>
      </c>
      <c r="S440">
        <f>LEFT(Rohdaten!J440, SEARCH("Jahre", Rohdaten!J440) - 2) * 1</f>
        <v>10.08</v>
      </c>
      <c r="T440" t="str">
        <f>Rohdaten!K440</f>
        <v xml:space="preserve">DIVDAX P.. </v>
      </c>
      <c r="U440" t="str">
        <f>LEFT(Rohdaten!L440, 1)</f>
        <v>A</v>
      </c>
      <c r="V440">
        <f>Rohdaten!M440</f>
        <v>263527</v>
      </c>
    </row>
    <row r="441" spans="1:22" x14ac:dyDescent="0.25">
      <c r="A441" t="str">
        <f>Rohdaten!A441</f>
        <v xml:space="preserve">ISHARES EURO STOXX SELECT DIVIDEN.. </v>
      </c>
      <c r="B441" t="str">
        <f>LEFT(Rohdaten!B441, 3)</f>
        <v>EUR</v>
      </c>
      <c r="C441">
        <v>1.43</v>
      </c>
      <c r="D441">
        <v>1.36</v>
      </c>
      <c r="E441">
        <v>1.05</v>
      </c>
      <c r="F441">
        <v>0.74</v>
      </c>
      <c r="G441">
        <v>8.73</v>
      </c>
      <c r="H441">
        <v>135</v>
      </c>
      <c r="I441">
        <v>1.1299999999999999</v>
      </c>
      <c r="J441" t="str">
        <f>LEFT(Rohdaten!C441, LEN(Rohdaten!C441) - 1)</f>
        <v>replizierend</v>
      </c>
      <c r="K441" t="str">
        <f>Rohdaten!D441</f>
        <v xml:space="preserve">Dividenden </v>
      </c>
      <c r="L441" s="9">
        <f>Rohdaten!E441</f>
        <v>3.0999999999999999E-3</v>
      </c>
      <c r="M441" s="7">
        <f>IFERROR(IF(SEARCH("Mio.", Rohdaten!F441),LEFT(Rohdaten!F441, LEN(Rohdaten!F441) - 5) * 1),
IFERROR(IF(SEARCH("Mrd.",  Rohdaten!F441), LEFT(Rohdaten!F441, LEN(Rohdaten!F441) - 5) * 1000), ""))</f>
        <v>550.99</v>
      </c>
      <c r="N441" s="7">
        <f t="shared" si="12"/>
        <v>550.99</v>
      </c>
      <c r="O441" t="str">
        <f>Rohdaten!G441</f>
        <v xml:space="preserve">Aktien / Aktien Dividendenstrategie </v>
      </c>
      <c r="P441" t="str">
        <f t="shared" si="13"/>
        <v>Aktien</v>
      </c>
      <c r="Q441" t="str">
        <f>Rohdaten!H441</f>
        <v xml:space="preserve">BlackRoc.. </v>
      </c>
      <c r="R441" t="str">
        <f>Rohdaten!I441</f>
        <v xml:space="preserve">Deutschl.. </v>
      </c>
      <c r="S441">
        <f>LEFT(Rohdaten!J441, SEARCH("Jahre", Rohdaten!J441) - 2) * 1</f>
        <v>10</v>
      </c>
      <c r="T441" t="str">
        <f>Rohdaten!K441</f>
        <v xml:space="preserve">ESTX SEL.. </v>
      </c>
      <c r="U441" t="str">
        <f>LEFT(Rohdaten!L441, 1)</f>
        <v>A</v>
      </c>
      <c r="V441">
        <f>Rohdaten!M441</f>
        <v>263528</v>
      </c>
    </row>
    <row r="442" spans="1:22" x14ac:dyDescent="0.25">
      <c r="A442" t="str">
        <f>Rohdaten!A442</f>
        <v xml:space="preserve">ISHARES ATX UCITS ETF (DE) </v>
      </c>
      <c r="B442" t="str">
        <f>LEFT(Rohdaten!B442, 3)</f>
        <v>EUR</v>
      </c>
      <c r="C442">
        <v>1.43</v>
      </c>
      <c r="D442">
        <v>1.36</v>
      </c>
      <c r="E442">
        <v>1.05</v>
      </c>
      <c r="F442">
        <v>0.74</v>
      </c>
      <c r="G442">
        <v>8.73</v>
      </c>
      <c r="H442">
        <v>135</v>
      </c>
      <c r="I442">
        <v>1.1299999999999999</v>
      </c>
      <c r="J442" t="str">
        <f>LEFT(Rohdaten!C442, LEN(Rohdaten!C442) - 1)</f>
        <v>replizierend</v>
      </c>
      <c r="K442" t="str">
        <f>Rohdaten!D442</f>
        <v xml:space="preserve">keine </v>
      </c>
      <c r="L442" s="9">
        <f>Rohdaten!E442</f>
        <v>3.0999999999999999E-3</v>
      </c>
      <c r="M442" s="7">
        <f>IFERROR(IF(SEARCH("Mio.", Rohdaten!F442),LEFT(Rohdaten!F442, LEN(Rohdaten!F442) - 5) * 1),
IFERROR(IF(SEARCH("Mrd.",  Rohdaten!F442), LEFT(Rohdaten!F442, LEN(Rohdaten!F442) - 5) * 1000), ""))</f>
        <v>64.45</v>
      </c>
      <c r="N442" s="7">
        <f t="shared" si="12"/>
        <v>64.45</v>
      </c>
      <c r="O442" t="str">
        <f>Rohdaten!G442</f>
        <v xml:space="preserve">Aktien / Aktien Österreich </v>
      </c>
      <c r="P442" t="str">
        <f t="shared" si="13"/>
        <v>Aktien</v>
      </c>
      <c r="Q442" t="str">
        <f>Rohdaten!H442</f>
        <v xml:space="preserve">BlackRoc.. </v>
      </c>
      <c r="R442" t="str">
        <f>Rohdaten!I442</f>
        <v xml:space="preserve">Deutschl.. </v>
      </c>
      <c r="S442">
        <f>LEFT(Rohdaten!J442, SEARCH("Jahre", Rohdaten!J442) - 2) * 1</f>
        <v>9.75</v>
      </c>
      <c r="T442" t="str">
        <f>Rohdaten!K442</f>
        <v xml:space="preserve">ATX AUST.. </v>
      </c>
      <c r="U442" t="str">
        <f>LEFT(Rohdaten!L442, 1)</f>
        <v>A</v>
      </c>
      <c r="V442" t="str">
        <f>Rohdaten!M442</f>
        <v xml:space="preserve">A0D8Q2 </v>
      </c>
    </row>
    <row r="443" spans="1:22" x14ac:dyDescent="0.25">
      <c r="A443" t="str">
        <f>Rohdaten!A443</f>
        <v xml:space="preserve">ISHARES DOW JONES U.S. SELECT DIV.. </v>
      </c>
      <c r="B443" t="str">
        <f>LEFT(Rohdaten!B443, 3)</f>
        <v>USD</v>
      </c>
      <c r="C443">
        <v>1.43</v>
      </c>
      <c r="D443">
        <v>1.36</v>
      </c>
      <c r="E443">
        <v>1.05</v>
      </c>
      <c r="F443">
        <v>0.74</v>
      </c>
      <c r="G443">
        <v>8.73</v>
      </c>
      <c r="H443">
        <v>135</v>
      </c>
      <c r="I443">
        <v>1.1299999999999999</v>
      </c>
      <c r="J443" t="str">
        <f>LEFT(Rohdaten!C443, LEN(Rohdaten!C443) - 1)</f>
        <v>replizierend</v>
      </c>
      <c r="K443" t="str">
        <f>Rohdaten!D443</f>
        <v xml:space="preserve">Dividenden </v>
      </c>
      <c r="L443" s="9">
        <f>Rohdaten!E443</f>
        <v>3.0999999999999999E-3</v>
      </c>
      <c r="M443" s="7">
        <f>IFERROR(IF(SEARCH("Mio.", Rohdaten!F443),LEFT(Rohdaten!F443, LEN(Rohdaten!F443) - 5) * 1),
IFERROR(IF(SEARCH("Mrd.",  Rohdaten!F443), LEFT(Rohdaten!F443, LEN(Rohdaten!F443) - 5) * 1000), ""))</f>
        <v>251.26</v>
      </c>
      <c r="N443" s="7">
        <f t="shared" si="12"/>
        <v>283.92379999999997</v>
      </c>
      <c r="O443" t="str">
        <f>Rohdaten!G443</f>
        <v xml:space="preserve">Aktien / Aktien Dividendenstrategie </v>
      </c>
      <c r="P443" t="str">
        <f t="shared" si="13"/>
        <v>Aktien</v>
      </c>
      <c r="Q443" t="str">
        <f>Rohdaten!H443</f>
        <v xml:space="preserve">BlackRoc.. </v>
      </c>
      <c r="R443" t="str">
        <f>Rohdaten!I443</f>
        <v xml:space="preserve">Deutschl.. </v>
      </c>
      <c r="S443">
        <f>LEFT(Rohdaten!J443, SEARCH("Jahre", Rohdaten!J443) - 2) * 1</f>
        <v>9.6</v>
      </c>
      <c r="T443" t="str">
        <f>Rohdaten!K443</f>
        <v xml:space="preserve">DOW JONE.. </v>
      </c>
      <c r="U443" t="str">
        <f>LEFT(Rohdaten!L443, 1)</f>
        <v>A</v>
      </c>
      <c r="V443" t="str">
        <f>Rohdaten!M443</f>
        <v xml:space="preserve">A0D8Q4 </v>
      </c>
    </row>
    <row r="444" spans="1:22" x14ac:dyDescent="0.25">
      <c r="A444" t="str">
        <f>Rohdaten!A444</f>
        <v xml:space="preserve">ISHARES NASDAQ-100® UCITS ETF (DE) </v>
      </c>
      <c r="B444" t="str">
        <f>LEFT(Rohdaten!B444, 3)</f>
        <v>USD</v>
      </c>
      <c r="C444">
        <v>1.43</v>
      </c>
      <c r="D444">
        <v>1.36</v>
      </c>
      <c r="E444">
        <v>1.05</v>
      </c>
      <c r="F444">
        <v>0.74</v>
      </c>
      <c r="G444">
        <v>8.73</v>
      </c>
      <c r="H444">
        <v>135</v>
      </c>
      <c r="I444">
        <v>1.1299999999999999</v>
      </c>
      <c r="J444" t="str">
        <f>LEFT(Rohdaten!C444, LEN(Rohdaten!C444) - 1)</f>
        <v>replizierend</v>
      </c>
      <c r="K444" t="str">
        <f>Rohdaten!D444</f>
        <v xml:space="preserve">keine </v>
      </c>
      <c r="L444" s="9">
        <f>Rohdaten!E444</f>
        <v>3.0999999999999999E-3</v>
      </c>
      <c r="M444" s="7">
        <f>IFERROR(IF(SEARCH("Mio.", Rohdaten!F444),LEFT(Rohdaten!F444, LEN(Rohdaten!F444) - 5) * 1),
IFERROR(IF(SEARCH("Mrd.",  Rohdaten!F444), LEFT(Rohdaten!F444, LEN(Rohdaten!F444) - 5) * 1000), ""))</f>
        <v>860.03</v>
      </c>
      <c r="N444" s="7">
        <f t="shared" si="12"/>
        <v>971.83389999999986</v>
      </c>
      <c r="O444" t="str">
        <f>Rohdaten!G444</f>
        <v xml:space="preserve">Aktien / Aktien Nordamerika </v>
      </c>
      <c r="P444" t="str">
        <f t="shared" si="13"/>
        <v>Aktien</v>
      </c>
      <c r="Q444" t="str">
        <f>Rohdaten!H444</f>
        <v xml:space="preserve">BlackRoc.. </v>
      </c>
      <c r="R444" t="str">
        <f>Rohdaten!I444</f>
        <v xml:space="preserve">Deutschl.. </v>
      </c>
      <c r="S444">
        <f>LEFT(Rohdaten!J444, SEARCH("Jahre", Rohdaten!J444) - 2) * 1</f>
        <v>9.1</v>
      </c>
      <c r="T444" t="str">
        <f>Rohdaten!K444</f>
        <v xml:space="preserve">NASDAQ 100 </v>
      </c>
      <c r="U444" t="str">
        <f>LEFT(Rohdaten!L444, 1)</f>
        <v>A</v>
      </c>
      <c r="V444" t="str">
        <f>Rohdaten!M444</f>
        <v xml:space="preserve">A0F5UF </v>
      </c>
    </row>
    <row r="445" spans="1:22" x14ac:dyDescent="0.25">
      <c r="A445" t="str">
        <f>Rohdaten!A445</f>
        <v xml:space="preserve">ISHARES STOXX EUROPE SELECT DIVID.. </v>
      </c>
      <c r="B445" t="str">
        <f>LEFT(Rohdaten!B445, 3)</f>
        <v>EUR</v>
      </c>
      <c r="C445">
        <v>1.43</v>
      </c>
      <c r="D445">
        <v>1.36</v>
      </c>
      <c r="E445">
        <v>1.05</v>
      </c>
      <c r="F445">
        <v>0.74</v>
      </c>
      <c r="G445">
        <v>8.73</v>
      </c>
      <c r="H445">
        <v>135</v>
      </c>
      <c r="I445">
        <v>1.1299999999999999</v>
      </c>
      <c r="J445" t="str">
        <f>LEFT(Rohdaten!C445, LEN(Rohdaten!C445) - 1)</f>
        <v>replizierend</v>
      </c>
      <c r="K445" t="str">
        <f>Rohdaten!D445</f>
        <v xml:space="preserve">Dividenden </v>
      </c>
      <c r="L445" s="9">
        <f>Rohdaten!E445</f>
        <v>3.2000000000000002E-3</v>
      </c>
      <c r="M445" s="7">
        <f>IFERROR(IF(SEARCH("Mio.", Rohdaten!F445),LEFT(Rohdaten!F445, LEN(Rohdaten!F445) - 5) * 1),
IFERROR(IF(SEARCH("Mrd.",  Rohdaten!F445), LEFT(Rohdaten!F445, LEN(Rohdaten!F445) - 5) * 1000), ""))</f>
        <v>430.48</v>
      </c>
      <c r="N445" s="7">
        <f t="shared" si="12"/>
        <v>430.48</v>
      </c>
      <c r="O445" t="str">
        <f>Rohdaten!G445</f>
        <v xml:space="preserve">Aktien / Aktien Dividendenstrategie </v>
      </c>
      <c r="P445" t="str">
        <f t="shared" si="13"/>
        <v>Aktien</v>
      </c>
      <c r="Q445" t="str">
        <f>Rohdaten!H445</f>
        <v xml:space="preserve">BlackRoc.. </v>
      </c>
      <c r="R445" t="str">
        <f>Rohdaten!I445</f>
        <v xml:space="preserve">Deutschl.. </v>
      </c>
      <c r="S445">
        <f>LEFT(Rohdaten!J445, SEARCH("Jahre", Rohdaten!J445) - 2) * 1</f>
        <v>10</v>
      </c>
      <c r="T445" t="str">
        <f>Rohdaten!K445</f>
        <v xml:space="preserve">STXE SEL.. </v>
      </c>
      <c r="U445" t="str">
        <f>LEFT(Rohdaten!L445, 1)</f>
        <v>A</v>
      </c>
      <c r="V445">
        <f>Rohdaten!M445</f>
        <v>263529</v>
      </c>
    </row>
    <row r="446" spans="1:22" x14ac:dyDescent="0.25">
      <c r="A446" t="str">
        <f>Rohdaten!A446</f>
        <v xml:space="preserve">ISHARES DOW JONES ASIA PACIFIC SE.. </v>
      </c>
      <c r="B446" t="str">
        <f>LEFT(Rohdaten!B446, 3)</f>
        <v>EUR</v>
      </c>
      <c r="C446">
        <v>1.43</v>
      </c>
      <c r="D446">
        <v>1.36</v>
      </c>
      <c r="E446">
        <v>1.05</v>
      </c>
      <c r="F446">
        <v>0.74</v>
      </c>
      <c r="G446">
        <v>8.73</v>
      </c>
      <c r="H446">
        <v>135</v>
      </c>
      <c r="I446">
        <v>1.1299999999999999</v>
      </c>
      <c r="J446" t="str">
        <f>LEFT(Rohdaten!C446, LEN(Rohdaten!C446) - 1)</f>
        <v>replizierend</v>
      </c>
      <c r="K446" t="str">
        <f>Rohdaten!D446</f>
        <v xml:space="preserve">Dividenden </v>
      </c>
      <c r="L446" s="9">
        <f>Rohdaten!E446</f>
        <v>3.2000000000000002E-3</v>
      </c>
      <c r="M446" s="7">
        <f>IFERROR(IF(SEARCH("Mio.", Rohdaten!F446),LEFT(Rohdaten!F446, LEN(Rohdaten!F446) - 5) * 1),
IFERROR(IF(SEARCH("Mrd.",  Rohdaten!F446), LEFT(Rohdaten!F446, LEN(Rohdaten!F446) - 5) * 1000), ""))</f>
        <v>199.71</v>
      </c>
      <c r="N446" s="7">
        <f t="shared" si="12"/>
        <v>199.71</v>
      </c>
      <c r="O446" t="str">
        <f>Rohdaten!G446</f>
        <v xml:space="preserve">Aktien / Aktien Dividendenstrategie </v>
      </c>
      <c r="P446" t="str">
        <f t="shared" si="13"/>
        <v>Aktien</v>
      </c>
      <c r="Q446" t="str">
        <f>Rohdaten!H446</f>
        <v xml:space="preserve">BlackRoc.. </v>
      </c>
      <c r="R446" t="str">
        <f>Rohdaten!I446</f>
        <v xml:space="preserve">Deutschl.. </v>
      </c>
      <c r="S446">
        <f>LEFT(Rohdaten!J446, SEARCH("Jahre", Rohdaten!J446) - 2) * 1</f>
        <v>9.1</v>
      </c>
      <c r="T446" t="str">
        <f>Rohdaten!K446</f>
        <v xml:space="preserve">DOW JONE.. </v>
      </c>
      <c r="U446" t="str">
        <f>LEFT(Rohdaten!L446, 1)</f>
        <v>A</v>
      </c>
      <c r="V446" t="str">
        <f>Rohdaten!M446</f>
        <v xml:space="preserve">A0H074 </v>
      </c>
    </row>
    <row r="447" spans="1:22" x14ac:dyDescent="0.25">
      <c r="A447" t="str">
        <f>Rohdaten!A447</f>
        <v xml:space="preserve">UBS ETF - MSCI CANADA UCITS ETF (.. </v>
      </c>
      <c r="B447" t="str">
        <f>LEFT(Rohdaten!B447, 3)</f>
        <v>CAD</v>
      </c>
      <c r="C447">
        <v>1.43</v>
      </c>
      <c r="D447">
        <v>1.36</v>
      </c>
      <c r="E447">
        <v>1.05</v>
      </c>
      <c r="F447">
        <v>0.74</v>
      </c>
      <c r="G447">
        <v>8.73</v>
      </c>
      <c r="H447">
        <v>135</v>
      </c>
      <c r="I447">
        <v>1.1299999999999999</v>
      </c>
      <c r="J447" t="str">
        <f>LEFT(Rohdaten!C447, LEN(Rohdaten!C447) - 1)</f>
        <v>replizierend</v>
      </c>
      <c r="K447" t="str">
        <f>Rohdaten!D447</f>
        <v xml:space="preserve">keine </v>
      </c>
      <c r="L447" s="9">
        <f>Rohdaten!E447</f>
        <v>3.3E-3</v>
      </c>
      <c r="M447" s="7">
        <f>IFERROR(IF(SEARCH("Mio.", Rohdaten!F447),LEFT(Rohdaten!F447, LEN(Rohdaten!F447) - 5) * 1),
IFERROR(IF(SEARCH("Mrd.",  Rohdaten!F447), LEFT(Rohdaten!F447, LEN(Rohdaten!F447) - 5) * 1000), ""))</f>
        <v>229.06</v>
      </c>
      <c r="N447" s="7">
        <f t="shared" si="12"/>
        <v>311.52160000000003</v>
      </c>
      <c r="O447" t="str">
        <f>Rohdaten!G447</f>
        <v xml:space="preserve">Aktien / Aktien Nordamerika </v>
      </c>
      <c r="P447" t="str">
        <f t="shared" si="13"/>
        <v>Aktien</v>
      </c>
      <c r="Q447" t="str">
        <f>Rohdaten!H447</f>
        <v xml:space="preserve">UBS ETF .. </v>
      </c>
      <c r="R447" t="str">
        <f>Rohdaten!I447</f>
        <v xml:space="preserve">Luxemburg </v>
      </c>
      <c r="S447">
        <f>LEFT(Rohdaten!J447, SEARCH("Jahre", Rohdaten!J447) - 2) * 1</f>
        <v>5.59</v>
      </c>
      <c r="T447" t="str">
        <f>Rohdaten!K447</f>
        <v xml:space="preserve">MSCI CAN.. </v>
      </c>
      <c r="U447" t="str">
        <f>LEFT(Rohdaten!L447, 1)</f>
        <v>A</v>
      </c>
      <c r="V447" t="str">
        <f>Rohdaten!M447</f>
        <v xml:space="preserve">A0X97V </v>
      </c>
    </row>
    <row r="448" spans="1:22" x14ac:dyDescent="0.25">
      <c r="A448" t="str">
        <f>Rohdaten!A448</f>
        <v xml:space="preserve">ISHARES DOW JONES INDUSTRIAL AVER.. </v>
      </c>
      <c r="B448" t="str">
        <f>LEFT(Rohdaten!B448, 3)</f>
        <v>USD</v>
      </c>
      <c r="C448">
        <v>1.43</v>
      </c>
      <c r="D448">
        <v>1.36</v>
      </c>
      <c r="E448">
        <v>1.05</v>
      </c>
      <c r="F448">
        <v>0.74</v>
      </c>
      <c r="G448">
        <v>8.73</v>
      </c>
      <c r="H448">
        <v>135</v>
      </c>
      <c r="I448">
        <v>1.1299999999999999</v>
      </c>
      <c r="J448" t="str">
        <f>LEFT(Rohdaten!C448, LEN(Rohdaten!C448) - 1)</f>
        <v>replizierend</v>
      </c>
      <c r="K448" t="str">
        <f>Rohdaten!D448</f>
        <v xml:space="preserve">keine </v>
      </c>
      <c r="L448" s="9">
        <f>Rohdaten!E448</f>
        <v>3.3E-3</v>
      </c>
      <c r="M448" s="7">
        <f>IFERROR(IF(SEARCH("Mio.", Rohdaten!F448),LEFT(Rohdaten!F448, LEN(Rohdaten!F448) - 5) * 1),
IFERROR(IF(SEARCH("Mrd.",  Rohdaten!F448), LEFT(Rohdaten!F448, LEN(Rohdaten!F448) - 5) * 1000), ""))</f>
        <v>224.82</v>
      </c>
      <c r="N448" s="7">
        <f t="shared" si="12"/>
        <v>254.04659999999996</v>
      </c>
      <c r="O448" t="str">
        <f>Rohdaten!G448</f>
        <v xml:space="preserve">Aktien / Aktien USA </v>
      </c>
      <c r="P448" t="str">
        <f t="shared" si="13"/>
        <v>Aktien</v>
      </c>
      <c r="Q448" t="str">
        <f>Rohdaten!H448</f>
        <v xml:space="preserve">Credit S.. </v>
      </c>
      <c r="R448" t="str">
        <f>Rohdaten!I448</f>
        <v xml:space="preserve">Irland </v>
      </c>
      <c r="S448">
        <f>LEFT(Rohdaten!J448, SEARCH("Jahre", Rohdaten!J448) - 2) * 1</f>
        <v>5.26</v>
      </c>
      <c r="T448" t="str">
        <f>Rohdaten!K448</f>
        <v xml:space="preserve">DOW JONE.. </v>
      </c>
      <c r="U448" t="str">
        <f>LEFT(Rohdaten!L448, 1)</f>
        <v>T</v>
      </c>
      <c r="V448" t="str">
        <f>Rohdaten!M448</f>
        <v xml:space="preserve">A0YEDK </v>
      </c>
    </row>
    <row r="449" spans="1:22" x14ac:dyDescent="0.25">
      <c r="A449" t="str">
        <f>Rohdaten!A449</f>
        <v xml:space="preserve">ISHARES NASDAQ 100 UCITS ETF </v>
      </c>
      <c r="B449" t="str">
        <f>LEFT(Rohdaten!B449, 3)</f>
        <v>USD</v>
      </c>
      <c r="C449">
        <v>1.43</v>
      </c>
      <c r="D449">
        <v>1.36</v>
      </c>
      <c r="E449">
        <v>1.05</v>
      </c>
      <c r="F449">
        <v>0.74</v>
      </c>
      <c r="G449">
        <v>8.73</v>
      </c>
      <c r="H449">
        <v>135</v>
      </c>
      <c r="I449">
        <v>1.1299999999999999</v>
      </c>
      <c r="J449" t="str">
        <f>LEFT(Rohdaten!C449, LEN(Rohdaten!C449) - 1)</f>
        <v>replizierend</v>
      </c>
      <c r="K449" t="str">
        <f>Rohdaten!D449</f>
        <v xml:space="preserve">keine </v>
      </c>
      <c r="L449" s="9">
        <f>Rohdaten!E449</f>
        <v>3.3E-3</v>
      </c>
      <c r="M449" s="7">
        <f>IFERROR(IF(SEARCH("Mio.", Rohdaten!F449),LEFT(Rohdaten!F449, LEN(Rohdaten!F449) - 5) * 1),
IFERROR(IF(SEARCH("Mrd.",  Rohdaten!F449), LEFT(Rohdaten!F449, LEN(Rohdaten!F449) - 5) * 1000), ""))</f>
        <v>686.21</v>
      </c>
      <c r="N449" s="7">
        <f t="shared" si="12"/>
        <v>775.41729999999995</v>
      </c>
      <c r="O449" t="str">
        <f>Rohdaten!G449</f>
        <v xml:space="preserve">Aktien / Aktien USA </v>
      </c>
      <c r="P449" t="str">
        <f t="shared" si="13"/>
        <v>Aktien</v>
      </c>
      <c r="Q449" t="str">
        <f>Rohdaten!H449</f>
        <v xml:space="preserve">Credit S.. </v>
      </c>
      <c r="R449" t="str">
        <f>Rohdaten!I449</f>
        <v xml:space="preserve">Irland </v>
      </c>
      <c r="S449">
        <f>LEFT(Rohdaten!J449, SEARCH("Jahre", Rohdaten!J449) - 2) * 1</f>
        <v>5.26</v>
      </c>
      <c r="T449" t="str">
        <f>Rohdaten!K449</f>
        <v xml:space="preserve">NASDAQ 100 </v>
      </c>
      <c r="U449" t="str">
        <f>LEFT(Rohdaten!L449, 1)</f>
        <v>T</v>
      </c>
      <c r="V449" t="str">
        <f>Rohdaten!M449</f>
        <v xml:space="preserve">A0YEDL </v>
      </c>
    </row>
    <row r="450" spans="1:22" x14ac:dyDescent="0.25">
      <c r="A450" t="str">
        <f>Rohdaten!A450</f>
        <v xml:space="preserve">ISHARES FTSE MIB UCITS ETF (ACC) </v>
      </c>
      <c r="B450" t="str">
        <f>LEFT(Rohdaten!B450, 3)</f>
        <v>EUR</v>
      </c>
      <c r="C450">
        <v>1.43</v>
      </c>
      <c r="D450">
        <v>1.36</v>
      </c>
      <c r="E450">
        <v>1.05</v>
      </c>
      <c r="F450">
        <v>0.74</v>
      </c>
      <c r="G450">
        <v>8.73</v>
      </c>
      <c r="H450">
        <v>135</v>
      </c>
      <c r="I450">
        <v>1.1299999999999999</v>
      </c>
      <c r="J450" t="str">
        <f>LEFT(Rohdaten!C450, LEN(Rohdaten!C450) - 1)</f>
        <v>replizierend</v>
      </c>
      <c r="K450" t="str">
        <f>Rohdaten!D450</f>
        <v xml:space="preserve">keine </v>
      </c>
      <c r="L450" s="9">
        <f>Rohdaten!E450</f>
        <v>3.3E-3</v>
      </c>
      <c r="M450" s="7">
        <f>IFERROR(IF(SEARCH("Mio.", Rohdaten!F450),LEFT(Rohdaten!F450, LEN(Rohdaten!F450) - 5) * 1),
IFERROR(IF(SEARCH("Mrd.",  Rohdaten!F450), LEFT(Rohdaten!F450, LEN(Rohdaten!F450) - 5) * 1000), ""))</f>
        <v>236.76</v>
      </c>
      <c r="N450" s="7">
        <f t="shared" si="12"/>
        <v>236.76</v>
      </c>
      <c r="O450" t="str">
        <f>Rohdaten!G450</f>
        <v xml:space="preserve">Aktien / Aktien Italien </v>
      </c>
      <c r="P450" t="str">
        <f t="shared" si="13"/>
        <v>Aktien</v>
      </c>
      <c r="Q450" t="str">
        <f>Rohdaten!H450</f>
        <v xml:space="preserve">iShares .. </v>
      </c>
      <c r="R450" t="str">
        <f>Rohdaten!I450</f>
        <v xml:space="preserve">Irland </v>
      </c>
      <c r="S450">
        <f>LEFT(Rohdaten!J450, SEARCH("Jahre", Rohdaten!J450) - 2) * 1</f>
        <v>5.26</v>
      </c>
      <c r="T450" t="str">
        <f>Rohdaten!K450</f>
        <v xml:space="preserve">FTSE MIB.. </v>
      </c>
      <c r="U450" t="str">
        <f>LEFT(Rohdaten!L450, 1)</f>
        <v>T</v>
      </c>
      <c r="V450" t="str">
        <f>Rohdaten!M450</f>
        <v xml:space="preserve">A0YEDP </v>
      </c>
    </row>
    <row r="451" spans="1:22" x14ac:dyDescent="0.25">
      <c r="A451" t="str">
        <f>Rohdaten!A451</f>
        <v xml:space="preserve">ISHARES MSCI UK UCITS ETF </v>
      </c>
      <c r="B451" t="str">
        <f>LEFT(Rohdaten!B451, 3)</f>
        <v>GBP</v>
      </c>
      <c r="C451">
        <v>1.43</v>
      </c>
      <c r="D451">
        <v>1.36</v>
      </c>
      <c r="E451">
        <v>1.05</v>
      </c>
      <c r="F451">
        <v>0.74</v>
      </c>
      <c r="G451">
        <v>8.73</v>
      </c>
      <c r="H451">
        <v>135</v>
      </c>
      <c r="I451">
        <v>1.1299999999999999</v>
      </c>
      <c r="J451" t="str">
        <f>LEFT(Rohdaten!C451, LEN(Rohdaten!C451) - 1)</f>
        <v>replizierend</v>
      </c>
      <c r="K451" t="str">
        <f>Rohdaten!D451</f>
        <v xml:space="preserve">keine </v>
      </c>
      <c r="L451" s="9">
        <f>Rohdaten!E451</f>
        <v>3.3E-3</v>
      </c>
      <c r="M451" s="7">
        <f>IFERROR(IF(SEARCH("Mio.", Rohdaten!F451),LEFT(Rohdaten!F451, LEN(Rohdaten!F451) - 5) * 1),
IFERROR(IF(SEARCH("Mrd.",  Rohdaten!F451), LEFT(Rohdaten!F451, LEN(Rohdaten!F451) - 5) * 1000), ""))</f>
        <v>156.21</v>
      </c>
      <c r="N451" s="7">
        <f t="shared" ref="N451:N514" si="14">IFERROR(IF(B451="AUD",M451*C451,IF(B451="CAD",M451*D451,IF(B451="CHF",M451*E451,IF(B451="GBP",M451*F451,IF(B451="HKD",M451*G451,IF(B451="JPY",M451*H451,IF(B451="USD",M451*I451,M451))))))), "")</f>
        <v>115.5954</v>
      </c>
      <c r="O451" t="str">
        <f>Rohdaten!G451</f>
        <v xml:space="preserve">Aktien / Aktien Großbritannien </v>
      </c>
      <c r="P451" t="str">
        <f t="shared" ref="P451:P514" si="15">LEFT(O451, SEARCH("/", O451) - 2)</f>
        <v>Aktien</v>
      </c>
      <c r="Q451" t="str">
        <f>Rohdaten!H451</f>
        <v xml:space="preserve">Credit S.. </v>
      </c>
      <c r="R451" t="str">
        <f>Rohdaten!I451</f>
        <v xml:space="preserve">Irland </v>
      </c>
      <c r="S451">
        <f>LEFT(Rohdaten!J451, SEARCH("Jahre", Rohdaten!J451) - 2) * 1</f>
        <v>5.3</v>
      </c>
      <c r="T451" t="str">
        <f>Rohdaten!K451</f>
        <v xml:space="preserve">MSCI UNI.. </v>
      </c>
      <c r="U451" t="str">
        <f>LEFT(Rohdaten!L451, 1)</f>
        <v>T</v>
      </c>
      <c r="V451" t="str">
        <f>Rohdaten!M451</f>
        <v xml:space="preserve">A0YEDT </v>
      </c>
    </row>
    <row r="452" spans="1:22" x14ac:dyDescent="0.25">
      <c r="A452" t="str">
        <f>Rohdaten!A452</f>
        <v xml:space="preserve">ISHARES MSCI USA  B UCITS ETF </v>
      </c>
      <c r="B452" t="str">
        <f>LEFT(Rohdaten!B452, 3)</f>
        <v>USD</v>
      </c>
      <c r="C452">
        <v>1.43</v>
      </c>
      <c r="D452">
        <v>1.36</v>
      </c>
      <c r="E452">
        <v>1.05</v>
      </c>
      <c r="F452">
        <v>0.74</v>
      </c>
      <c r="G452">
        <v>8.73</v>
      </c>
      <c r="H452">
        <v>135</v>
      </c>
      <c r="I452">
        <v>1.1299999999999999</v>
      </c>
      <c r="J452" t="str">
        <f>LEFT(Rohdaten!C452, LEN(Rohdaten!C452) - 1)</f>
        <v>replizierend</v>
      </c>
      <c r="K452" t="str">
        <f>Rohdaten!D452</f>
        <v xml:space="preserve">keine </v>
      </c>
      <c r="L452" s="9">
        <f>Rohdaten!E452</f>
        <v>3.3E-3</v>
      </c>
      <c r="M452" s="7">
        <f>IFERROR(IF(SEARCH("Mio.", Rohdaten!F452),LEFT(Rohdaten!F452, LEN(Rohdaten!F452) - 5) * 1),
IFERROR(IF(SEARCH("Mrd.",  Rohdaten!F452), LEFT(Rohdaten!F452, LEN(Rohdaten!F452) - 5) * 1000), ""))</f>
        <v>415.79</v>
      </c>
      <c r="N452" s="7">
        <f t="shared" si="14"/>
        <v>469.84269999999998</v>
      </c>
      <c r="O452" t="str">
        <f>Rohdaten!G452</f>
        <v xml:space="preserve">Aktien / Aktien USA </v>
      </c>
      <c r="P452" t="str">
        <f t="shared" si="15"/>
        <v>Aktien</v>
      </c>
      <c r="Q452" t="str">
        <f>Rohdaten!H452</f>
        <v xml:space="preserve">iShares .. </v>
      </c>
      <c r="R452" t="str">
        <f>Rohdaten!I452</f>
        <v xml:space="preserve">Irland </v>
      </c>
      <c r="S452">
        <f>LEFT(Rohdaten!J452, SEARCH("Jahre", Rohdaten!J452) - 2) * 1</f>
        <v>5.3</v>
      </c>
      <c r="T452" t="str">
        <f>Rohdaten!K452</f>
        <v xml:space="preserve">MSCI USA.. </v>
      </c>
      <c r="U452" t="str">
        <f>LEFT(Rohdaten!L452, 1)</f>
        <v>T</v>
      </c>
      <c r="V452" t="str">
        <f>Rohdaten!M452</f>
        <v xml:space="preserve">A0YEDU </v>
      </c>
    </row>
    <row r="453" spans="1:22" x14ac:dyDescent="0.25">
      <c r="A453" t="str">
        <f>Rohdaten!A453</f>
        <v xml:space="preserve">ISHARES MSCI EMU UCITS ETF </v>
      </c>
      <c r="B453" t="str">
        <f>LEFT(Rohdaten!B453, 3)</f>
        <v>EUR</v>
      </c>
      <c r="C453">
        <v>1.43</v>
      </c>
      <c r="D453">
        <v>1.36</v>
      </c>
      <c r="E453">
        <v>1.05</v>
      </c>
      <c r="F453">
        <v>0.74</v>
      </c>
      <c r="G453">
        <v>8.73</v>
      </c>
      <c r="H453">
        <v>135</v>
      </c>
      <c r="I453">
        <v>1.1299999999999999</v>
      </c>
      <c r="J453" t="str">
        <f>LEFT(Rohdaten!C453, LEN(Rohdaten!C453) - 1)</f>
        <v>replizierend</v>
      </c>
      <c r="K453" t="str">
        <f>Rohdaten!D453</f>
        <v xml:space="preserve">keine </v>
      </c>
      <c r="L453" s="9">
        <f>Rohdaten!E453</f>
        <v>3.3E-3</v>
      </c>
      <c r="M453" s="7">
        <f>IFERROR(IF(SEARCH("Mio.", Rohdaten!F453),LEFT(Rohdaten!F453, LEN(Rohdaten!F453) - 5) * 1),
IFERROR(IF(SEARCH("Mrd.",  Rohdaten!F453), LEFT(Rohdaten!F453, LEN(Rohdaten!F453) - 5) * 1000), ""))</f>
        <v>1430</v>
      </c>
      <c r="N453" s="7">
        <f t="shared" si="14"/>
        <v>1430</v>
      </c>
      <c r="O453" t="str">
        <f>Rohdaten!G453</f>
        <v xml:space="preserve">Aktien / Aktien Euroland </v>
      </c>
      <c r="P453" t="str">
        <f t="shared" si="15"/>
        <v>Aktien</v>
      </c>
      <c r="Q453" t="str">
        <f>Rohdaten!H453</f>
        <v xml:space="preserve">Credit S.. </v>
      </c>
      <c r="R453" t="str">
        <f>Rohdaten!I453</f>
        <v xml:space="preserve">Irland </v>
      </c>
      <c r="S453">
        <f>LEFT(Rohdaten!J453, SEARCH("Jahre", Rohdaten!J453) - 2) * 1</f>
        <v>5.3</v>
      </c>
      <c r="T453" t="str">
        <f>Rohdaten!K453</f>
        <v xml:space="preserve">MSCI EMU.. </v>
      </c>
      <c r="U453" t="str">
        <f>LEFT(Rohdaten!L453, 1)</f>
        <v>T</v>
      </c>
      <c r="V453" t="str">
        <f>Rohdaten!M453</f>
        <v xml:space="preserve">A0YEDX </v>
      </c>
    </row>
    <row r="454" spans="1:22" x14ac:dyDescent="0.25">
      <c r="A454" t="str">
        <f>Rohdaten!A454</f>
        <v xml:space="preserve">UBS ETFS PLC - MSCI JAPAN SF UCIT.. </v>
      </c>
      <c r="B454" t="str">
        <f>LEFT(Rohdaten!B454, 3)</f>
        <v>JPY</v>
      </c>
      <c r="C454">
        <v>1.43</v>
      </c>
      <c r="D454">
        <v>1.36</v>
      </c>
      <c r="E454">
        <v>1.05</v>
      </c>
      <c r="F454">
        <v>0.74</v>
      </c>
      <c r="G454">
        <v>8.73</v>
      </c>
      <c r="H454">
        <v>135</v>
      </c>
      <c r="I454">
        <v>1.1299999999999999</v>
      </c>
      <c r="J454" t="str">
        <f>LEFT(Rohdaten!C454, LEN(Rohdaten!C454) - 1)</f>
        <v>Swap-basiert</v>
      </c>
      <c r="K454" t="str">
        <f>Rohdaten!D454</f>
        <v xml:space="preserve">keine </v>
      </c>
      <c r="L454" s="9">
        <f>Rohdaten!E454</f>
        <v>3.3E-3</v>
      </c>
      <c r="M454" s="7">
        <f>IFERROR(IF(SEARCH("Mio.", Rohdaten!F454),LEFT(Rohdaten!F454, LEN(Rohdaten!F454) - 5) * 1),
IFERROR(IF(SEARCH("Mrd.",  Rohdaten!F454), LEFT(Rohdaten!F454, LEN(Rohdaten!F454) - 5) * 1000), ""))</f>
        <v>26.79</v>
      </c>
      <c r="N454" s="7">
        <f t="shared" si="14"/>
        <v>3616.65</v>
      </c>
      <c r="O454" t="str">
        <f>Rohdaten!G454</f>
        <v xml:space="preserve">Aktien / Aktien Japan </v>
      </c>
      <c r="P454" t="str">
        <f t="shared" si="15"/>
        <v>Aktien</v>
      </c>
      <c r="Q454" t="str">
        <f>Rohdaten!H454</f>
        <v xml:space="preserve">UBS ETF .. </v>
      </c>
      <c r="R454" t="str">
        <f>Rohdaten!I454</f>
        <v xml:space="preserve">Irland </v>
      </c>
      <c r="S454">
        <f>LEFT(Rohdaten!J454, SEARCH("Jahre", Rohdaten!J454) - 2) * 1</f>
        <v>4.1100000000000003</v>
      </c>
      <c r="T454" t="str">
        <f>Rohdaten!K454</f>
        <v xml:space="preserve">MSCI JAP.. </v>
      </c>
      <c r="U454" t="str">
        <f>LEFT(Rohdaten!L454, 1)</f>
        <v>T</v>
      </c>
      <c r="V454" t="str">
        <f>Rohdaten!M454</f>
        <v xml:space="preserve">A1JJCJ </v>
      </c>
    </row>
    <row r="455" spans="1:22" x14ac:dyDescent="0.25">
      <c r="A455" t="str">
        <f>Rohdaten!A455</f>
        <v xml:space="preserve">UBS ETF - MSCI NORTH AMERICA SOCI.. </v>
      </c>
      <c r="B455" t="str">
        <f>LEFT(Rohdaten!B455, 3)</f>
        <v>USD</v>
      </c>
      <c r="C455">
        <v>1.43</v>
      </c>
      <c r="D455">
        <v>1.36</v>
      </c>
      <c r="E455">
        <v>1.05</v>
      </c>
      <c r="F455">
        <v>0.74</v>
      </c>
      <c r="G455">
        <v>8.73</v>
      </c>
      <c r="H455">
        <v>135</v>
      </c>
      <c r="I455">
        <v>1.1299999999999999</v>
      </c>
      <c r="J455" t="str">
        <f>LEFT(Rohdaten!C455, LEN(Rohdaten!C455) - 1)</f>
        <v>replizierend</v>
      </c>
      <c r="K455" t="str">
        <f>Rohdaten!D455</f>
        <v xml:space="preserve">keine </v>
      </c>
      <c r="L455" s="9">
        <f>Rohdaten!E455</f>
        <v>3.3E-3</v>
      </c>
      <c r="M455" s="7">
        <f>IFERROR(IF(SEARCH("Mio.", Rohdaten!F455),LEFT(Rohdaten!F455, LEN(Rohdaten!F455) - 5) * 1),
IFERROR(IF(SEARCH("Mrd.",  Rohdaten!F455), LEFT(Rohdaten!F455, LEN(Rohdaten!F455) - 5) * 1000), ""))</f>
        <v>139.66</v>
      </c>
      <c r="N455" s="7">
        <f t="shared" si="14"/>
        <v>157.81579999999997</v>
      </c>
      <c r="O455" t="str">
        <f>Rohdaten!G455</f>
        <v xml:space="preserve">Aktien / Aktien Nordamerika </v>
      </c>
      <c r="P455" t="str">
        <f t="shared" si="15"/>
        <v>Aktien</v>
      </c>
      <c r="Q455" t="str">
        <f>Rohdaten!H455</f>
        <v xml:space="preserve">UBS ETF .. </v>
      </c>
      <c r="R455" t="str">
        <f>Rohdaten!I455</f>
        <v xml:space="preserve">Luxemburg </v>
      </c>
      <c r="S455">
        <f>LEFT(Rohdaten!J455, SEARCH("Jahre", Rohdaten!J455) - 2) * 1</f>
        <v>3.71</v>
      </c>
      <c r="T455" t="str">
        <f>Rohdaten!K455</f>
        <v xml:space="preserve">MSCI NOR.. </v>
      </c>
      <c r="U455" t="str">
        <f>LEFT(Rohdaten!L455, 1)</f>
        <v>A</v>
      </c>
      <c r="V455" t="str">
        <f>Rohdaten!M455</f>
        <v xml:space="preserve">A1JA1S </v>
      </c>
    </row>
    <row r="456" spans="1:22" x14ac:dyDescent="0.25">
      <c r="A456" t="str">
        <f>Rohdaten!A456</f>
        <v xml:space="preserve">UBS ETF - MSCI EMU SMALL CAP UCIT.. </v>
      </c>
      <c r="B456" t="str">
        <f>LEFT(Rohdaten!B456, 3)</f>
        <v>EUR</v>
      </c>
      <c r="C456">
        <v>1.43</v>
      </c>
      <c r="D456">
        <v>1.36</v>
      </c>
      <c r="E456">
        <v>1.05</v>
      </c>
      <c r="F456">
        <v>0.74</v>
      </c>
      <c r="G456">
        <v>8.73</v>
      </c>
      <c r="H456">
        <v>135</v>
      </c>
      <c r="I456">
        <v>1.1299999999999999</v>
      </c>
      <c r="J456" t="str">
        <f>LEFT(Rohdaten!C456, LEN(Rohdaten!C456) - 1)</f>
        <v>replizierend</v>
      </c>
      <c r="K456" t="str">
        <f>Rohdaten!D456</f>
        <v xml:space="preserve">keine </v>
      </c>
      <c r="L456" s="9">
        <f>Rohdaten!E456</f>
        <v>3.3E-3</v>
      </c>
      <c r="M456" s="7">
        <f>IFERROR(IF(SEARCH("Mio.", Rohdaten!F456),LEFT(Rohdaten!F456, LEN(Rohdaten!F456) - 5) * 1),
IFERROR(IF(SEARCH("Mrd.",  Rohdaten!F456), LEFT(Rohdaten!F456, LEN(Rohdaten!F456) - 5) * 1000), ""))</f>
        <v>28.51</v>
      </c>
      <c r="N456" s="7">
        <f t="shared" si="14"/>
        <v>28.51</v>
      </c>
      <c r="O456" t="str">
        <f>Rohdaten!G456</f>
        <v xml:space="preserve">Aktien / Aktien Euroland </v>
      </c>
      <c r="P456" t="str">
        <f t="shared" si="15"/>
        <v>Aktien</v>
      </c>
      <c r="Q456" t="str">
        <f>Rohdaten!H456</f>
        <v xml:space="preserve">UBS ETF .. </v>
      </c>
      <c r="R456" t="str">
        <f>Rohdaten!I456</f>
        <v xml:space="preserve">Luxemburg </v>
      </c>
      <c r="S456">
        <f>LEFT(Rohdaten!J456, SEARCH("Jahre", Rohdaten!J456) - 2) * 1</f>
        <v>3.54</v>
      </c>
      <c r="T456" t="str">
        <f>Rohdaten!K456</f>
        <v xml:space="preserve">MSCI EMU.. </v>
      </c>
      <c r="U456" t="str">
        <f>LEFT(Rohdaten!L456, 1)</f>
        <v>A</v>
      </c>
      <c r="V456" t="str">
        <f>Rohdaten!M456</f>
        <v xml:space="preserve">A1JHNE </v>
      </c>
    </row>
    <row r="457" spans="1:22" x14ac:dyDescent="0.25">
      <c r="A457" t="str">
        <f>Rohdaten!A457</f>
        <v xml:space="preserve">UBS (IRL) ETF PLC - SOLACTIVE GLO.. </v>
      </c>
      <c r="B457" t="str">
        <f>LEFT(Rohdaten!B457, 3)</f>
        <v>USD</v>
      </c>
      <c r="C457">
        <v>1.43</v>
      </c>
      <c r="D457">
        <v>1.36</v>
      </c>
      <c r="E457">
        <v>1.05</v>
      </c>
      <c r="F457">
        <v>0.74</v>
      </c>
      <c r="G457">
        <v>8.73</v>
      </c>
      <c r="H457">
        <v>135</v>
      </c>
      <c r="I457">
        <v>1.1299999999999999</v>
      </c>
      <c r="J457" t="str">
        <f>LEFT(Rohdaten!C457, LEN(Rohdaten!C457) - 1)</f>
        <v>replizierend</v>
      </c>
      <c r="K457" t="str">
        <f>Rohdaten!D457</f>
        <v xml:space="preserve">-- </v>
      </c>
      <c r="L457" s="9">
        <f>Rohdaten!E457</f>
        <v>3.3E-3</v>
      </c>
      <c r="M457" s="7">
        <f>IFERROR(IF(SEARCH("Mio.", Rohdaten!F457),LEFT(Rohdaten!F457, LEN(Rohdaten!F457) - 5) * 1),
IFERROR(IF(SEARCH("Mrd.",  Rohdaten!F457), LEFT(Rohdaten!F457, LEN(Rohdaten!F457) - 5) * 1000), ""))</f>
        <v>8.8699999999999992</v>
      </c>
      <c r="N457" s="7">
        <f t="shared" si="14"/>
        <v>10.023099999999998</v>
      </c>
      <c r="O457" t="str">
        <f>Rohdaten!G457</f>
        <v xml:space="preserve">Aktien / Aktien International </v>
      </c>
      <c r="P457" t="str">
        <f t="shared" si="15"/>
        <v>Aktien</v>
      </c>
      <c r="Q457" t="str">
        <f>Rohdaten!H457</f>
        <v xml:space="preserve">UBS ETF .. </v>
      </c>
      <c r="R457" t="str">
        <f>Rohdaten!I457</f>
        <v xml:space="preserve">Irland </v>
      </c>
      <c r="S457">
        <f>LEFT(Rohdaten!J457, SEARCH("Jahre", Rohdaten!J457) - 2) * 1</f>
        <v>2.52</v>
      </c>
      <c r="T457" t="str">
        <f>Rohdaten!K457</f>
        <v xml:space="preserve">-- </v>
      </c>
      <c r="U457" t="str">
        <f>LEFT(Rohdaten!L457, 1)</f>
        <v>A</v>
      </c>
      <c r="V457" t="str">
        <f>Rohdaten!M457</f>
        <v xml:space="preserve">A1JVYJ </v>
      </c>
    </row>
    <row r="458" spans="1:22" x14ac:dyDescent="0.25">
      <c r="A458" t="str">
        <f>Rohdaten!A458</f>
        <v xml:space="preserve">UBS ETF - MSCI EMU 100% HEDGED TO.. </v>
      </c>
      <c r="B458" t="str">
        <f>LEFT(Rohdaten!B458, 3)</f>
        <v>CHF</v>
      </c>
      <c r="C458">
        <v>1.43</v>
      </c>
      <c r="D458">
        <v>1.36</v>
      </c>
      <c r="E458">
        <v>1.05</v>
      </c>
      <c r="F458">
        <v>0.74</v>
      </c>
      <c r="G458">
        <v>8.73</v>
      </c>
      <c r="H458">
        <v>135</v>
      </c>
      <c r="I458">
        <v>1.1299999999999999</v>
      </c>
      <c r="J458" t="str">
        <f>LEFT(Rohdaten!C458, LEN(Rohdaten!C458) - 1)</f>
        <v>--</v>
      </c>
      <c r="K458" t="str">
        <f>Rohdaten!D458</f>
        <v xml:space="preserve">-- </v>
      </c>
      <c r="L458" s="9">
        <f>Rohdaten!E458</f>
        <v>3.3E-3</v>
      </c>
      <c r="M458" s="7">
        <f>IFERROR(IF(SEARCH("Mio.", Rohdaten!F458),LEFT(Rohdaten!F458, LEN(Rohdaten!F458) - 5) * 1),
IFERROR(IF(SEARCH("Mrd.",  Rohdaten!F458), LEFT(Rohdaten!F458, LEN(Rohdaten!F458) - 5) * 1000), ""))</f>
        <v>418.25</v>
      </c>
      <c r="N458" s="7">
        <f t="shared" si="14"/>
        <v>439.16250000000002</v>
      </c>
      <c r="O458" t="str">
        <f>Rohdaten!G458</f>
        <v xml:space="preserve">Aktien / Aktien Europa "Large Caps" </v>
      </c>
      <c r="P458" t="str">
        <f t="shared" si="15"/>
        <v>Aktien</v>
      </c>
      <c r="Q458" t="str">
        <f>Rohdaten!H458</f>
        <v xml:space="preserve">UBS ETF .. </v>
      </c>
      <c r="R458" t="str">
        <f>Rohdaten!I458</f>
        <v xml:space="preserve">Luxemburg </v>
      </c>
      <c r="S458">
        <f>LEFT(Rohdaten!J458, SEARCH("Jahre", Rohdaten!J458) - 2) * 1</f>
        <v>1.75</v>
      </c>
      <c r="T458" t="str">
        <f>Rohdaten!K458</f>
        <v xml:space="preserve">-- </v>
      </c>
      <c r="U458" t="str">
        <f>LEFT(Rohdaten!L458, 1)</f>
        <v>T</v>
      </c>
      <c r="V458" t="str">
        <f>Rohdaten!M458</f>
        <v xml:space="preserve">A1W3AZ </v>
      </c>
    </row>
    <row r="459" spans="1:22" x14ac:dyDescent="0.25">
      <c r="A459" t="str">
        <f>Rohdaten!A459</f>
        <v xml:space="preserve">UBS ETF - MSCI EMU 100% HEDGED TO.. </v>
      </c>
      <c r="B459" t="str">
        <f>LEFT(Rohdaten!B459, 3)</f>
        <v>USD</v>
      </c>
      <c r="C459">
        <v>1.43</v>
      </c>
      <c r="D459">
        <v>1.36</v>
      </c>
      <c r="E459">
        <v>1.05</v>
      </c>
      <c r="F459">
        <v>0.74</v>
      </c>
      <c r="G459">
        <v>8.73</v>
      </c>
      <c r="H459">
        <v>135</v>
      </c>
      <c r="I459">
        <v>1.1299999999999999</v>
      </c>
      <c r="J459" t="str">
        <f>LEFT(Rohdaten!C459, LEN(Rohdaten!C459) - 1)</f>
        <v>--</v>
      </c>
      <c r="K459" t="str">
        <f>Rohdaten!D459</f>
        <v xml:space="preserve">-- </v>
      </c>
      <c r="L459" s="9">
        <f>Rohdaten!E459</f>
        <v>3.3E-3</v>
      </c>
      <c r="M459" s="7">
        <f>IFERROR(IF(SEARCH("Mio.", Rohdaten!F459),LEFT(Rohdaten!F459, LEN(Rohdaten!F459) - 5) * 1),
IFERROR(IF(SEARCH("Mrd.",  Rohdaten!F459), LEFT(Rohdaten!F459, LEN(Rohdaten!F459) - 5) * 1000), ""))</f>
        <v>1480</v>
      </c>
      <c r="N459" s="7">
        <f t="shared" si="14"/>
        <v>1672.3999999999999</v>
      </c>
      <c r="O459" t="str">
        <f>Rohdaten!G459</f>
        <v xml:space="preserve">Aktien / Aktien Euroland </v>
      </c>
      <c r="P459" t="str">
        <f t="shared" si="15"/>
        <v>Aktien</v>
      </c>
      <c r="Q459" t="str">
        <f>Rohdaten!H459</f>
        <v xml:space="preserve">UBS ETF .. </v>
      </c>
      <c r="R459" t="str">
        <f>Rohdaten!I459</f>
        <v xml:space="preserve">Luxemburg </v>
      </c>
      <c r="S459">
        <f>LEFT(Rohdaten!J459, SEARCH("Jahre", Rohdaten!J459) - 2) * 1</f>
        <v>1.74</v>
      </c>
      <c r="T459" t="str">
        <f>Rohdaten!K459</f>
        <v xml:space="preserve">-- </v>
      </c>
      <c r="U459" t="str">
        <f>LEFT(Rohdaten!L459, 1)</f>
        <v>T</v>
      </c>
      <c r="V459" t="str">
        <f>Rohdaten!M459</f>
        <v xml:space="preserve">A1W290 </v>
      </c>
    </row>
    <row r="460" spans="1:22" x14ac:dyDescent="0.25">
      <c r="A460" t="str">
        <f>Rohdaten!A460</f>
        <v xml:space="preserve">AMUNDI ETF SHORT MSCI USA DAILY U.. </v>
      </c>
      <c r="B460" t="str">
        <f>LEFT(Rohdaten!B460, 3)</f>
        <v>EUR</v>
      </c>
      <c r="C460">
        <v>1.43</v>
      </c>
      <c r="D460">
        <v>1.36</v>
      </c>
      <c r="E460">
        <v>1.05</v>
      </c>
      <c r="F460">
        <v>0.74</v>
      </c>
      <c r="G460">
        <v>8.73</v>
      </c>
      <c r="H460">
        <v>135</v>
      </c>
      <c r="I460">
        <v>1.1299999999999999</v>
      </c>
      <c r="J460" t="str">
        <f>LEFT(Rohdaten!C460, LEN(Rohdaten!C460) - 1)</f>
        <v>Swap-basiert</v>
      </c>
      <c r="K460" t="str">
        <f>Rohdaten!D460</f>
        <v xml:space="preserve">Short </v>
      </c>
      <c r="L460" s="9">
        <f>Rohdaten!E460</f>
        <v>3.3999999999999998E-3</v>
      </c>
      <c r="M460" s="7" t="str">
        <f>IFERROR(IF(SEARCH("Mio.", Rohdaten!F460),LEFT(Rohdaten!F460, LEN(Rohdaten!F460) - 5) * 1),
IFERROR(IF(SEARCH("Mrd.",  Rohdaten!F460), LEFT(Rohdaten!F460, LEN(Rohdaten!F460) - 5) * 1000), ""))</f>
        <v/>
      </c>
      <c r="N460" s="7" t="str">
        <f t="shared" si="14"/>
        <v/>
      </c>
      <c r="O460" t="str">
        <f>Rohdaten!G460</f>
        <v xml:space="preserve">Aktien / Aktien USA </v>
      </c>
      <c r="P460" t="str">
        <f t="shared" si="15"/>
        <v>Aktien</v>
      </c>
      <c r="Q460" t="str">
        <f>Rohdaten!H460</f>
        <v xml:space="preserve">Amundi </v>
      </c>
      <c r="R460" t="str">
        <f>Rohdaten!I460</f>
        <v xml:space="preserve">Frankreich </v>
      </c>
      <c r="S460">
        <f>LEFT(Rohdaten!J460, SEARCH("Jahre", Rohdaten!J460) - 2) * 1</f>
        <v>5.61</v>
      </c>
      <c r="T460" t="str">
        <f>Rohdaten!K460</f>
        <v xml:space="preserve">-- </v>
      </c>
      <c r="U460" t="str">
        <f>LEFT(Rohdaten!L460, 1)</f>
        <v>T</v>
      </c>
      <c r="V460" t="str">
        <f>Rohdaten!M460</f>
        <v xml:space="preserve">A0X9PC </v>
      </c>
    </row>
    <row r="461" spans="1:22" x14ac:dyDescent="0.25">
      <c r="A461" t="str">
        <f>Rohdaten!A461</f>
        <v xml:space="preserve">DB X-TRACKERS II ITRAXX® CROSSOVE.. </v>
      </c>
      <c r="B461" t="str">
        <f>LEFT(Rohdaten!B461, 3)</f>
        <v>EUR</v>
      </c>
      <c r="C461">
        <v>1.43</v>
      </c>
      <c r="D461">
        <v>1.36</v>
      </c>
      <c r="E461">
        <v>1.05</v>
      </c>
      <c r="F461">
        <v>0.74</v>
      </c>
      <c r="G461">
        <v>8.73</v>
      </c>
      <c r="H461">
        <v>135</v>
      </c>
      <c r="I461">
        <v>1.1299999999999999</v>
      </c>
      <c r="J461" t="str">
        <f>LEFT(Rohdaten!C461, LEN(Rohdaten!C461) - 1)</f>
        <v>Swap-basiert</v>
      </c>
      <c r="K461" t="str">
        <f>Rohdaten!D461</f>
        <v xml:space="preserve">Hebel </v>
      </c>
      <c r="L461" s="9">
        <f>Rohdaten!E461</f>
        <v>3.3999999999999998E-3</v>
      </c>
      <c r="M461" s="7">
        <f>IFERROR(IF(SEARCH("Mio.", Rohdaten!F461),LEFT(Rohdaten!F461, LEN(Rohdaten!F461) - 5) * 1),
IFERROR(IF(SEARCH("Mrd.",  Rohdaten!F461), LEFT(Rohdaten!F461, LEN(Rohdaten!F461) - 5) * 1000), ""))</f>
        <v>7.21</v>
      </c>
      <c r="N461" s="7">
        <f t="shared" si="14"/>
        <v>7.21</v>
      </c>
      <c r="O461" t="str">
        <f>Rohdaten!G461</f>
        <v xml:space="preserve">Sonstige ETFs / Spezialitäten </v>
      </c>
      <c r="P461" t="str">
        <f t="shared" si="15"/>
        <v>Sonstige ETFs</v>
      </c>
      <c r="Q461" t="str">
        <f>Rohdaten!H461</f>
        <v xml:space="preserve">db x-tra.. </v>
      </c>
      <c r="R461" t="str">
        <f>Rohdaten!I461</f>
        <v xml:space="preserve">Luxemburg </v>
      </c>
      <c r="S461">
        <f>LEFT(Rohdaten!J461, SEARCH("Jahre", Rohdaten!J461) - 2) * 1</f>
        <v>3.44</v>
      </c>
      <c r="T461" t="str">
        <f>Rohdaten!K461</f>
        <v xml:space="preserve">-- </v>
      </c>
      <c r="U461" t="str">
        <f>LEFT(Rohdaten!L461, 1)</f>
        <v>T</v>
      </c>
      <c r="V461" t="str">
        <f>Rohdaten!M461</f>
        <v xml:space="preserve">DBX0JL </v>
      </c>
    </row>
    <row r="462" spans="1:22" x14ac:dyDescent="0.25">
      <c r="A462" t="str">
        <f>Rohdaten!A462</f>
        <v xml:space="preserve">DB X-TRACKERS II ITRAXX® CROSSOVE.. </v>
      </c>
      <c r="B462" t="str">
        <f>LEFT(Rohdaten!B462, 3)</f>
        <v>EUR</v>
      </c>
      <c r="C462">
        <v>1.43</v>
      </c>
      <c r="D462">
        <v>1.36</v>
      </c>
      <c r="E462">
        <v>1.05</v>
      </c>
      <c r="F462">
        <v>0.74</v>
      </c>
      <c r="G462">
        <v>8.73</v>
      </c>
      <c r="H462">
        <v>135</v>
      </c>
      <c r="I462">
        <v>1.1299999999999999</v>
      </c>
      <c r="J462" t="str">
        <f>LEFT(Rohdaten!C462, LEN(Rohdaten!C462) - 1)</f>
        <v>Swap-basiert</v>
      </c>
      <c r="K462" t="str">
        <f>Rohdaten!D462</f>
        <v xml:space="preserve">Short </v>
      </c>
      <c r="L462" s="9">
        <f>Rohdaten!E462</f>
        <v>3.3999999999999998E-3</v>
      </c>
      <c r="M462" s="7">
        <f>IFERROR(IF(SEARCH("Mio.", Rohdaten!F462),LEFT(Rohdaten!F462, LEN(Rohdaten!F462) - 5) * 1),
IFERROR(IF(SEARCH("Mrd.",  Rohdaten!F462), LEFT(Rohdaten!F462, LEN(Rohdaten!F462) - 5) * 1000), ""))</f>
        <v>3.47</v>
      </c>
      <c r="N462" s="7">
        <f t="shared" si="14"/>
        <v>3.47</v>
      </c>
      <c r="O462" t="str">
        <f>Rohdaten!G462</f>
        <v xml:space="preserve">Sonstige ETFs / Spezialitäten </v>
      </c>
      <c r="P462" t="str">
        <f t="shared" si="15"/>
        <v>Sonstige ETFs</v>
      </c>
      <c r="Q462" t="str">
        <f>Rohdaten!H462</f>
        <v xml:space="preserve">db x-tra.. </v>
      </c>
      <c r="R462" t="str">
        <f>Rohdaten!I462</f>
        <v xml:space="preserve">Luxemburg </v>
      </c>
      <c r="S462">
        <f>LEFT(Rohdaten!J462, SEARCH("Jahre", Rohdaten!J462) - 2) * 1</f>
        <v>3.44</v>
      </c>
      <c r="T462" t="str">
        <f>Rohdaten!K462</f>
        <v xml:space="preserve">-- </v>
      </c>
      <c r="U462" t="str">
        <f>LEFT(Rohdaten!L462, 1)</f>
        <v>T</v>
      </c>
      <c r="V462" t="str">
        <f>Rohdaten!M462</f>
        <v xml:space="preserve">DBX0JN </v>
      </c>
    </row>
    <row r="463" spans="1:22" x14ac:dyDescent="0.25">
      <c r="A463" t="str">
        <f>Rohdaten!A463</f>
        <v xml:space="preserve">ISHARES STOXX EUROPE 50 </v>
      </c>
      <c r="B463" t="str">
        <f>LEFT(Rohdaten!B463, 3)</f>
        <v>EUR</v>
      </c>
      <c r="C463">
        <v>1.43</v>
      </c>
      <c r="D463">
        <v>1.36</v>
      </c>
      <c r="E463">
        <v>1.05</v>
      </c>
      <c r="F463">
        <v>0.74</v>
      </c>
      <c r="G463">
        <v>8.73</v>
      </c>
      <c r="H463">
        <v>135</v>
      </c>
      <c r="I463">
        <v>1.1299999999999999</v>
      </c>
      <c r="J463" t="str">
        <f>LEFT(Rohdaten!C463, LEN(Rohdaten!C463) - 1)</f>
        <v>replizierend</v>
      </c>
      <c r="K463" t="str">
        <f>Rohdaten!D463</f>
        <v xml:space="preserve">keine </v>
      </c>
      <c r="L463" s="9">
        <f>Rohdaten!E463</f>
        <v>3.5000000000000001E-3</v>
      </c>
      <c r="M463" s="7">
        <f>IFERROR(IF(SEARCH("Mio.", Rohdaten!F463),LEFT(Rohdaten!F463, LEN(Rohdaten!F463) - 5) * 1),
IFERROR(IF(SEARCH("Mrd.",  Rohdaten!F463), LEFT(Rohdaten!F463, LEN(Rohdaten!F463) - 5) * 1000), ""))</f>
        <v>839.98</v>
      </c>
      <c r="N463" s="7">
        <f t="shared" si="14"/>
        <v>839.98</v>
      </c>
      <c r="O463" t="str">
        <f>Rohdaten!G463</f>
        <v xml:space="preserve">Aktien / Aktien Europa "Large Caps" </v>
      </c>
      <c r="P463" t="str">
        <f t="shared" si="15"/>
        <v>Aktien</v>
      </c>
      <c r="Q463" t="str">
        <f>Rohdaten!H463</f>
        <v xml:space="preserve">iShares .. </v>
      </c>
      <c r="R463" t="str">
        <f>Rohdaten!I463</f>
        <v xml:space="preserve">Irland </v>
      </c>
      <c r="S463">
        <f>LEFT(Rohdaten!J463, SEARCH("Jahre", Rohdaten!J463) - 2) * 1</f>
        <v>15.09</v>
      </c>
      <c r="T463" t="str">
        <f>Rohdaten!K463</f>
        <v xml:space="preserve">STOXX EU.. </v>
      </c>
      <c r="U463" t="str">
        <f>LEFT(Rohdaten!L463, 1)</f>
        <v>A</v>
      </c>
      <c r="V463">
        <f>Rohdaten!M463</f>
        <v>935926</v>
      </c>
    </row>
    <row r="464" spans="1:22" x14ac:dyDescent="0.25">
      <c r="A464" t="str">
        <f>Rohdaten!A464</f>
        <v xml:space="preserve">ISHARES EURO STOXX 50 </v>
      </c>
      <c r="B464" t="str">
        <f>LEFT(Rohdaten!B464, 3)</f>
        <v>EUR</v>
      </c>
      <c r="C464">
        <v>1.43</v>
      </c>
      <c r="D464">
        <v>1.36</v>
      </c>
      <c r="E464">
        <v>1.05</v>
      </c>
      <c r="F464">
        <v>0.74</v>
      </c>
      <c r="G464">
        <v>8.73</v>
      </c>
      <c r="H464">
        <v>135</v>
      </c>
      <c r="I464">
        <v>1.1299999999999999</v>
      </c>
      <c r="J464" t="str">
        <f>LEFT(Rohdaten!C464, LEN(Rohdaten!C464) - 1)</f>
        <v>replizierend</v>
      </c>
      <c r="K464" t="str">
        <f>Rohdaten!D464</f>
        <v xml:space="preserve">keine </v>
      </c>
      <c r="L464" s="9">
        <f>Rohdaten!E464</f>
        <v>3.5000000000000001E-3</v>
      </c>
      <c r="M464" s="7">
        <f>IFERROR(IF(SEARCH("Mio.", Rohdaten!F464),LEFT(Rohdaten!F464, LEN(Rohdaten!F464) - 5) * 1),
IFERROR(IF(SEARCH("Mrd.",  Rohdaten!F464), LEFT(Rohdaten!F464, LEN(Rohdaten!F464) - 5) * 1000), ""))</f>
        <v>6610</v>
      </c>
      <c r="N464" s="7">
        <f t="shared" si="14"/>
        <v>6610</v>
      </c>
      <c r="O464" t="str">
        <f>Rohdaten!G464</f>
        <v xml:space="preserve">Aktien / Aktien Euroland </v>
      </c>
      <c r="P464" t="str">
        <f t="shared" si="15"/>
        <v>Aktien</v>
      </c>
      <c r="Q464" t="str">
        <f>Rohdaten!H464</f>
        <v xml:space="preserve">iShares .. </v>
      </c>
      <c r="R464" t="str">
        <f>Rohdaten!I464</f>
        <v xml:space="preserve">Irland </v>
      </c>
      <c r="S464">
        <f>LEFT(Rohdaten!J464, SEARCH("Jahre", Rohdaten!J464) - 2) * 1</f>
        <v>15.02</v>
      </c>
      <c r="T464" t="str">
        <f>Rohdaten!K464</f>
        <v xml:space="preserve">EURO STO.. </v>
      </c>
      <c r="U464" t="str">
        <f>LEFT(Rohdaten!L464, 1)</f>
        <v>A</v>
      </c>
      <c r="V464">
        <f>Rohdaten!M464</f>
        <v>935927</v>
      </c>
    </row>
    <row r="465" spans="1:22" x14ac:dyDescent="0.25">
      <c r="A465" t="str">
        <f>Rohdaten!A465</f>
        <v xml:space="preserve">UBS ETF - MSCI JAPAN UCITS ETF (J.. </v>
      </c>
      <c r="B465" t="str">
        <f>LEFT(Rohdaten!B465, 3)</f>
        <v>JPY</v>
      </c>
      <c r="C465">
        <v>1.43</v>
      </c>
      <c r="D465">
        <v>1.36</v>
      </c>
      <c r="E465">
        <v>1.05</v>
      </c>
      <c r="F465">
        <v>0.74</v>
      </c>
      <c r="G465">
        <v>8.73</v>
      </c>
      <c r="H465">
        <v>135</v>
      </c>
      <c r="I465">
        <v>1.1299999999999999</v>
      </c>
      <c r="J465" t="str">
        <f>LEFT(Rohdaten!C465, LEN(Rohdaten!C465) - 1)</f>
        <v>replizierend</v>
      </c>
      <c r="K465" t="str">
        <f>Rohdaten!D465</f>
        <v xml:space="preserve">keine </v>
      </c>
      <c r="L465" s="9">
        <f>Rohdaten!E465</f>
        <v>3.5000000000000001E-3</v>
      </c>
      <c r="M465" s="7">
        <f>IFERROR(IF(SEARCH("Mio.", Rohdaten!F465),LEFT(Rohdaten!F465, LEN(Rohdaten!F465) - 5) * 1),
IFERROR(IF(SEARCH("Mrd.",  Rohdaten!F465), LEFT(Rohdaten!F465, LEN(Rohdaten!F465) - 5) * 1000), ""))</f>
        <v>820.9</v>
      </c>
      <c r="N465" s="7">
        <f t="shared" si="14"/>
        <v>110821.5</v>
      </c>
      <c r="O465" t="str">
        <f>Rohdaten!G465</f>
        <v xml:space="preserve">Aktien / Aktien Japan </v>
      </c>
      <c r="P465" t="str">
        <f t="shared" si="15"/>
        <v>Aktien</v>
      </c>
      <c r="Q465" t="str">
        <f>Rohdaten!H465</f>
        <v xml:space="preserve">UBS ETF .. </v>
      </c>
      <c r="R465" t="str">
        <f>Rohdaten!I465</f>
        <v xml:space="preserve">Luxemburg </v>
      </c>
      <c r="S465">
        <f>LEFT(Rohdaten!J465, SEARCH("Jahre", Rohdaten!J465) - 2) * 1</f>
        <v>13.51</v>
      </c>
      <c r="T465" t="str">
        <f>Rohdaten!K465</f>
        <v xml:space="preserve">MSCI JAP.. </v>
      </c>
      <c r="U465" t="str">
        <f>LEFT(Rohdaten!L465, 1)</f>
        <v>A</v>
      </c>
      <c r="V465">
        <f>Rohdaten!M465</f>
        <v>794361</v>
      </c>
    </row>
    <row r="466" spans="1:22" x14ac:dyDescent="0.25">
      <c r="A466" t="str">
        <f>Rohdaten!A466</f>
        <v xml:space="preserve">AMUNDI ETF S&amp;P EURO UCITS ETF (C) </v>
      </c>
      <c r="B466" t="str">
        <f>LEFT(Rohdaten!B466, 3)</f>
        <v>EUR</v>
      </c>
      <c r="C466">
        <v>1.43</v>
      </c>
      <c r="D466">
        <v>1.36</v>
      </c>
      <c r="E466">
        <v>1.05</v>
      </c>
      <c r="F466">
        <v>0.74</v>
      </c>
      <c r="G466">
        <v>8.73</v>
      </c>
      <c r="H466">
        <v>135</v>
      </c>
      <c r="I466">
        <v>1.1299999999999999</v>
      </c>
      <c r="J466" t="str">
        <f>LEFT(Rohdaten!C466, LEN(Rohdaten!C466) - 1)</f>
        <v>replizierend</v>
      </c>
      <c r="K466" t="str">
        <f>Rohdaten!D466</f>
        <v xml:space="preserve">keine </v>
      </c>
      <c r="L466" s="9">
        <f>Rohdaten!E466</f>
        <v>3.5000000000000001E-3</v>
      </c>
      <c r="M466" s="7" t="str">
        <f>IFERROR(IF(SEARCH("Mio.", Rohdaten!F466),LEFT(Rohdaten!F466, LEN(Rohdaten!F466) - 5) * 1),
IFERROR(IF(SEARCH("Mrd.",  Rohdaten!F466), LEFT(Rohdaten!F466, LEN(Rohdaten!F466) - 5) * 1000), ""))</f>
        <v/>
      </c>
      <c r="N466" s="7" t="str">
        <f t="shared" si="14"/>
        <v/>
      </c>
      <c r="O466" t="str">
        <f>Rohdaten!G466</f>
        <v xml:space="preserve">Aktien / Aktien Euroland </v>
      </c>
      <c r="P466" t="str">
        <f t="shared" si="15"/>
        <v>Aktien</v>
      </c>
      <c r="Q466" t="str">
        <f>Rohdaten!H466</f>
        <v xml:space="preserve">Amundi </v>
      </c>
      <c r="R466" t="str">
        <f>Rohdaten!I466</f>
        <v xml:space="preserve">Irland </v>
      </c>
      <c r="S466">
        <f>LEFT(Rohdaten!J466, SEARCH("Jahre", Rohdaten!J466) - 2) * 1</f>
        <v>13.43</v>
      </c>
      <c r="T466" t="str">
        <f>Rohdaten!K466</f>
        <v xml:space="preserve">S&amp;P 500 </v>
      </c>
      <c r="U466" t="str">
        <f>LEFT(Rohdaten!L466, 1)</f>
        <v>T</v>
      </c>
      <c r="V466">
        <f>Rohdaten!M466</f>
        <v>529512</v>
      </c>
    </row>
    <row r="467" spans="1:22" x14ac:dyDescent="0.25">
      <c r="A467" t="str">
        <f>Rohdaten!A467</f>
        <v xml:space="preserve">LYXOR UCITS ETF FTSE MIB EUR </v>
      </c>
      <c r="B467" t="str">
        <f>LEFT(Rohdaten!B467, 3)</f>
        <v>EUR</v>
      </c>
      <c r="C467">
        <v>1.43</v>
      </c>
      <c r="D467">
        <v>1.36</v>
      </c>
      <c r="E467">
        <v>1.05</v>
      </c>
      <c r="F467">
        <v>0.74</v>
      </c>
      <c r="G467">
        <v>8.73</v>
      </c>
      <c r="H467">
        <v>135</v>
      </c>
      <c r="I467">
        <v>1.1299999999999999</v>
      </c>
      <c r="J467" t="str">
        <f>LEFT(Rohdaten!C467, LEN(Rohdaten!C467) - 1)</f>
        <v>--</v>
      </c>
      <c r="K467" t="str">
        <f>Rohdaten!D467</f>
        <v xml:space="preserve">-- </v>
      </c>
      <c r="L467" s="9">
        <f>Rohdaten!E467</f>
        <v>3.5000000000000001E-3</v>
      </c>
      <c r="M467" s="7">
        <f>IFERROR(IF(SEARCH("Mio.", Rohdaten!F467),LEFT(Rohdaten!F467, LEN(Rohdaten!F467) - 5) * 1),
IFERROR(IF(SEARCH("Mrd.",  Rohdaten!F467), LEFT(Rohdaten!F467, LEN(Rohdaten!F467) - 5) * 1000), ""))</f>
        <v>1110</v>
      </c>
      <c r="N467" s="7">
        <f t="shared" si="14"/>
        <v>1110</v>
      </c>
      <c r="O467" t="str">
        <f>Rohdaten!G467</f>
        <v xml:space="preserve">Aktien / Aktien Italien </v>
      </c>
      <c r="P467" t="str">
        <f t="shared" si="15"/>
        <v>Aktien</v>
      </c>
      <c r="Q467" t="str">
        <f>Rohdaten!H467</f>
        <v xml:space="preserve">Lyxor In.. </v>
      </c>
      <c r="R467" t="str">
        <f>Rohdaten!I467</f>
        <v xml:space="preserve">Frankreich </v>
      </c>
      <c r="S467">
        <f>LEFT(Rohdaten!J467, SEARCH("Jahre", Rohdaten!J467) - 2) * 1</f>
        <v>13.75</v>
      </c>
      <c r="T467" t="str">
        <f>Rohdaten!K467</f>
        <v xml:space="preserve">-- </v>
      </c>
      <c r="U467" t="str">
        <f>LEFT(Rohdaten!L467, 1)</f>
        <v>A</v>
      </c>
      <c r="V467" t="str">
        <f>Rohdaten!M467</f>
        <v xml:space="preserve">A0BLNG </v>
      </c>
    </row>
    <row r="468" spans="1:22" x14ac:dyDescent="0.25">
      <c r="A468" t="str">
        <f>Rohdaten!A468</f>
        <v xml:space="preserve">SPDR KBW BANK ETF </v>
      </c>
      <c r="B468" t="str">
        <f>LEFT(Rohdaten!B468, 3)</f>
        <v>USD</v>
      </c>
      <c r="C468">
        <v>1.43</v>
      </c>
      <c r="D468">
        <v>1.36</v>
      </c>
      <c r="E468">
        <v>1.05</v>
      </c>
      <c r="F468">
        <v>0.74</v>
      </c>
      <c r="G468">
        <v>8.73</v>
      </c>
      <c r="H468">
        <v>135</v>
      </c>
      <c r="I468">
        <v>1.1299999999999999</v>
      </c>
      <c r="J468" t="str">
        <f>LEFT(Rohdaten!C468, LEN(Rohdaten!C468) - 1)</f>
        <v>--</v>
      </c>
      <c r="K468" t="str">
        <f>Rohdaten!D468</f>
        <v xml:space="preserve">-- </v>
      </c>
      <c r="L468" s="9">
        <f>Rohdaten!E468</f>
        <v>3.5000000000000001E-3</v>
      </c>
      <c r="M468" s="7" t="str">
        <f>IFERROR(IF(SEARCH("Mio.", Rohdaten!F468),LEFT(Rohdaten!F468, LEN(Rohdaten!F468) - 5) * 1),
IFERROR(IF(SEARCH("Mrd.",  Rohdaten!F468), LEFT(Rohdaten!F468, LEN(Rohdaten!F468) - 5) * 1000), ""))</f>
        <v/>
      </c>
      <c r="N468" s="7" t="str">
        <f t="shared" si="14"/>
        <v/>
      </c>
      <c r="O468" t="str">
        <f>Rohdaten!G468</f>
        <v xml:space="preserve">Aktien / Aktien International </v>
      </c>
      <c r="P468" t="str">
        <f t="shared" si="15"/>
        <v>Aktien</v>
      </c>
      <c r="Q468" t="str">
        <f>Rohdaten!H468</f>
        <v xml:space="preserve">State St.. </v>
      </c>
      <c r="R468" t="str">
        <f>Rohdaten!I468</f>
        <v xml:space="preserve">USA </v>
      </c>
      <c r="S468">
        <f>LEFT(Rohdaten!J468, SEARCH("Jahre", Rohdaten!J468) - 2) * 1</f>
        <v>9.48</v>
      </c>
      <c r="T468" t="str">
        <f>Rohdaten!K468</f>
        <v xml:space="preserve">KBW Bank.. </v>
      </c>
      <c r="U468" t="str">
        <f>LEFT(Rohdaten!L468, 1)</f>
        <v>A</v>
      </c>
      <c r="V468" t="str">
        <f>Rohdaten!M468</f>
        <v xml:space="preserve">A0MYHJ </v>
      </c>
    </row>
    <row r="469" spans="1:22" x14ac:dyDescent="0.25">
      <c r="A469" t="str">
        <f>Rohdaten!A469</f>
        <v xml:space="preserve">LYXOR UCITS ETF MSCI EUROPE D-EUR </v>
      </c>
      <c r="B469" t="str">
        <f>LEFT(Rohdaten!B469, 3)</f>
        <v>EUR</v>
      </c>
      <c r="C469">
        <v>1.43</v>
      </c>
      <c r="D469">
        <v>1.36</v>
      </c>
      <c r="E469">
        <v>1.05</v>
      </c>
      <c r="F469">
        <v>0.74</v>
      </c>
      <c r="G469">
        <v>8.73</v>
      </c>
      <c r="H469">
        <v>135</v>
      </c>
      <c r="I469">
        <v>1.1299999999999999</v>
      </c>
      <c r="J469" t="str">
        <f>LEFT(Rohdaten!C469, LEN(Rohdaten!C469) - 1)</f>
        <v>Swap-basiert</v>
      </c>
      <c r="K469" t="str">
        <f>Rohdaten!D469</f>
        <v xml:space="preserve">keine </v>
      </c>
      <c r="L469" s="9">
        <f>Rohdaten!E469</f>
        <v>3.5000000000000001E-3</v>
      </c>
      <c r="M469" s="7">
        <f>IFERROR(IF(SEARCH("Mio.", Rohdaten!F469),LEFT(Rohdaten!F469, LEN(Rohdaten!F469) - 5) * 1),
IFERROR(IF(SEARCH("Mrd.",  Rohdaten!F469), LEFT(Rohdaten!F469, LEN(Rohdaten!F469) - 5) * 1000), ""))</f>
        <v>1870</v>
      </c>
      <c r="N469" s="7">
        <f t="shared" si="14"/>
        <v>1870</v>
      </c>
      <c r="O469" t="str">
        <f>Rohdaten!G469</f>
        <v xml:space="preserve">Aktien / Aktien Europa </v>
      </c>
      <c r="P469" t="str">
        <f t="shared" si="15"/>
        <v>Aktien</v>
      </c>
      <c r="Q469" t="str">
        <f>Rohdaten!H469</f>
        <v xml:space="preserve">Lyxor In.. </v>
      </c>
      <c r="R469" t="str">
        <f>Rohdaten!I469</f>
        <v xml:space="preserve">Frankreich </v>
      </c>
      <c r="S469">
        <f>LEFT(Rohdaten!J469, SEARCH("Jahre", Rohdaten!J469) - 2) * 1</f>
        <v>9.31</v>
      </c>
      <c r="T469" t="str">
        <f>Rohdaten!K469</f>
        <v xml:space="preserve">MSCI EUR.. </v>
      </c>
      <c r="U469" t="str">
        <f>LEFT(Rohdaten!L469, 1)</f>
        <v>A</v>
      </c>
      <c r="V469" t="str">
        <f>Rohdaten!M469</f>
        <v xml:space="preserve">A0JDGC </v>
      </c>
    </row>
    <row r="470" spans="1:22" x14ac:dyDescent="0.25">
      <c r="A470" t="str">
        <f>Rohdaten!A470</f>
        <v xml:space="preserve">LYXOR UCITS ETF COMMODITIES THOMS.. </v>
      </c>
      <c r="B470" t="str">
        <f>LEFT(Rohdaten!B470, 3)</f>
        <v>EUR</v>
      </c>
      <c r="C470">
        <v>1.43</v>
      </c>
      <c r="D470">
        <v>1.36</v>
      </c>
      <c r="E470">
        <v>1.05</v>
      </c>
      <c r="F470">
        <v>0.74</v>
      </c>
      <c r="G470">
        <v>8.73</v>
      </c>
      <c r="H470">
        <v>135</v>
      </c>
      <c r="I470">
        <v>1.1299999999999999</v>
      </c>
      <c r="J470" t="str">
        <f>LEFT(Rohdaten!C470, LEN(Rohdaten!C470) - 1)</f>
        <v>Swap-basiert</v>
      </c>
      <c r="K470" t="str">
        <f>Rohdaten!D470</f>
        <v xml:space="preserve">keine </v>
      </c>
      <c r="L470" s="9">
        <f>Rohdaten!E470</f>
        <v>3.5000000000000001E-3</v>
      </c>
      <c r="M470" s="7">
        <f>IFERROR(IF(SEARCH("Mio.", Rohdaten!F470),LEFT(Rohdaten!F470, LEN(Rohdaten!F470) - 5) * 1),
IFERROR(IF(SEARCH("Mrd.",  Rohdaten!F470), LEFT(Rohdaten!F470, LEN(Rohdaten!F470) - 5) * 1000), ""))</f>
        <v>754.96</v>
      </c>
      <c r="N470" s="7">
        <f t="shared" si="14"/>
        <v>754.96</v>
      </c>
      <c r="O470" t="str">
        <f>Rohdaten!G470</f>
        <v xml:space="preserve">Alternative Investments / Commodities </v>
      </c>
      <c r="P470" t="str">
        <f t="shared" si="15"/>
        <v>Alternative Investments</v>
      </c>
      <c r="Q470" t="str">
        <f>Rohdaten!H470</f>
        <v xml:space="preserve">Lyxor In.. </v>
      </c>
      <c r="R470" t="str">
        <f>Rohdaten!I470</f>
        <v xml:space="preserve">Frankreich </v>
      </c>
      <c r="S470">
        <f>LEFT(Rohdaten!J470, SEARCH("Jahre", Rohdaten!J470) - 2) * 1</f>
        <v>9.27</v>
      </c>
      <c r="T470" t="str">
        <f>Rohdaten!K470</f>
        <v xml:space="preserve">-- </v>
      </c>
      <c r="U470" t="str">
        <f>LEFT(Rohdaten!L470, 1)</f>
        <v>T</v>
      </c>
      <c r="V470" t="str">
        <f>Rohdaten!M470</f>
        <v xml:space="preserve">A0JC8F </v>
      </c>
    </row>
    <row r="471" spans="1:22" x14ac:dyDescent="0.25">
      <c r="A471" t="str">
        <f>Rohdaten!A471</f>
        <v xml:space="preserve">SPDR S&amp;P SEMICONDUCTOR ETF </v>
      </c>
      <c r="B471" t="str">
        <f>LEFT(Rohdaten!B471, 3)</f>
        <v>USD</v>
      </c>
      <c r="C471">
        <v>1.43</v>
      </c>
      <c r="D471">
        <v>1.36</v>
      </c>
      <c r="E471">
        <v>1.05</v>
      </c>
      <c r="F471">
        <v>0.74</v>
      </c>
      <c r="G471">
        <v>8.73</v>
      </c>
      <c r="H471">
        <v>135</v>
      </c>
      <c r="I471">
        <v>1.1299999999999999</v>
      </c>
      <c r="J471" t="str">
        <f>LEFT(Rohdaten!C471, LEN(Rohdaten!C471) - 1)</f>
        <v>--</v>
      </c>
      <c r="K471" t="str">
        <f>Rohdaten!D471</f>
        <v xml:space="preserve">-- </v>
      </c>
      <c r="L471" s="9">
        <f>Rohdaten!E471</f>
        <v>3.5000000000000001E-3</v>
      </c>
      <c r="M471" s="7" t="str">
        <f>IFERROR(IF(SEARCH("Mio.", Rohdaten!F471),LEFT(Rohdaten!F471, LEN(Rohdaten!F471) - 5) * 1),
IFERROR(IF(SEARCH("Mrd.",  Rohdaten!F471), LEFT(Rohdaten!F471, LEN(Rohdaten!F471) - 5) * 1000), ""))</f>
        <v/>
      </c>
      <c r="N471" s="7" t="str">
        <f t="shared" si="14"/>
        <v/>
      </c>
      <c r="O471" t="str">
        <f>Rohdaten!G471</f>
        <v xml:space="preserve">Branchen / Branche: Technologie &amp; Telekom Aktien </v>
      </c>
      <c r="P471" t="str">
        <f t="shared" si="15"/>
        <v>Branchen</v>
      </c>
      <c r="Q471" t="str">
        <f>Rohdaten!H471</f>
        <v xml:space="preserve">SSgA Sta.. </v>
      </c>
      <c r="R471" t="str">
        <f>Rohdaten!I471</f>
        <v xml:space="preserve">USA </v>
      </c>
      <c r="S471">
        <f>LEFT(Rohdaten!J471, SEARCH("Jahre", Rohdaten!J471) - 2) * 1</f>
        <v>9.25</v>
      </c>
      <c r="T471" t="str">
        <f>Rohdaten!K471</f>
        <v xml:space="preserve">S&amp;P SEMI.. </v>
      </c>
      <c r="U471" t="str">
        <f>LEFT(Rohdaten!L471, 1)</f>
        <v>A</v>
      </c>
      <c r="V471" t="str">
        <f>Rohdaten!M471</f>
        <v xml:space="preserve">A0MYHC </v>
      </c>
    </row>
    <row r="472" spans="1:22" x14ac:dyDescent="0.25">
      <c r="A472" t="str">
        <f>Rohdaten!A472</f>
        <v xml:space="preserve">LYXOR UCITS ETF COMMODITIES THOMS.. </v>
      </c>
      <c r="B472" t="str">
        <f>LEFT(Rohdaten!B472, 3)</f>
        <v>EUR</v>
      </c>
      <c r="C472">
        <v>1.43</v>
      </c>
      <c r="D472">
        <v>1.36</v>
      </c>
      <c r="E472">
        <v>1.05</v>
      </c>
      <c r="F472">
        <v>0.74</v>
      </c>
      <c r="G472">
        <v>8.73</v>
      </c>
      <c r="H472">
        <v>135</v>
      </c>
      <c r="I472">
        <v>1.1299999999999999</v>
      </c>
      <c r="J472" t="str">
        <f>LEFT(Rohdaten!C472, LEN(Rohdaten!C472) - 1)</f>
        <v>Swap-basiert</v>
      </c>
      <c r="K472" t="str">
        <f>Rohdaten!D472</f>
        <v xml:space="preserve">keine </v>
      </c>
      <c r="L472" s="9">
        <f>Rohdaten!E472</f>
        <v>3.5000000000000001E-3</v>
      </c>
      <c r="M472" s="7" t="str">
        <f>IFERROR(IF(SEARCH("Mio.", Rohdaten!F472),LEFT(Rohdaten!F472, LEN(Rohdaten!F472) - 5) * 1),
IFERROR(IF(SEARCH("Mrd.",  Rohdaten!F472), LEFT(Rohdaten!F472, LEN(Rohdaten!F472) - 5) * 1000), ""))</f>
        <v/>
      </c>
      <c r="N472" s="7" t="str">
        <f t="shared" si="14"/>
        <v/>
      </c>
      <c r="O472" t="str">
        <f>Rohdaten!G472</f>
        <v xml:space="preserve">Alternative Investments / Commodities </v>
      </c>
      <c r="P472" t="str">
        <f t="shared" si="15"/>
        <v>Alternative Investments</v>
      </c>
      <c r="Q472" t="str">
        <f>Rohdaten!H472</f>
        <v xml:space="preserve">Lyxor In.. </v>
      </c>
      <c r="R472" t="str">
        <f>Rohdaten!I472</f>
        <v xml:space="preserve">Frankreich </v>
      </c>
      <c r="S472">
        <f>LEFT(Rohdaten!J472, SEARCH("Jahre", Rohdaten!J472) - 2) * 1</f>
        <v>8.75</v>
      </c>
      <c r="T472" t="str">
        <f>Rohdaten!K472</f>
        <v xml:space="preserve">-- </v>
      </c>
      <c r="U472" t="str">
        <f>LEFT(Rohdaten!L472, 1)</f>
        <v>T</v>
      </c>
      <c r="V472" t="str">
        <f>Rohdaten!M472</f>
        <v xml:space="preserve">LYX0AL </v>
      </c>
    </row>
    <row r="473" spans="1:22" x14ac:dyDescent="0.25">
      <c r="A473" t="str">
        <f>Rohdaten!A473</f>
        <v xml:space="preserve">DB X-TRACKERS FTSE 250 ETF 1D </v>
      </c>
      <c r="B473" t="str">
        <f>LEFT(Rohdaten!B473, 3)</f>
        <v>GBP</v>
      </c>
      <c r="C473">
        <v>1.43</v>
      </c>
      <c r="D473">
        <v>1.36</v>
      </c>
      <c r="E473">
        <v>1.05</v>
      </c>
      <c r="F473">
        <v>0.74</v>
      </c>
      <c r="G473">
        <v>8.73</v>
      </c>
      <c r="H473">
        <v>135</v>
      </c>
      <c r="I473">
        <v>1.1299999999999999</v>
      </c>
      <c r="J473" t="str">
        <f>LEFT(Rohdaten!C473, LEN(Rohdaten!C473) - 1)</f>
        <v>replizierend</v>
      </c>
      <c r="K473" t="str">
        <f>Rohdaten!D473</f>
        <v xml:space="preserve">keine </v>
      </c>
      <c r="L473" s="9">
        <f>Rohdaten!E473</f>
        <v>3.5000000000000001E-3</v>
      </c>
      <c r="M473" s="7">
        <f>IFERROR(IF(SEARCH("Mio.", Rohdaten!F473),LEFT(Rohdaten!F473, LEN(Rohdaten!F473) - 5) * 1),
IFERROR(IF(SEARCH("Mrd.",  Rohdaten!F473), LEFT(Rohdaten!F473, LEN(Rohdaten!F473) - 5) * 1000), ""))</f>
        <v>172.84</v>
      </c>
      <c r="N473" s="7">
        <f t="shared" si="14"/>
        <v>127.9016</v>
      </c>
      <c r="O473" t="str">
        <f>Rohdaten!G473</f>
        <v xml:space="preserve">Aktien / Aktien Großbritannien "Mid/Small Caps" </v>
      </c>
      <c r="P473" t="str">
        <f t="shared" si="15"/>
        <v>Aktien</v>
      </c>
      <c r="Q473" t="str">
        <f>Rohdaten!H473</f>
        <v xml:space="preserve">db x-tra.. </v>
      </c>
      <c r="R473" t="str">
        <f>Rohdaten!I473</f>
        <v xml:space="preserve">Luxemburg </v>
      </c>
      <c r="S473">
        <f>LEFT(Rohdaten!J473, SEARCH("Jahre", Rohdaten!J473) - 2) * 1</f>
        <v>7.82</v>
      </c>
      <c r="T473" t="str">
        <f>Rohdaten!K473</f>
        <v xml:space="preserve">FTSE 250.. </v>
      </c>
      <c r="U473" t="str">
        <f>LEFT(Rohdaten!L473, 1)</f>
        <v>A</v>
      </c>
      <c r="V473" t="str">
        <f>Rohdaten!M473</f>
        <v xml:space="preserve">DBX1F2 </v>
      </c>
    </row>
    <row r="474" spans="1:22" x14ac:dyDescent="0.25">
      <c r="A474" t="str">
        <f>Rohdaten!A474</f>
        <v xml:space="preserve">ISHARES FTSE MIB </v>
      </c>
      <c r="B474" t="str">
        <f>LEFT(Rohdaten!B474, 3)</f>
        <v>EUR</v>
      </c>
      <c r="C474">
        <v>1.43</v>
      </c>
      <c r="D474">
        <v>1.36</v>
      </c>
      <c r="E474">
        <v>1.05</v>
      </c>
      <c r="F474">
        <v>0.74</v>
      </c>
      <c r="G474">
        <v>8.73</v>
      </c>
      <c r="H474">
        <v>135</v>
      </c>
      <c r="I474">
        <v>1.1299999999999999</v>
      </c>
      <c r="J474" t="str">
        <f>LEFT(Rohdaten!C474, LEN(Rohdaten!C474) - 1)</f>
        <v>--</v>
      </c>
      <c r="K474" t="str">
        <f>Rohdaten!D474</f>
        <v xml:space="preserve">-- </v>
      </c>
      <c r="L474" s="9">
        <f>Rohdaten!E474</f>
        <v>3.5000000000000001E-3</v>
      </c>
      <c r="M474" s="7">
        <f>IFERROR(IF(SEARCH("Mio.", Rohdaten!F474),LEFT(Rohdaten!F474, LEN(Rohdaten!F474) - 5) * 1),
IFERROR(IF(SEARCH("Mrd.",  Rohdaten!F474), LEFT(Rohdaten!F474, LEN(Rohdaten!F474) - 5) * 1000), ""))</f>
        <v>1050</v>
      </c>
      <c r="N474" s="7">
        <f t="shared" si="14"/>
        <v>1050</v>
      </c>
      <c r="O474" t="str">
        <f>Rohdaten!G474</f>
        <v xml:space="preserve">Aktien / Aktien Italien </v>
      </c>
      <c r="P474" t="str">
        <f t="shared" si="15"/>
        <v>Aktien</v>
      </c>
      <c r="Q474" t="str">
        <f>Rohdaten!H474</f>
        <v xml:space="preserve">iShares .. </v>
      </c>
      <c r="R474" t="str">
        <f>Rohdaten!I474</f>
        <v xml:space="preserve">Irland </v>
      </c>
      <c r="S474">
        <f>LEFT(Rohdaten!J474, SEARCH("Jahre", Rohdaten!J474) - 2) * 1</f>
        <v>7.82</v>
      </c>
      <c r="T474" t="str">
        <f>Rohdaten!K474</f>
        <v xml:space="preserve">FTSE MIB.. </v>
      </c>
      <c r="U474" t="str">
        <f>LEFT(Rohdaten!L474, 1)</f>
        <v>A</v>
      </c>
      <c r="V474" t="str">
        <f>Rohdaten!M474</f>
        <v xml:space="preserve">A0MZWP </v>
      </c>
    </row>
    <row r="475" spans="1:22" x14ac:dyDescent="0.25">
      <c r="A475" t="str">
        <f>Rohdaten!A475</f>
        <v xml:space="preserve">ISHARES MSCI EUROPE UCITS ETF (DI.. </v>
      </c>
      <c r="B475" t="str">
        <f>LEFT(Rohdaten!B475, 3)</f>
        <v>EUR</v>
      </c>
      <c r="C475">
        <v>1.43</v>
      </c>
      <c r="D475">
        <v>1.36</v>
      </c>
      <c r="E475">
        <v>1.05</v>
      </c>
      <c r="F475">
        <v>0.74</v>
      </c>
      <c r="G475">
        <v>8.73</v>
      </c>
      <c r="H475">
        <v>135</v>
      </c>
      <c r="I475">
        <v>1.1299999999999999</v>
      </c>
      <c r="J475" t="str">
        <f>LEFT(Rohdaten!C475, LEN(Rohdaten!C475) - 1)</f>
        <v>replizierend</v>
      </c>
      <c r="K475" t="str">
        <f>Rohdaten!D475</f>
        <v xml:space="preserve">keine </v>
      </c>
      <c r="L475" s="9">
        <f>Rohdaten!E475</f>
        <v>3.5000000000000001E-3</v>
      </c>
      <c r="M475" s="7">
        <f>IFERROR(IF(SEARCH("Mio.", Rohdaten!F475),LEFT(Rohdaten!F475, LEN(Rohdaten!F475) - 5) * 1),
IFERROR(IF(SEARCH("Mrd.",  Rohdaten!F475), LEFT(Rohdaten!F475, LEN(Rohdaten!F475) - 5) * 1000), ""))</f>
        <v>5580</v>
      </c>
      <c r="N475" s="7">
        <f t="shared" si="14"/>
        <v>5580</v>
      </c>
      <c r="O475" t="str">
        <f>Rohdaten!G475</f>
        <v xml:space="preserve">Aktien / Aktien Europa </v>
      </c>
      <c r="P475" t="str">
        <f t="shared" si="15"/>
        <v>Aktien</v>
      </c>
      <c r="Q475" t="str">
        <f>Rohdaten!H475</f>
        <v xml:space="preserve">iShares .. </v>
      </c>
      <c r="R475" t="str">
        <f>Rohdaten!I475</f>
        <v xml:space="preserve">Irland </v>
      </c>
      <c r="S475">
        <f>LEFT(Rohdaten!J475, SEARCH("Jahre", Rohdaten!J475) - 2) * 1</f>
        <v>7.83</v>
      </c>
      <c r="T475" t="str">
        <f>Rohdaten!K475</f>
        <v xml:space="preserve">MSCI EUR.. </v>
      </c>
      <c r="U475" t="str">
        <f>LEFT(Rohdaten!L475, 1)</f>
        <v>A</v>
      </c>
      <c r="V475" t="str">
        <f>Rohdaten!M475</f>
        <v xml:space="preserve">A0MZWQ </v>
      </c>
    </row>
    <row r="476" spans="1:22" x14ac:dyDescent="0.25">
      <c r="A476" t="str">
        <f>Rohdaten!A476</f>
        <v xml:space="preserve">DB X-TRACKERS SLI® ETF 1D </v>
      </c>
      <c r="B476" t="str">
        <f>LEFT(Rohdaten!B476, 3)</f>
        <v>CHF</v>
      </c>
      <c r="C476">
        <v>1.43</v>
      </c>
      <c r="D476">
        <v>1.36</v>
      </c>
      <c r="E476">
        <v>1.05</v>
      </c>
      <c r="F476">
        <v>0.74</v>
      </c>
      <c r="G476">
        <v>8.73</v>
      </c>
      <c r="H476">
        <v>135</v>
      </c>
      <c r="I476">
        <v>1.1299999999999999</v>
      </c>
      <c r="J476" t="str">
        <f>LEFT(Rohdaten!C476, LEN(Rohdaten!C476) - 1)</f>
        <v>Swap-basiert</v>
      </c>
      <c r="K476" t="str">
        <f>Rohdaten!D476</f>
        <v xml:space="preserve">keine </v>
      </c>
      <c r="L476" s="9">
        <f>Rohdaten!E476</f>
        <v>3.5000000000000001E-3</v>
      </c>
      <c r="M476" s="7">
        <f>IFERROR(IF(SEARCH("Mio.", Rohdaten!F476),LEFT(Rohdaten!F476, LEN(Rohdaten!F476) - 5) * 1),
IFERROR(IF(SEARCH("Mrd.",  Rohdaten!F476), LEFT(Rohdaten!F476, LEN(Rohdaten!F476) - 5) * 1000), ""))</f>
        <v>39.909999999999997</v>
      </c>
      <c r="N476" s="7">
        <f t="shared" si="14"/>
        <v>41.905499999999996</v>
      </c>
      <c r="O476" t="str">
        <f>Rohdaten!G476</f>
        <v xml:space="preserve">Aktien / Aktien Schweiz </v>
      </c>
      <c r="P476" t="str">
        <f t="shared" si="15"/>
        <v>Aktien</v>
      </c>
      <c r="Q476" t="str">
        <f>Rohdaten!H476</f>
        <v xml:space="preserve">db x-tra.. </v>
      </c>
      <c r="R476" t="str">
        <f>Rohdaten!I476</f>
        <v xml:space="preserve">Luxemburg </v>
      </c>
      <c r="S476">
        <f>LEFT(Rohdaten!J476, SEARCH("Jahre", Rohdaten!J476) - 2) * 1</f>
        <v>7.24</v>
      </c>
      <c r="T476" t="str">
        <f>Rohdaten!K476</f>
        <v xml:space="preserve">SWISS LE.. </v>
      </c>
      <c r="U476" t="str">
        <f>LEFT(Rohdaten!L476, 1)</f>
        <v>A</v>
      </c>
      <c r="V476" t="str">
        <f>Rohdaten!M476</f>
        <v xml:space="preserve">DBX1AA </v>
      </c>
    </row>
    <row r="477" spans="1:22" x14ac:dyDescent="0.25">
      <c r="A477" t="str">
        <f>Rohdaten!A477</f>
        <v xml:space="preserve">RUSSELL 1000 THEAM EASY UCITS ETF </v>
      </c>
      <c r="B477" t="str">
        <f>LEFT(Rohdaten!B477, 3)</f>
        <v>EUR</v>
      </c>
      <c r="C477">
        <v>1.43</v>
      </c>
      <c r="D477">
        <v>1.36</v>
      </c>
      <c r="E477">
        <v>1.05</v>
      </c>
      <c r="F477">
        <v>0.74</v>
      </c>
      <c r="G477">
        <v>8.73</v>
      </c>
      <c r="H477">
        <v>135</v>
      </c>
      <c r="I477">
        <v>1.1299999999999999</v>
      </c>
      <c r="J477" t="str">
        <f>LEFT(Rohdaten!C477, LEN(Rohdaten!C477) - 1)</f>
        <v>Swap-basiert</v>
      </c>
      <c r="K477" t="str">
        <f>Rohdaten!D477</f>
        <v xml:space="preserve">keine </v>
      </c>
      <c r="L477" s="9">
        <f>Rohdaten!E477</f>
        <v>3.5000000000000001E-3</v>
      </c>
      <c r="M477" s="7">
        <f>IFERROR(IF(SEARCH("Mio.", Rohdaten!F477),LEFT(Rohdaten!F477, LEN(Rohdaten!F477) - 5) * 1),
IFERROR(IF(SEARCH("Mrd.",  Rohdaten!F477), LEFT(Rohdaten!F477, LEN(Rohdaten!F477) - 5) * 1000), ""))</f>
        <v>131.63</v>
      </c>
      <c r="N477" s="7">
        <f t="shared" si="14"/>
        <v>131.63</v>
      </c>
      <c r="O477" t="str">
        <f>Rohdaten!G477</f>
        <v xml:space="preserve">Aktien / Aktien International </v>
      </c>
      <c r="P477" t="str">
        <f t="shared" si="15"/>
        <v>Aktien</v>
      </c>
      <c r="Q477" t="str">
        <f>Rohdaten!H477</f>
        <v xml:space="preserve">THEAM </v>
      </c>
      <c r="R477" t="str">
        <f>Rohdaten!I477</f>
        <v xml:space="preserve">Frankreich </v>
      </c>
      <c r="S477">
        <f>LEFT(Rohdaten!J477, SEARCH("Jahre", Rohdaten!J477) - 2) * 1</f>
        <v>6.89</v>
      </c>
      <c r="T477" t="str">
        <f>Rohdaten!K477</f>
        <v xml:space="preserve">RUSSELL .. </v>
      </c>
      <c r="U477" t="str">
        <f>LEFT(Rohdaten!L477, 1)</f>
        <v>T</v>
      </c>
      <c r="V477" t="str">
        <f>Rohdaten!M477</f>
        <v xml:space="preserve">A0Q9UX </v>
      </c>
    </row>
    <row r="478" spans="1:22" x14ac:dyDescent="0.25">
      <c r="A478" t="str">
        <f>Rohdaten!A478</f>
        <v xml:space="preserve">COMSTAGE MSCI USA MID CAP TRN UCI.. </v>
      </c>
      <c r="B478" t="str">
        <f>LEFT(Rohdaten!B478, 3)</f>
        <v>USD</v>
      </c>
      <c r="C478">
        <v>1.43</v>
      </c>
      <c r="D478">
        <v>1.36</v>
      </c>
      <c r="E478">
        <v>1.05</v>
      </c>
      <c r="F478">
        <v>0.74</v>
      </c>
      <c r="G478">
        <v>8.73</v>
      </c>
      <c r="H478">
        <v>135</v>
      </c>
      <c r="I478">
        <v>1.1299999999999999</v>
      </c>
      <c r="J478" t="str">
        <f>LEFT(Rohdaten!C478, LEN(Rohdaten!C478) - 1)</f>
        <v>Swap-basiert</v>
      </c>
      <c r="K478" t="str">
        <f>Rohdaten!D478</f>
        <v xml:space="preserve">keine </v>
      </c>
      <c r="L478" s="9">
        <f>Rohdaten!E478</f>
        <v>3.5000000000000001E-3</v>
      </c>
      <c r="M478" s="7">
        <f>IFERROR(IF(SEARCH("Mio.", Rohdaten!F478),LEFT(Rohdaten!F478, LEN(Rohdaten!F478) - 5) * 1),
IFERROR(IF(SEARCH("Mrd.",  Rohdaten!F478), LEFT(Rohdaten!F478, LEN(Rohdaten!F478) - 5) * 1000), ""))</f>
        <v>35.58</v>
      </c>
      <c r="N478" s="7">
        <f t="shared" si="14"/>
        <v>40.205399999999997</v>
      </c>
      <c r="O478" t="str">
        <f>Rohdaten!G478</f>
        <v xml:space="preserve">Aktien / Aktien USA "Mid/Small Caps" </v>
      </c>
      <c r="P478" t="str">
        <f t="shared" si="15"/>
        <v>Aktien</v>
      </c>
      <c r="Q478" t="str">
        <f>Rohdaten!H478</f>
        <v xml:space="preserve">Commerz .. </v>
      </c>
      <c r="R478" t="str">
        <f>Rohdaten!I478</f>
        <v xml:space="preserve">Luxemburg </v>
      </c>
      <c r="S478">
        <f>LEFT(Rohdaten!J478, SEARCH("Jahre", Rohdaten!J478) - 2) * 1</f>
        <v>6.41</v>
      </c>
      <c r="T478" t="str">
        <f>Rohdaten!K478</f>
        <v xml:space="preserve">USA MID .. </v>
      </c>
      <c r="U478" t="str">
        <f>LEFT(Rohdaten!L478, 1)</f>
        <v>T</v>
      </c>
      <c r="V478" t="str">
        <f>Rohdaten!M478</f>
        <v xml:space="preserve">ETF122 </v>
      </c>
    </row>
    <row r="479" spans="1:22" x14ac:dyDescent="0.25">
      <c r="A479" t="str">
        <f>Rohdaten!A479</f>
        <v xml:space="preserve">COMSTAGE MSCI USA SMALL CAP TRN U.. </v>
      </c>
      <c r="B479" t="str">
        <f>LEFT(Rohdaten!B479, 3)</f>
        <v>USD</v>
      </c>
      <c r="C479">
        <v>1.43</v>
      </c>
      <c r="D479">
        <v>1.36</v>
      </c>
      <c r="E479">
        <v>1.05</v>
      </c>
      <c r="F479">
        <v>0.74</v>
      </c>
      <c r="G479">
        <v>8.73</v>
      </c>
      <c r="H479">
        <v>135</v>
      </c>
      <c r="I479">
        <v>1.1299999999999999</v>
      </c>
      <c r="J479" t="str">
        <f>LEFT(Rohdaten!C479, LEN(Rohdaten!C479) - 1)</f>
        <v>Swap-basiert</v>
      </c>
      <c r="K479" t="str">
        <f>Rohdaten!D479</f>
        <v xml:space="preserve">keine </v>
      </c>
      <c r="L479" s="9">
        <f>Rohdaten!E479</f>
        <v>3.5000000000000001E-3</v>
      </c>
      <c r="M479" s="7">
        <f>IFERROR(IF(SEARCH("Mio.", Rohdaten!F479),LEFT(Rohdaten!F479, LEN(Rohdaten!F479) - 5) * 1),
IFERROR(IF(SEARCH("Mrd.",  Rohdaten!F479), LEFT(Rohdaten!F479, LEN(Rohdaten!F479) - 5) * 1000), ""))</f>
        <v>73.64</v>
      </c>
      <c r="N479" s="7">
        <f t="shared" si="14"/>
        <v>83.213199999999986</v>
      </c>
      <c r="O479" t="str">
        <f>Rohdaten!G479</f>
        <v xml:space="preserve">Aktien / Aktien USA "Mid/Small Caps" </v>
      </c>
      <c r="P479" t="str">
        <f t="shared" si="15"/>
        <v>Aktien</v>
      </c>
      <c r="Q479" t="str">
        <f>Rohdaten!H479</f>
        <v xml:space="preserve">Commerz .. </v>
      </c>
      <c r="R479" t="str">
        <f>Rohdaten!I479</f>
        <v xml:space="preserve">Luxemburg </v>
      </c>
      <c r="S479">
        <f>LEFT(Rohdaten!J479, SEARCH("Jahre", Rohdaten!J479) - 2) * 1</f>
        <v>6.41</v>
      </c>
      <c r="T479" t="str">
        <f>Rohdaten!K479</f>
        <v xml:space="preserve">MSCI USA.. </v>
      </c>
      <c r="U479" t="str">
        <f>LEFT(Rohdaten!L479, 1)</f>
        <v>T</v>
      </c>
      <c r="V479" t="str">
        <f>Rohdaten!M479</f>
        <v xml:space="preserve">ETF123 </v>
      </c>
    </row>
    <row r="480" spans="1:22" x14ac:dyDescent="0.25">
      <c r="A480" t="str">
        <f>Rohdaten!A480</f>
        <v xml:space="preserve">COMSTAGE MSCI EUROPE MID CAP TRN .. </v>
      </c>
      <c r="B480" t="str">
        <f>LEFT(Rohdaten!B480, 3)</f>
        <v>USD</v>
      </c>
      <c r="C480">
        <v>1.43</v>
      </c>
      <c r="D480">
        <v>1.36</v>
      </c>
      <c r="E480">
        <v>1.05</v>
      </c>
      <c r="F480">
        <v>0.74</v>
      </c>
      <c r="G480">
        <v>8.73</v>
      </c>
      <c r="H480">
        <v>135</v>
      </c>
      <c r="I480">
        <v>1.1299999999999999</v>
      </c>
      <c r="J480" t="str">
        <f>LEFT(Rohdaten!C480, LEN(Rohdaten!C480) - 1)</f>
        <v>Swap-basiert</v>
      </c>
      <c r="K480" t="str">
        <f>Rohdaten!D480</f>
        <v xml:space="preserve">keine </v>
      </c>
      <c r="L480" s="9">
        <f>Rohdaten!E480</f>
        <v>3.5000000000000001E-3</v>
      </c>
      <c r="M480" s="7">
        <f>IFERROR(IF(SEARCH("Mio.", Rohdaten!F480),LEFT(Rohdaten!F480, LEN(Rohdaten!F480) - 5) * 1),
IFERROR(IF(SEARCH("Mrd.",  Rohdaten!F480), LEFT(Rohdaten!F480, LEN(Rohdaten!F480) - 5) * 1000), ""))</f>
        <v>15.38</v>
      </c>
      <c r="N480" s="7">
        <f t="shared" si="14"/>
        <v>17.3794</v>
      </c>
      <c r="O480" t="str">
        <f>Rohdaten!G480</f>
        <v xml:space="preserve">Aktien / Aktien Europa "Mid/Small Caps" </v>
      </c>
      <c r="P480" t="str">
        <f t="shared" si="15"/>
        <v>Aktien</v>
      </c>
      <c r="Q480" t="str">
        <f>Rohdaten!H480</f>
        <v xml:space="preserve">Commerz .. </v>
      </c>
      <c r="R480" t="str">
        <f>Rohdaten!I480</f>
        <v xml:space="preserve">Luxemburg </v>
      </c>
      <c r="S480">
        <f>LEFT(Rohdaten!J480, SEARCH("Jahre", Rohdaten!J480) - 2) * 1</f>
        <v>6.42</v>
      </c>
      <c r="T480" t="str">
        <f>Rohdaten!K480</f>
        <v xml:space="preserve">EUROPE M.. </v>
      </c>
      <c r="U480" t="str">
        <f>LEFT(Rohdaten!L480, 1)</f>
        <v>T</v>
      </c>
      <c r="V480" t="str">
        <f>Rohdaten!M480</f>
        <v xml:space="preserve">ETF125 </v>
      </c>
    </row>
    <row r="481" spans="1:22" x14ac:dyDescent="0.25">
      <c r="A481" t="str">
        <f>Rohdaten!A481</f>
        <v xml:space="preserve">COMSTAGE MSCI EUROPE SMALL CAP TR.. </v>
      </c>
      <c r="B481" t="str">
        <f>LEFT(Rohdaten!B481, 3)</f>
        <v>USD</v>
      </c>
      <c r="C481">
        <v>1.43</v>
      </c>
      <c r="D481">
        <v>1.36</v>
      </c>
      <c r="E481">
        <v>1.05</v>
      </c>
      <c r="F481">
        <v>0.74</v>
      </c>
      <c r="G481">
        <v>8.73</v>
      </c>
      <c r="H481">
        <v>135</v>
      </c>
      <c r="I481">
        <v>1.1299999999999999</v>
      </c>
      <c r="J481" t="str">
        <f>LEFT(Rohdaten!C481, LEN(Rohdaten!C481) - 1)</f>
        <v>Swap-basiert</v>
      </c>
      <c r="K481" t="str">
        <f>Rohdaten!D481</f>
        <v xml:space="preserve">keine </v>
      </c>
      <c r="L481" s="9">
        <f>Rohdaten!E481</f>
        <v>3.5000000000000001E-3</v>
      </c>
      <c r="M481" s="7">
        <f>IFERROR(IF(SEARCH("Mio.", Rohdaten!F481),LEFT(Rohdaten!F481, LEN(Rohdaten!F481) - 5) * 1),
IFERROR(IF(SEARCH("Mrd.",  Rohdaten!F481), LEFT(Rohdaten!F481, LEN(Rohdaten!F481) - 5) * 1000), ""))</f>
        <v>33.619999999999997</v>
      </c>
      <c r="N481" s="7">
        <f t="shared" si="14"/>
        <v>37.990599999999993</v>
      </c>
      <c r="O481" t="str">
        <f>Rohdaten!G481</f>
        <v xml:space="preserve">Aktien / Aktien Europa "Mid/Small Caps" </v>
      </c>
      <c r="P481" t="str">
        <f t="shared" si="15"/>
        <v>Aktien</v>
      </c>
      <c r="Q481" t="str">
        <f>Rohdaten!H481</f>
        <v xml:space="preserve">Commerz .. </v>
      </c>
      <c r="R481" t="str">
        <f>Rohdaten!I481</f>
        <v xml:space="preserve">Luxemburg </v>
      </c>
      <c r="S481">
        <f>LEFT(Rohdaten!J481, SEARCH("Jahre", Rohdaten!J481) - 2) * 1</f>
        <v>6.42</v>
      </c>
      <c r="T481" t="str">
        <f>Rohdaten!K481</f>
        <v xml:space="preserve">MSCI EUR.. </v>
      </c>
      <c r="U481" t="str">
        <f>LEFT(Rohdaten!L481, 1)</f>
        <v>T</v>
      </c>
      <c r="V481" t="str">
        <f>Rohdaten!M481</f>
        <v xml:space="preserve">ETF126 </v>
      </c>
    </row>
    <row r="482" spans="1:22" x14ac:dyDescent="0.25">
      <c r="A482" t="str">
        <f>Rohdaten!A482</f>
        <v xml:space="preserve">COMSTAGE EURO STOXX 50 ® DAILY SH.. </v>
      </c>
      <c r="B482" t="str">
        <f>LEFT(Rohdaten!B482, 3)</f>
        <v>EUR</v>
      </c>
      <c r="C482">
        <v>1.43</v>
      </c>
      <c r="D482">
        <v>1.36</v>
      </c>
      <c r="E482">
        <v>1.05</v>
      </c>
      <c r="F482">
        <v>0.74</v>
      </c>
      <c r="G482">
        <v>8.73</v>
      </c>
      <c r="H482">
        <v>135</v>
      </c>
      <c r="I482">
        <v>1.1299999999999999</v>
      </c>
      <c r="J482" t="str">
        <f>LEFT(Rohdaten!C482, LEN(Rohdaten!C482) - 1)</f>
        <v>Swap-basiert</v>
      </c>
      <c r="K482" t="str">
        <f>Rohdaten!D482</f>
        <v xml:space="preserve">Short </v>
      </c>
      <c r="L482" s="9">
        <f>Rohdaten!E482</f>
        <v>3.5000000000000001E-3</v>
      </c>
      <c r="M482" s="7">
        <f>IFERROR(IF(SEARCH("Mio.", Rohdaten!F482),LEFT(Rohdaten!F482, LEN(Rohdaten!F482) - 5) * 1),
IFERROR(IF(SEARCH("Mrd.",  Rohdaten!F482), LEFT(Rohdaten!F482, LEN(Rohdaten!F482) - 5) * 1000), ""))</f>
        <v>9.74</v>
      </c>
      <c r="N482" s="7">
        <f t="shared" si="14"/>
        <v>9.74</v>
      </c>
      <c r="O482" t="str">
        <f>Rohdaten!G482</f>
        <v xml:space="preserve">Aktien / Aktien Euroland </v>
      </c>
      <c r="P482" t="str">
        <f t="shared" si="15"/>
        <v>Aktien</v>
      </c>
      <c r="Q482" t="str">
        <f>Rohdaten!H482</f>
        <v xml:space="preserve">Commerz .. </v>
      </c>
      <c r="R482" t="str">
        <f>Rohdaten!I482</f>
        <v xml:space="preserve">Luxemburg </v>
      </c>
      <c r="S482">
        <f>LEFT(Rohdaten!J482, SEARCH("Jahre", Rohdaten!J482) - 2) * 1</f>
        <v>6.41</v>
      </c>
      <c r="T482" t="str">
        <f>Rohdaten!K482</f>
        <v xml:space="preserve">ESTX 50 .. </v>
      </c>
      <c r="U482" t="str">
        <f>LEFT(Rohdaten!L482, 1)</f>
        <v>T</v>
      </c>
      <c r="V482" t="str">
        <f>Rohdaten!M482</f>
        <v xml:space="preserve">ETF052 </v>
      </c>
    </row>
    <row r="483" spans="1:22" x14ac:dyDescent="0.25">
      <c r="A483" t="str">
        <f>Rohdaten!A483</f>
        <v xml:space="preserve">COMSTAGE EURO STOXX 50 ® DAILY LE.. </v>
      </c>
      <c r="B483" t="str">
        <f>LEFT(Rohdaten!B483, 3)</f>
        <v>EUR</v>
      </c>
      <c r="C483">
        <v>1.43</v>
      </c>
      <c r="D483">
        <v>1.36</v>
      </c>
      <c r="E483">
        <v>1.05</v>
      </c>
      <c r="F483">
        <v>0.74</v>
      </c>
      <c r="G483">
        <v>8.73</v>
      </c>
      <c r="H483">
        <v>135</v>
      </c>
      <c r="I483">
        <v>1.1299999999999999</v>
      </c>
      <c r="J483" t="str">
        <f>LEFT(Rohdaten!C483, LEN(Rohdaten!C483) - 1)</f>
        <v>Swap-basiert</v>
      </c>
      <c r="K483" t="str">
        <f>Rohdaten!D483</f>
        <v xml:space="preserve">Hebel </v>
      </c>
      <c r="L483" s="9">
        <f>Rohdaten!E483</f>
        <v>3.5000000000000001E-3</v>
      </c>
      <c r="M483" s="7">
        <f>IFERROR(IF(SEARCH("Mio.", Rohdaten!F483),LEFT(Rohdaten!F483, LEN(Rohdaten!F483) - 5) * 1),
IFERROR(IF(SEARCH("Mrd.",  Rohdaten!F483), LEFT(Rohdaten!F483, LEN(Rohdaten!F483) - 5) * 1000), ""))</f>
        <v>11.1</v>
      </c>
      <c r="N483" s="7">
        <f t="shared" si="14"/>
        <v>11.1</v>
      </c>
      <c r="O483" t="str">
        <f>Rohdaten!G483</f>
        <v xml:space="preserve">Aktien / Aktien Euroland </v>
      </c>
      <c r="P483" t="str">
        <f t="shared" si="15"/>
        <v>Aktien</v>
      </c>
      <c r="Q483" t="str">
        <f>Rohdaten!H483</f>
        <v xml:space="preserve">Commerz .. </v>
      </c>
      <c r="R483" t="str">
        <f>Rohdaten!I483</f>
        <v xml:space="preserve">Luxemburg </v>
      </c>
      <c r="S483">
        <f>LEFT(Rohdaten!J483, SEARCH("Jahre", Rohdaten!J483) - 2) * 1</f>
        <v>6.41</v>
      </c>
      <c r="T483" t="str">
        <f>Rohdaten!K483</f>
        <v xml:space="preserve">ESTX 50 .. </v>
      </c>
      <c r="U483" t="str">
        <f>LEFT(Rohdaten!L483, 1)</f>
        <v>T</v>
      </c>
      <c r="V483" t="str">
        <f>Rohdaten!M483</f>
        <v xml:space="preserve">ETF053 </v>
      </c>
    </row>
    <row r="484" spans="1:22" x14ac:dyDescent="0.25">
      <c r="A484" t="str">
        <f>Rohdaten!A484</f>
        <v xml:space="preserve">DB X-TRACKERS LEVDAX DAILY ETF 1C </v>
      </c>
      <c r="B484" t="str">
        <f>LEFT(Rohdaten!B484, 3)</f>
        <v>EUR</v>
      </c>
      <c r="C484">
        <v>1.43</v>
      </c>
      <c r="D484">
        <v>1.36</v>
      </c>
      <c r="E484">
        <v>1.05</v>
      </c>
      <c r="F484">
        <v>0.74</v>
      </c>
      <c r="G484">
        <v>8.73</v>
      </c>
      <c r="H484">
        <v>135</v>
      </c>
      <c r="I484">
        <v>1.1299999999999999</v>
      </c>
      <c r="J484" t="str">
        <f>LEFT(Rohdaten!C484, LEN(Rohdaten!C484) - 1)</f>
        <v>Swap-basiert</v>
      </c>
      <c r="K484" t="str">
        <f>Rohdaten!D484</f>
        <v xml:space="preserve">Hebel </v>
      </c>
      <c r="L484" s="9">
        <f>Rohdaten!E484</f>
        <v>3.5000000000000001E-3</v>
      </c>
      <c r="M484" s="7">
        <f>IFERROR(IF(SEARCH("Mio.", Rohdaten!F484),LEFT(Rohdaten!F484, LEN(Rohdaten!F484) - 5) * 1),
IFERROR(IF(SEARCH("Mrd.",  Rohdaten!F484), LEFT(Rohdaten!F484, LEN(Rohdaten!F484) - 5) * 1000), ""))</f>
        <v>58.59</v>
      </c>
      <c r="N484" s="7">
        <f t="shared" si="14"/>
        <v>58.59</v>
      </c>
      <c r="O484" t="str">
        <f>Rohdaten!G484</f>
        <v xml:space="preserve">Aktien / Aktien Deutschland "Large Caps" </v>
      </c>
      <c r="P484" t="str">
        <f t="shared" si="15"/>
        <v>Aktien</v>
      </c>
      <c r="Q484" t="str">
        <f>Rohdaten!H484</f>
        <v xml:space="preserve">db x-tra.. </v>
      </c>
      <c r="R484" t="str">
        <f>Rohdaten!I484</f>
        <v xml:space="preserve">Luxemburg </v>
      </c>
      <c r="S484">
        <f>LEFT(Rohdaten!J484, SEARCH("Jahre", Rohdaten!J484) - 2) * 1</f>
        <v>5.12</v>
      </c>
      <c r="T484" t="str">
        <f>Rohdaten!K484</f>
        <v xml:space="preserve">LEVDAX X.. </v>
      </c>
      <c r="U484" t="str">
        <f>LEFT(Rohdaten!L484, 1)</f>
        <v>T</v>
      </c>
      <c r="V484" t="str">
        <f>Rohdaten!M484</f>
        <v xml:space="preserve">DBX0BZ </v>
      </c>
    </row>
    <row r="485" spans="1:22" x14ac:dyDescent="0.25">
      <c r="A485" t="str">
        <f>Rohdaten!A485</f>
        <v xml:space="preserve">COMSTAGE CAC 40 SHORT GR UCITS ETF </v>
      </c>
      <c r="B485" t="str">
        <f>LEFT(Rohdaten!B485, 3)</f>
        <v>EUR</v>
      </c>
      <c r="C485">
        <v>1.43</v>
      </c>
      <c r="D485">
        <v>1.36</v>
      </c>
      <c r="E485">
        <v>1.05</v>
      </c>
      <c r="F485">
        <v>0.74</v>
      </c>
      <c r="G485">
        <v>8.73</v>
      </c>
      <c r="H485">
        <v>135</v>
      </c>
      <c r="I485">
        <v>1.1299999999999999</v>
      </c>
      <c r="J485" t="str">
        <f>LEFT(Rohdaten!C485, LEN(Rohdaten!C485) - 1)</f>
        <v>Swap-basiert</v>
      </c>
      <c r="K485" t="str">
        <f>Rohdaten!D485</f>
        <v xml:space="preserve">Short </v>
      </c>
      <c r="L485" s="9">
        <f>Rohdaten!E485</f>
        <v>3.5000000000000001E-3</v>
      </c>
      <c r="M485" s="7">
        <f>IFERROR(IF(SEARCH("Mio.", Rohdaten!F485),LEFT(Rohdaten!F485, LEN(Rohdaten!F485) - 5) * 1),
IFERROR(IF(SEARCH("Mrd.",  Rohdaten!F485), LEFT(Rohdaten!F485, LEN(Rohdaten!F485) - 5) * 1000), ""))</f>
        <v>3.3</v>
      </c>
      <c r="N485" s="7">
        <f t="shared" si="14"/>
        <v>3.3</v>
      </c>
      <c r="O485" t="str">
        <f>Rohdaten!G485</f>
        <v xml:space="preserve">Aktien / Aktien Frankreich </v>
      </c>
      <c r="P485" t="str">
        <f t="shared" si="15"/>
        <v>Aktien</v>
      </c>
      <c r="Q485" t="str">
        <f>Rohdaten!H485</f>
        <v xml:space="preserve">Commerz .. </v>
      </c>
      <c r="R485" t="str">
        <f>Rohdaten!I485</f>
        <v xml:space="preserve">Luxemburg </v>
      </c>
      <c r="S485">
        <f>LEFT(Rohdaten!J485, SEARCH("Jahre", Rohdaten!J485) - 2) * 1</f>
        <v>5.3</v>
      </c>
      <c r="T485" t="str">
        <f>Rohdaten!K485</f>
        <v xml:space="preserve">FRANCE C.. </v>
      </c>
      <c r="U485" t="str">
        <f>LEFT(Rohdaten!L485, 1)</f>
        <v>T</v>
      </c>
      <c r="V485" t="str">
        <f>Rohdaten!M485</f>
        <v xml:space="preserve">ETF041 </v>
      </c>
    </row>
    <row r="486" spans="1:22" x14ac:dyDescent="0.25">
      <c r="A486" t="str">
        <f>Rohdaten!A486</f>
        <v xml:space="preserve">ISHARES MSCI EUROPE (ACC) </v>
      </c>
      <c r="B486" t="str">
        <f>LEFT(Rohdaten!B486, 3)</f>
        <v>EUR</v>
      </c>
      <c r="C486">
        <v>1.43</v>
      </c>
      <c r="D486">
        <v>1.36</v>
      </c>
      <c r="E486">
        <v>1.05</v>
      </c>
      <c r="F486">
        <v>0.74</v>
      </c>
      <c r="G486">
        <v>8.73</v>
      </c>
      <c r="H486">
        <v>135</v>
      </c>
      <c r="I486">
        <v>1.1299999999999999</v>
      </c>
      <c r="J486" t="str">
        <f>LEFT(Rohdaten!C486, LEN(Rohdaten!C486) - 1)</f>
        <v>replizierend</v>
      </c>
      <c r="K486" t="str">
        <f>Rohdaten!D486</f>
        <v xml:space="preserve">keine </v>
      </c>
      <c r="L486" s="9">
        <f>Rohdaten!E486</f>
        <v>3.5000000000000001E-3</v>
      </c>
      <c r="M486" s="7">
        <f>IFERROR(IF(SEARCH("Mio.", Rohdaten!F486),LEFT(Rohdaten!F486, LEN(Rohdaten!F486) - 5) * 1),
IFERROR(IF(SEARCH("Mrd.",  Rohdaten!F486), LEFT(Rohdaten!F486, LEN(Rohdaten!F486) - 5) * 1000), ""))</f>
        <v>656.54</v>
      </c>
      <c r="N486" s="7">
        <f t="shared" si="14"/>
        <v>656.54</v>
      </c>
      <c r="O486" t="str">
        <f>Rohdaten!G486</f>
        <v xml:space="preserve">Aktien / Aktien Europa </v>
      </c>
      <c r="P486" t="str">
        <f t="shared" si="15"/>
        <v>Aktien</v>
      </c>
      <c r="Q486" t="str">
        <f>Rohdaten!H486</f>
        <v xml:space="preserve">iShares .. </v>
      </c>
      <c r="R486" t="str">
        <f>Rohdaten!I486</f>
        <v xml:space="preserve">Irland </v>
      </c>
      <c r="S486">
        <f>LEFT(Rohdaten!J486, SEARCH("Jahre", Rohdaten!J486) - 2) * 1</f>
        <v>5.6</v>
      </c>
      <c r="T486" t="str">
        <f>Rohdaten!K486</f>
        <v xml:space="preserve">MSCI EUR.. </v>
      </c>
      <c r="U486" t="str">
        <f>LEFT(Rohdaten!L486, 1)</f>
        <v>T</v>
      </c>
      <c r="V486" t="str">
        <f>Rohdaten!M486</f>
        <v xml:space="preserve">A0RPWG </v>
      </c>
    </row>
    <row r="487" spans="1:22" x14ac:dyDescent="0.25">
      <c r="A487" t="str">
        <f>Rohdaten!A487</f>
        <v xml:space="preserve">COMSTAGE PSI 20 UCITS ETF I </v>
      </c>
      <c r="B487" t="str">
        <f>LEFT(Rohdaten!B487, 3)</f>
        <v>EUR</v>
      </c>
      <c r="C487">
        <v>1.43</v>
      </c>
      <c r="D487">
        <v>1.36</v>
      </c>
      <c r="E487">
        <v>1.05</v>
      </c>
      <c r="F487">
        <v>0.74</v>
      </c>
      <c r="G487">
        <v>8.73</v>
      </c>
      <c r="H487">
        <v>135</v>
      </c>
      <c r="I487">
        <v>1.1299999999999999</v>
      </c>
      <c r="J487" t="str">
        <f>LEFT(Rohdaten!C487, LEN(Rohdaten!C487) - 1)</f>
        <v>Swap-basiert</v>
      </c>
      <c r="K487" t="str">
        <f>Rohdaten!D487</f>
        <v xml:space="preserve">keine </v>
      </c>
      <c r="L487" s="9">
        <f>Rohdaten!E487</f>
        <v>3.5000000000000001E-3</v>
      </c>
      <c r="M487" s="7">
        <f>IFERROR(IF(SEARCH("Mio.", Rohdaten!F487),LEFT(Rohdaten!F487, LEN(Rohdaten!F487) - 5) * 1),
IFERROR(IF(SEARCH("Mrd.",  Rohdaten!F487), LEFT(Rohdaten!F487, LEN(Rohdaten!F487) - 5) * 1000), ""))</f>
        <v>94.97</v>
      </c>
      <c r="N487" s="7">
        <f t="shared" si="14"/>
        <v>94.97</v>
      </c>
      <c r="O487" t="str">
        <f>Rohdaten!G487</f>
        <v xml:space="preserve">Aktien / Aktien Iberische Halbinsel </v>
      </c>
      <c r="P487" t="str">
        <f t="shared" si="15"/>
        <v>Aktien</v>
      </c>
      <c r="Q487" t="str">
        <f>Rohdaten!H487</f>
        <v xml:space="preserve">Commerz .. </v>
      </c>
      <c r="R487" t="str">
        <f>Rohdaten!I487</f>
        <v xml:space="preserve">Luxemburg </v>
      </c>
      <c r="S487">
        <f>LEFT(Rohdaten!J487, SEARCH("Jahre", Rohdaten!J487) - 2) * 1</f>
        <v>4.6900000000000004</v>
      </c>
      <c r="T487" t="str">
        <f>Rohdaten!K487</f>
        <v xml:space="preserve">PSI 20 I.. </v>
      </c>
      <c r="U487" t="str">
        <f>LEFT(Rohdaten!L487, 1)</f>
        <v>T</v>
      </c>
      <c r="V487" t="str">
        <f>Rohdaten!M487</f>
        <v xml:space="preserve">ETF047 </v>
      </c>
    </row>
    <row r="488" spans="1:22" x14ac:dyDescent="0.25">
      <c r="A488" t="str">
        <f>Rohdaten!A488</f>
        <v xml:space="preserve">COMSTAGE PSI 20 LEVERAGE UCITS ETF </v>
      </c>
      <c r="B488" t="str">
        <f>LEFT(Rohdaten!B488, 3)</f>
        <v>EUR</v>
      </c>
      <c r="C488">
        <v>1.43</v>
      </c>
      <c r="D488">
        <v>1.36</v>
      </c>
      <c r="E488">
        <v>1.05</v>
      </c>
      <c r="F488">
        <v>0.74</v>
      </c>
      <c r="G488">
        <v>8.73</v>
      </c>
      <c r="H488">
        <v>135</v>
      </c>
      <c r="I488">
        <v>1.1299999999999999</v>
      </c>
      <c r="J488" t="str">
        <f>LEFT(Rohdaten!C488, LEN(Rohdaten!C488) - 1)</f>
        <v>Swap-basiert</v>
      </c>
      <c r="K488" t="str">
        <f>Rohdaten!D488</f>
        <v xml:space="preserve">Hebel </v>
      </c>
      <c r="L488" s="9">
        <f>Rohdaten!E488</f>
        <v>3.5000000000000001E-3</v>
      </c>
      <c r="M488" s="7">
        <f>IFERROR(IF(SEARCH("Mio.", Rohdaten!F488),LEFT(Rohdaten!F488, LEN(Rohdaten!F488) - 5) * 1),
IFERROR(IF(SEARCH("Mrd.",  Rohdaten!F488), LEFT(Rohdaten!F488, LEN(Rohdaten!F488) - 5) * 1000), ""))</f>
        <v>29.23</v>
      </c>
      <c r="N488" s="7">
        <f t="shared" si="14"/>
        <v>29.23</v>
      </c>
      <c r="O488" t="str">
        <f>Rohdaten!G488</f>
        <v xml:space="preserve">Aktien / Aktien Iberische Halbinsel </v>
      </c>
      <c r="P488" t="str">
        <f t="shared" si="15"/>
        <v>Aktien</v>
      </c>
      <c r="Q488" t="str">
        <f>Rohdaten!H488</f>
        <v xml:space="preserve">Commerz .. </v>
      </c>
      <c r="R488" t="str">
        <f>Rohdaten!I488</f>
        <v xml:space="preserve">Luxemburg </v>
      </c>
      <c r="S488">
        <f>LEFT(Rohdaten!J488, SEARCH("Jahre", Rohdaten!J488) - 2) * 1</f>
        <v>4.68</v>
      </c>
      <c r="T488" t="str">
        <f>Rohdaten!K488</f>
        <v xml:space="preserve">PORTUGAL.. </v>
      </c>
      <c r="U488" t="str">
        <f>LEFT(Rohdaten!L488, 1)</f>
        <v>T</v>
      </c>
      <c r="V488" t="str">
        <f>Rohdaten!M488</f>
        <v xml:space="preserve">ETF048 </v>
      </c>
    </row>
    <row r="489" spans="1:22" x14ac:dyDescent="0.25">
      <c r="A489" t="str">
        <f>Rohdaten!A489</f>
        <v xml:space="preserve">DB X-TRACKERS MSCI CANADA TRN IND.. </v>
      </c>
      <c r="B489" t="str">
        <f>LEFT(Rohdaten!B489, 3)</f>
        <v>USD</v>
      </c>
      <c r="C489">
        <v>1.43</v>
      </c>
      <c r="D489">
        <v>1.36</v>
      </c>
      <c r="E489">
        <v>1.05</v>
      </c>
      <c r="F489">
        <v>0.74</v>
      </c>
      <c r="G489">
        <v>8.73</v>
      </c>
      <c r="H489">
        <v>135</v>
      </c>
      <c r="I489">
        <v>1.1299999999999999</v>
      </c>
      <c r="J489" t="str">
        <f>LEFT(Rohdaten!C489, LEN(Rohdaten!C489) - 1)</f>
        <v>Swap-basiert</v>
      </c>
      <c r="K489" t="str">
        <f>Rohdaten!D489</f>
        <v xml:space="preserve">keine </v>
      </c>
      <c r="L489" s="9">
        <f>Rohdaten!E489</f>
        <v>3.5000000000000001E-3</v>
      </c>
      <c r="M489" s="7">
        <f>IFERROR(IF(SEARCH("Mio.", Rohdaten!F489),LEFT(Rohdaten!F489, LEN(Rohdaten!F489) - 5) * 1),
IFERROR(IF(SEARCH("Mrd.",  Rohdaten!F489), LEFT(Rohdaten!F489, LEN(Rohdaten!F489) - 5) * 1000), ""))</f>
        <v>50.8</v>
      </c>
      <c r="N489" s="7">
        <f t="shared" si="14"/>
        <v>57.403999999999989</v>
      </c>
      <c r="O489" t="str">
        <f>Rohdaten!G489</f>
        <v xml:space="preserve">Aktien / Aktien Nordamerika </v>
      </c>
      <c r="P489" t="str">
        <f t="shared" si="15"/>
        <v>Aktien</v>
      </c>
      <c r="Q489" t="str">
        <f>Rohdaten!H489</f>
        <v xml:space="preserve">db x-tra.. </v>
      </c>
      <c r="R489" t="str">
        <f>Rohdaten!I489</f>
        <v xml:space="preserve">Luxemburg </v>
      </c>
      <c r="S489">
        <f>LEFT(Rohdaten!J489, SEARCH("Jahre", Rohdaten!J489) - 2) * 1</f>
        <v>5.0999999999999996</v>
      </c>
      <c r="T489" t="str">
        <f>Rohdaten!K489</f>
        <v xml:space="preserve">MSCI CAN.. </v>
      </c>
      <c r="U489" t="str">
        <f>LEFT(Rohdaten!L489, 1)</f>
        <v>T</v>
      </c>
      <c r="V489" t="str">
        <f>Rohdaten!M489</f>
        <v xml:space="preserve">DBX0ET </v>
      </c>
    </row>
    <row r="490" spans="1:22" x14ac:dyDescent="0.25">
      <c r="A490" t="str">
        <f>Rohdaten!A490</f>
        <v xml:space="preserve">HSBC FTSE 250 UCITS ETF REGISTERE.. </v>
      </c>
      <c r="B490" t="str">
        <f>LEFT(Rohdaten!B490, 3)</f>
        <v>USD</v>
      </c>
      <c r="C490">
        <v>1.43</v>
      </c>
      <c r="D490">
        <v>1.36</v>
      </c>
      <c r="E490">
        <v>1.05</v>
      </c>
      <c r="F490">
        <v>0.74</v>
      </c>
      <c r="G490">
        <v>8.73</v>
      </c>
      <c r="H490">
        <v>135</v>
      </c>
      <c r="I490">
        <v>1.1299999999999999</v>
      </c>
      <c r="J490" t="str">
        <f>LEFT(Rohdaten!C490, LEN(Rohdaten!C490) - 1)</f>
        <v>--</v>
      </c>
      <c r="K490" t="str">
        <f>Rohdaten!D490</f>
        <v xml:space="preserve">-- </v>
      </c>
      <c r="L490" s="9">
        <f>Rohdaten!E490</f>
        <v>3.5000000000000001E-3</v>
      </c>
      <c r="M490" s="7" t="str">
        <f>IFERROR(IF(SEARCH("Mio.", Rohdaten!F490),LEFT(Rohdaten!F490, LEN(Rohdaten!F490) - 5) * 1),
IFERROR(IF(SEARCH("Mrd.",  Rohdaten!F490), LEFT(Rohdaten!F490, LEN(Rohdaten!F490) - 5) * 1000), ""))</f>
        <v/>
      </c>
      <c r="N490" s="7" t="str">
        <f t="shared" si="14"/>
        <v/>
      </c>
      <c r="O490" t="str">
        <f>Rohdaten!G490</f>
        <v xml:space="preserve">Aktien / Aktien Großbritannien "Mid/Small Caps" </v>
      </c>
      <c r="P490" t="str">
        <f t="shared" si="15"/>
        <v>Aktien</v>
      </c>
      <c r="Q490" t="str">
        <f>Rohdaten!H490</f>
        <v xml:space="preserve">HSBC ETF.. </v>
      </c>
      <c r="R490" t="str">
        <f>Rohdaten!I490</f>
        <v xml:space="preserve">Irland </v>
      </c>
      <c r="S490">
        <f>LEFT(Rohdaten!J490, SEARCH("Jahre", Rohdaten!J490) - 2) * 1</f>
        <v>5.69</v>
      </c>
      <c r="T490" t="str">
        <f>Rohdaten!K490</f>
        <v xml:space="preserve">-- </v>
      </c>
      <c r="U490" t="str">
        <f>LEFT(Rohdaten!L490, 1)</f>
        <v>A</v>
      </c>
      <c r="V490" t="str">
        <f>Rohdaten!M490</f>
        <v xml:space="preserve">A1C196 </v>
      </c>
    </row>
    <row r="491" spans="1:22" x14ac:dyDescent="0.25">
      <c r="A491" t="str">
        <f>Rohdaten!A491</f>
        <v xml:space="preserve">HSBC FTSE 100 ETF DIS GBP </v>
      </c>
      <c r="B491" t="str">
        <f>LEFT(Rohdaten!B491, 3)</f>
        <v>GBP</v>
      </c>
      <c r="C491">
        <v>1.43</v>
      </c>
      <c r="D491">
        <v>1.36</v>
      </c>
      <c r="E491">
        <v>1.05</v>
      </c>
      <c r="F491">
        <v>0.74</v>
      </c>
      <c r="G491">
        <v>8.73</v>
      </c>
      <c r="H491">
        <v>135</v>
      </c>
      <c r="I491">
        <v>1.1299999999999999</v>
      </c>
      <c r="J491" t="str">
        <f>LEFT(Rohdaten!C491, LEN(Rohdaten!C491) - 1)</f>
        <v>replizierend</v>
      </c>
      <c r="K491" t="str">
        <f>Rohdaten!D491</f>
        <v xml:space="preserve">-- </v>
      </c>
      <c r="L491" s="9">
        <f>Rohdaten!E491</f>
        <v>3.5000000000000001E-3</v>
      </c>
      <c r="M491" s="7">
        <f>IFERROR(IF(SEARCH("Mio.", Rohdaten!F491),LEFT(Rohdaten!F491, LEN(Rohdaten!F491) - 5) * 1),
IFERROR(IF(SEARCH("Mrd.",  Rohdaten!F491), LEFT(Rohdaten!F491, LEN(Rohdaten!F491) - 5) * 1000), ""))</f>
        <v>316.10000000000002</v>
      </c>
      <c r="N491" s="7">
        <f t="shared" si="14"/>
        <v>233.91400000000002</v>
      </c>
      <c r="O491" t="str">
        <f>Rohdaten!G491</f>
        <v xml:space="preserve">Aktien / Aktien Großbritannien </v>
      </c>
      <c r="P491" t="str">
        <f t="shared" si="15"/>
        <v>Aktien</v>
      </c>
      <c r="Q491" t="str">
        <f>Rohdaten!H491</f>
        <v xml:space="preserve">HSBC ETF.. </v>
      </c>
      <c r="R491" t="str">
        <f>Rohdaten!I491</f>
        <v xml:space="preserve">Deutschl.. </v>
      </c>
      <c r="S491">
        <f>LEFT(Rohdaten!J491, SEARCH("Jahre", Rohdaten!J491) - 2) * 1</f>
        <v>5.69</v>
      </c>
      <c r="T491" t="str">
        <f>Rohdaten!K491</f>
        <v xml:space="preserve">FTSE 100 </v>
      </c>
      <c r="U491" t="str">
        <f>LEFT(Rohdaten!L491, 1)</f>
        <v>A</v>
      </c>
      <c r="V491" t="str">
        <f>Rohdaten!M491</f>
        <v xml:space="preserve">A1C0BC </v>
      </c>
    </row>
    <row r="492" spans="1:22" x14ac:dyDescent="0.25">
      <c r="A492" t="str">
        <f>Rohdaten!A492</f>
        <v xml:space="preserve">AMUNDI ETF NASDAQ-100 EUR HEDGED .. </v>
      </c>
      <c r="B492" t="str">
        <f>LEFT(Rohdaten!B492, 3)</f>
        <v>EUR</v>
      </c>
      <c r="C492">
        <v>1.43</v>
      </c>
      <c r="D492">
        <v>1.36</v>
      </c>
      <c r="E492">
        <v>1.05</v>
      </c>
      <c r="F492">
        <v>0.74</v>
      </c>
      <c r="G492">
        <v>8.73</v>
      </c>
      <c r="H492">
        <v>135</v>
      </c>
      <c r="I492">
        <v>1.1299999999999999</v>
      </c>
      <c r="J492" t="str">
        <f>LEFT(Rohdaten!C492, LEN(Rohdaten!C492) - 1)</f>
        <v>Swap-basiert</v>
      </c>
      <c r="K492" t="str">
        <f>Rohdaten!D492</f>
        <v xml:space="preserve">keine </v>
      </c>
      <c r="L492" s="9">
        <f>Rohdaten!E492</f>
        <v>3.5000000000000001E-3</v>
      </c>
      <c r="M492" s="7" t="str">
        <f>IFERROR(IF(SEARCH("Mio.", Rohdaten!F492),LEFT(Rohdaten!F492, LEN(Rohdaten!F492) - 5) * 1),
IFERROR(IF(SEARCH("Mrd.",  Rohdaten!F492), LEFT(Rohdaten!F492, LEN(Rohdaten!F492) - 5) * 1000), ""))</f>
        <v/>
      </c>
      <c r="N492" s="7" t="str">
        <f t="shared" si="14"/>
        <v/>
      </c>
      <c r="O492" t="str">
        <f>Rohdaten!G492</f>
        <v xml:space="preserve">Aktien / Aktien Ethik, Nachhaltigkeit </v>
      </c>
      <c r="P492" t="str">
        <f t="shared" si="15"/>
        <v>Aktien</v>
      </c>
      <c r="Q492" t="str">
        <f>Rohdaten!H492</f>
        <v xml:space="preserve">Amundi </v>
      </c>
      <c r="R492" t="str">
        <f>Rohdaten!I492</f>
        <v xml:space="preserve">Frankreich </v>
      </c>
      <c r="S492">
        <f>LEFT(Rohdaten!J492, SEARCH("Jahre", Rohdaten!J492) - 2) * 1</f>
        <v>4.4000000000000004</v>
      </c>
      <c r="T492" t="str">
        <f>Rohdaten!K492</f>
        <v xml:space="preserve">-- </v>
      </c>
      <c r="U492" t="str">
        <f>LEFT(Rohdaten!L492, 1)</f>
        <v>T</v>
      </c>
      <c r="V492" t="str">
        <f>Rohdaten!M492</f>
        <v xml:space="preserve">A1C8QD </v>
      </c>
    </row>
    <row r="493" spans="1:22" x14ac:dyDescent="0.25">
      <c r="A493" t="str">
        <f>Rohdaten!A493</f>
        <v xml:space="preserve">HSBC MSCI WORLD UCITS ETF </v>
      </c>
      <c r="B493" t="str">
        <f>LEFT(Rohdaten!B493, 3)</f>
        <v>USD</v>
      </c>
      <c r="C493">
        <v>1.43</v>
      </c>
      <c r="D493">
        <v>1.36</v>
      </c>
      <c r="E493">
        <v>1.05</v>
      </c>
      <c r="F493">
        <v>0.74</v>
      </c>
      <c r="G493">
        <v>8.73</v>
      </c>
      <c r="H493">
        <v>135</v>
      </c>
      <c r="I493">
        <v>1.1299999999999999</v>
      </c>
      <c r="J493" t="str">
        <f>LEFT(Rohdaten!C493, LEN(Rohdaten!C493) - 1)</f>
        <v>replizierend</v>
      </c>
      <c r="K493" t="str">
        <f>Rohdaten!D493</f>
        <v xml:space="preserve">-- </v>
      </c>
      <c r="L493" s="9">
        <f>Rohdaten!E493</f>
        <v>3.5000000000000001E-3</v>
      </c>
      <c r="M493" s="7">
        <f>IFERROR(IF(SEARCH("Mio.", Rohdaten!F493),LEFT(Rohdaten!F493, LEN(Rohdaten!F493) - 5) * 1),
IFERROR(IF(SEARCH("Mrd.",  Rohdaten!F493), LEFT(Rohdaten!F493, LEN(Rohdaten!F493) - 5) * 1000), ""))</f>
        <v>387.19</v>
      </c>
      <c r="N493" s="7">
        <f t="shared" si="14"/>
        <v>437.52469999999994</v>
      </c>
      <c r="O493" t="str">
        <f>Rohdaten!G493</f>
        <v xml:space="preserve">Aktien / Aktien International Large Caps </v>
      </c>
      <c r="P493" t="str">
        <f t="shared" si="15"/>
        <v>Aktien</v>
      </c>
      <c r="Q493" t="str">
        <f>Rohdaten!H493</f>
        <v xml:space="preserve">HSBC ETF.. </v>
      </c>
      <c r="R493" t="str">
        <f>Rohdaten!I493</f>
        <v xml:space="preserve">Deutschl.. </v>
      </c>
      <c r="S493">
        <f>LEFT(Rohdaten!J493, SEARCH("Jahre", Rohdaten!J493) - 2) * 1</f>
        <v>4.4000000000000004</v>
      </c>
      <c r="T493" t="str">
        <f>Rohdaten!K493</f>
        <v xml:space="preserve">MSCI WOR.. </v>
      </c>
      <c r="U493" t="str">
        <f>LEFT(Rohdaten!L493, 1)</f>
        <v>A</v>
      </c>
      <c r="V493" t="str">
        <f>Rohdaten!M493</f>
        <v xml:space="preserve">A1C9KL </v>
      </c>
    </row>
    <row r="494" spans="1:22" x14ac:dyDescent="0.25">
      <c r="A494" t="str">
        <f>Rohdaten!A494</f>
        <v xml:space="preserve">DB X-TRACKERS RUSSELL MIDCAP INDE.. </v>
      </c>
      <c r="B494" t="str">
        <f>LEFT(Rohdaten!B494, 3)</f>
        <v>USD</v>
      </c>
      <c r="C494">
        <v>1.43</v>
      </c>
      <c r="D494">
        <v>1.36</v>
      </c>
      <c r="E494">
        <v>1.05</v>
      </c>
      <c r="F494">
        <v>0.74</v>
      </c>
      <c r="G494">
        <v>8.73</v>
      </c>
      <c r="H494">
        <v>135</v>
      </c>
      <c r="I494">
        <v>1.1299999999999999</v>
      </c>
      <c r="J494" t="str">
        <f>LEFT(Rohdaten!C494, LEN(Rohdaten!C494) - 1)</f>
        <v>Swap-basiert</v>
      </c>
      <c r="K494" t="str">
        <f>Rohdaten!D494</f>
        <v xml:space="preserve">Sonstige </v>
      </c>
      <c r="L494" s="9">
        <f>Rohdaten!E494</f>
        <v>3.5000000000000001E-3</v>
      </c>
      <c r="M494" s="7">
        <f>IFERROR(IF(SEARCH("Mio.", Rohdaten!F494),LEFT(Rohdaten!F494, LEN(Rohdaten!F494) - 5) * 1),
IFERROR(IF(SEARCH("Mrd.",  Rohdaten!F494), LEFT(Rohdaten!F494, LEN(Rohdaten!F494) - 5) * 1000), ""))</f>
        <v>156.99</v>
      </c>
      <c r="N494" s="7">
        <f t="shared" si="14"/>
        <v>177.39869999999999</v>
      </c>
      <c r="O494" t="str">
        <f>Rohdaten!G494</f>
        <v xml:space="preserve">Aktien / Aktien USA "Mid/Small Caps" </v>
      </c>
      <c r="P494" t="str">
        <f t="shared" si="15"/>
        <v>Aktien</v>
      </c>
      <c r="Q494" t="str">
        <f>Rohdaten!H494</f>
        <v xml:space="preserve">db x-tra.. </v>
      </c>
      <c r="R494" t="str">
        <f>Rohdaten!I494</f>
        <v xml:space="preserve">Luxemburg </v>
      </c>
      <c r="S494">
        <f>LEFT(Rohdaten!J494, SEARCH("Jahre", Rohdaten!J494) - 2) * 1</f>
        <v>3.98</v>
      </c>
      <c r="T494" t="str">
        <f>Rohdaten!K494</f>
        <v xml:space="preserve">-- </v>
      </c>
      <c r="U494" t="str">
        <f>LEFT(Rohdaten!L494, 1)</f>
        <v>T</v>
      </c>
      <c r="V494" t="str">
        <f>Rohdaten!M494</f>
        <v xml:space="preserve">DBX0JB </v>
      </c>
    </row>
    <row r="495" spans="1:22" x14ac:dyDescent="0.25">
      <c r="A495" t="str">
        <f>Rohdaten!A495</f>
        <v xml:space="preserve">HSBC MSCI CANADA UCITS ETF </v>
      </c>
      <c r="B495" t="str">
        <f>LEFT(Rohdaten!B495, 3)</f>
        <v>USD</v>
      </c>
      <c r="C495">
        <v>1.43</v>
      </c>
      <c r="D495">
        <v>1.36</v>
      </c>
      <c r="E495">
        <v>1.05</v>
      </c>
      <c r="F495">
        <v>0.74</v>
      </c>
      <c r="G495">
        <v>8.73</v>
      </c>
      <c r="H495">
        <v>135</v>
      </c>
      <c r="I495">
        <v>1.1299999999999999</v>
      </c>
      <c r="J495" t="str">
        <f>LEFT(Rohdaten!C495, LEN(Rohdaten!C495) - 1)</f>
        <v>replizierend</v>
      </c>
      <c r="K495" t="str">
        <f>Rohdaten!D495</f>
        <v xml:space="preserve">-- </v>
      </c>
      <c r="L495" s="9">
        <f>Rohdaten!E495</f>
        <v>3.5000000000000001E-3</v>
      </c>
      <c r="M495" s="7">
        <f>IFERROR(IF(SEARCH("Mio.", Rohdaten!F495),LEFT(Rohdaten!F495, LEN(Rohdaten!F495) - 5) * 1),
IFERROR(IF(SEARCH("Mrd.",  Rohdaten!F495), LEFT(Rohdaten!F495, LEN(Rohdaten!F495) - 5) * 1000), ""))</f>
        <v>27.27</v>
      </c>
      <c r="N495" s="7">
        <f t="shared" si="14"/>
        <v>30.815099999999997</v>
      </c>
      <c r="O495" t="str">
        <f>Rohdaten!G495</f>
        <v xml:space="preserve">Aktien / Aktien Nordamerika </v>
      </c>
      <c r="P495" t="str">
        <f t="shared" si="15"/>
        <v>Aktien</v>
      </c>
      <c r="Q495" t="str">
        <f>Rohdaten!H495</f>
        <v xml:space="preserve">HSBC ETF.. </v>
      </c>
      <c r="R495" t="str">
        <f>Rohdaten!I495</f>
        <v xml:space="preserve">Deutschl.. </v>
      </c>
      <c r="S495">
        <f>LEFT(Rohdaten!J495, SEARCH("Jahre", Rohdaten!J495) - 2) * 1</f>
        <v>4.1900000000000004</v>
      </c>
      <c r="T495" t="str">
        <f>Rohdaten!K495</f>
        <v xml:space="preserve">MSCI CAN.. </v>
      </c>
      <c r="U495" t="str">
        <f>LEFT(Rohdaten!L495, 1)</f>
        <v>A</v>
      </c>
      <c r="V495" t="str">
        <f>Rohdaten!M495</f>
        <v xml:space="preserve">A1JF7N </v>
      </c>
    </row>
    <row r="496" spans="1:22" x14ac:dyDescent="0.25">
      <c r="A496" t="str">
        <f>Rohdaten!A496</f>
        <v xml:space="preserve">DB X-TRACKERS RUSSELL 2000 ETF 2C.. </v>
      </c>
      <c r="B496" t="str">
        <f>LEFT(Rohdaten!B496, 3)</f>
        <v>USD</v>
      </c>
      <c r="C496">
        <v>1.43</v>
      </c>
      <c r="D496">
        <v>1.36</v>
      </c>
      <c r="E496">
        <v>1.05</v>
      </c>
      <c r="F496">
        <v>0.74</v>
      </c>
      <c r="G496">
        <v>8.73</v>
      </c>
      <c r="H496">
        <v>135</v>
      </c>
      <c r="I496">
        <v>1.1299999999999999</v>
      </c>
      <c r="J496" t="str">
        <f>LEFT(Rohdaten!C496, LEN(Rohdaten!C496) - 1)</f>
        <v>Swap-basiert</v>
      </c>
      <c r="K496" t="str">
        <f>Rohdaten!D496</f>
        <v xml:space="preserve">keine </v>
      </c>
      <c r="L496" s="9">
        <f>Rohdaten!E496</f>
        <v>3.5000000000000001E-3</v>
      </c>
      <c r="M496" s="7">
        <f>IFERROR(IF(SEARCH("Mio.", Rohdaten!F496),LEFT(Rohdaten!F496, LEN(Rohdaten!F496) - 5) * 1),
IFERROR(IF(SEARCH("Mrd.",  Rohdaten!F496), LEFT(Rohdaten!F496, LEN(Rohdaten!F496) - 5) * 1000), ""))</f>
        <v>3.15</v>
      </c>
      <c r="N496" s="7">
        <f t="shared" si="14"/>
        <v>3.5594999999999994</v>
      </c>
      <c r="O496" t="str">
        <f>Rohdaten!G496</f>
        <v xml:space="preserve">Aktien / Aktien USA </v>
      </c>
      <c r="P496" t="str">
        <f t="shared" si="15"/>
        <v>Aktien</v>
      </c>
      <c r="Q496" t="str">
        <f>Rohdaten!H496</f>
        <v xml:space="preserve">db x-tra.. </v>
      </c>
      <c r="R496" t="str">
        <f>Rohdaten!I496</f>
        <v xml:space="preserve">Luxemburg </v>
      </c>
      <c r="S496">
        <f>LEFT(Rohdaten!J496, SEARCH("Jahre", Rohdaten!J496) - 2) * 1</f>
        <v>7.85</v>
      </c>
      <c r="T496" t="str">
        <f>Rohdaten!K496</f>
        <v xml:space="preserve">-- </v>
      </c>
      <c r="U496" t="str">
        <f>LEFT(Rohdaten!L496, 1)</f>
        <v>T</v>
      </c>
      <c r="V496" t="str">
        <f>Rohdaten!M496</f>
        <v xml:space="preserve">DBX0JZ </v>
      </c>
    </row>
    <row r="497" spans="1:22" x14ac:dyDescent="0.25">
      <c r="A497" t="str">
        <f>Rohdaten!A497</f>
        <v xml:space="preserve">SPDR S&amp;P US DIVIDEND ARISTOCRATS .. </v>
      </c>
      <c r="B497" t="str">
        <f>LEFT(Rohdaten!B497, 3)</f>
        <v>USD</v>
      </c>
      <c r="C497">
        <v>1.43</v>
      </c>
      <c r="D497">
        <v>1.36</v>
      </c>
      <c r="E497">
        <v>1.05</v>
      </c>
      <c r="F497">
        <v>0.74</v>
      </c>
      <c r="G497">
        <v>8.73</v>
      </c>
      <c r="H497">
        <v>135</v>
      </c>
      <c r="I497">
        <v>1.1299999999999999</v>
      </c>
      <c r="J497" t="str">
        <f>LEFT(Rohdaten!C497, LEN(Rohdaten!C497) - 1)</f>
        <v>replizierend</v>
      </c>
      <c r="K497" t="str">
        <f>Rohdaten!D497</f>
        <v xml:space="preserve">Dividenden </v>
      </c>
      <c r="L497" s="9">
        <f>Rohdaten!E497</f>
        <v>3.5000000000000001E-3</v>
      </c>
      <c r="M497" s="7">
        <f>IFERROR(IF(SEARCH("Mio.", Rohdaten!F497),LEFT(Rohdaten!F497, LEN(Rohdaten!F497) - 5) * 1),
IFERROR(IF(SEARCH("Mrd.",  Rohdaten!F497), LEFT(Rohdaten!F497, LEN(Rohdaten!F497) - 5) * 1000), ""))</f>
        <v>470.17</v>
      </c>
      <c r="N497" s="7">
        <f t="shared" si="14"/>
        <v>531.2921</v>
      </c>
      <c r="O497" t="str">
        <f>Rohdaten!G497</f>
        <v xml:space="preserve">Aktien / Aktien USA </v>
      </c>
      <c r="P497" t="str">
        <f t="shared" si="15"/>
        <v>Aktien</v>
      </c>
      <c r="Q497" t="str">
        <f>Rohdaten!H497</f>
        <v xml:space="preserve">SPDR Eur.. </v>
      </c>
      <c r="R497" t="str">
        <f>Rohdaten!I497</f>
        <v xml:space="preserve">Irland </v>
      </c>
      <c r="S497">
        <f>LEFT(Rohdaten!J497, SEARCH("Jahre", Rohdaten!J497) - 2) * 1</f>
        <v>3.55</v>
      </c>
      <c r="T497" t="str">
        <f>Rohdaten!K497</f>
        <v xml:space="preserve">S&amp;P 500 .. </v>
      </c>
      <c r="U497" t="str">
        <f>LEFT(Rohdaten!L497, 1)</f>
        <v>A</v>
      </c>
      <c r="V497" t="str">
        <f>Rohdaten!M497</f>
        <v xml:space="preserve">A1JKS0 </v>
      </c>
    </row>
    <row r="498" spans="1:22" x14ac:dyDescent="0.25">
      <c r="A498" t="str">
        <f>Rohdaten!A498</f>
        <v xml:space="preserve">SPDR S&amp;P 500 LOW VOLATILITY UCITS.. </v>
      </c>
      <c r="B498" t="str">
        <f>LEFT(Rohdaten!B498, 3)</f>
        <v>USD</v>
      </c>
      <c r="C498">
        <v>1.43</v>
      </c>
      <c r="D498">
        <v>1.36</v>
      </c>
      <c r="E498">
        <v>1.05</v>
      </c>
      <c r="F498">
        <v>0.74</v>
      </c>
      <c r="G498">
        <v>8.73</v>
      </c>
      <c r="H498">
        <v>135</v>
      </c>
      <c r="I498">
        <v>1.1299999999999999</v>
      </c>
      <c r="J498" t="str">
        <f>LEFT(Rohdaten!C498, LEN(Rohdaten!C498) - 1)</f>
        <v>replizierend</v>
      </c>
      <c r="K498" t="str">
        <f>Rohdaten!D498</f>
        <v xml:space="preserve">-- </v>
      </c>
      <c r="L498" s="9">
        <f>Rohdaten!E498</f>
        <v>3.5000000000000001E-3</v>
      </c>
      <c r="M498" s="7">
        <f>IFERROR(IF(SEARCH("Mio.", Rohdaten!F498),LEFT(Rohdaten!F498, LEN(Rohdaten!F498) - 5) * 1),
IFERROR(IF(SEARCH("Mrd.",  Rohdaten!F498), LEFT(Rohdaten!F498, LEN(Rohdaten!F498) - 5) * 1000), ""))</f>
        <v>73.2</v>
      </c>
      <c r="N498" s="7">
        <f t="shared" si="14"/>
        <v>82.715999999999994</v>
      </c>
      <c r="O498" t="str">
        <f>Rohdaten!G498</f>
        <v xml:space="preserve">Aktien / Aktien USA </v>
      </c>
      <c r="P498" t="str">
        <f t="shared" si="15"/>
        <v>Aktien</v>
      </c>
      <c r="Q498" t="str">
        <f>Rohdaten!H498</f>
        <v xml:space="preserve">SPDR Eur.. </v>
      </c>
      <c r="R498" t="str">
        <f>Rohdaten!I498</f>
        <v xml:space="preserve">Irland </v>
      </c>
      <c r="S498">
        <f>LEFT(Rohdaten!J498, SEARCH("Jahre", Rohdaten!J498) - 2) * 1</f>
        <v>3.14</v>
      </c>
      <c r="T498" t="str">
        <f>Rohdaten!K498</f>
        <v xml:space="preserve">-- </v>
      </c>
      <c r="U498" t="str">
        <f>LEFT(Rohdaten!L498, 1)</f>
        <v>T</v>
      </c>
      <c r="V498" t="str">
        <f>Rohdaten!M498</f>
        <v xml:space="preserve">A1J3PA </v>
      </c>
    </row>
    <row r="499" spans="1:22" x14ac:dyDescent="0.25">
      <c r="A499" t="str">
        <f>Rohdaten!A499</f>
        <v xml:space="preserve">DB X-TRACKERS II GLOBAL SOVEREIGN.. </v>
      </c>
      <c r="B499" t="str">
        <f>LEFT(Rohdaten!B499, 3)</f>
        <v>EUR</v>
      </c>
      <c r="C499">
        <v>1.43</v>
      </c>
      <c r="D499">
        <v>1.36</v>
      </c>
      <c r="E499">
        <v>1.05</v>
      </c>
      <c r="F499">
        <v>0.74</v>
      </c>
      <c r="G499">
        <v>8.73</v>
      </c>
      <c r="H499">
        <v>135</v>
      </c>
      <c r="I499">
        <v>1.1299999999999999</v>
      </c>
      <c r="J499" t="str">
        <f>LEFT(Rohdaten!C499, LEN(Rohdaten!C499) - 1)</f>
        <v>Swap-basiert</v>
      </c>
      <c r="K499" t="str">
        <f>Rohdaten!D499</f>
        <v xml:space="preserve">-- </v>
      </c>
      <c r="L499" s="9">
        <f>Rohdaten!E499</f>
        <v>3.5000000000000001E-3</v>
      </c>
      <c r="M499" s="7">
        <f>IFERROR(IF(SEARCH("Mio.", Rohdaten!F499),LEFT(Rohdaten!F499, LEN(Rohdaten!F499) - 5) * 1),
IFERROR(IF(SEARCH("Mrd.",  Rohdaten!F499), LEFT(Rohdaten!F499, LEN(Rohdaten!F499) - 5) * 1000), ""))</f>
        <v>3.51</v>
      </c>
      <c r="N499" s="7">
        <f t="shared" si="14"/>
        <v>3.51</v>
      </c>
      <c r="O499" t="str">
        <f>Rohdaten!G499</f>
        <v xml:space="preserve">Renten / Renten Staatsanleihen High Yield </v>
      </c>
      <c r="P499" t="str">
        <f t="shared" si="15"/>
        <v>Renten</v>
      </c>
      <c r="Q499" t="str">
        <f>Rohdaten!H499</f>
        <v xml:space="preserve">db x-tra.. </v>
      </c>
      <c r="R499" t="str">
        <f>Rohdaten!I499</f>
        <v xml:space="preserve">Luxemburg </v>
      </c>
      <c r="S499">
        <f>LEFT(Rohdaten!J499, SEARCH("Jahre", Rohdaten!J499) - 2) * 1</f>
        <v>1.71</v>
      </c>
      <c r="T499" t="str">
        <f>Rohdaten!K499</f>
        <v xml:space="preserve">-- </v>
      </c>
      <c r="U499" t="str">
        <f>LEFT(Rohdaten!L499, 1)</f>
        <v>T</v>
      </c>
      <c r="V499" t="str">
        <f>Rohdaten!M499</f>
        <v xml:space="preserve">DBX0NM </v>
      </c>
    </row>
    <row r="500" spans="1:22" x14ac:dyDescent="0.25">
      <c r="A500" t="str">
        <f>Rohdaten!A500</f>
        <v xml:space="preserve">AMUNDI ETF MSCI WORLD UCITS ETF -.. </v>
      </c>
      <c r="B500" t="str">
        <f>LEFT(Rohdaten!B500, 3)</f>
        <v>EUR</v>
      </c>
      <c r="C500">
        <v>1.43</v>
      </c>
      <c r="D500">
        <v>1.36</v>
      </c>
      <c r="E500">
        <v>1.05</v>
      </c>
      <c r="F500">
        <v>0.74</v>
      </c>
      <c r="G500">
        <v>8.73</v>
      </c>
      <c r="H500">
        <v>135</v>
      </c>
      <c r="I500">
        <v>1.1299999999999999</v>
      </c>
      <c r="J500" t="str">
        <f>LEFT(Rohdaten!C500, LEN(Rohdaten!C500) - 1)</f>
        <v>Swap-basiert</v>
      </c>
      <c r="K500" t="str">
        <f>Rohdaten!D500</f>
        <v xml:space="preserve">keine </v>
      </c>
      <c r="L500" s="9">
        <f>Rohdaten!E500</f>
        <v>3.8E-3</v>
      </c>
      <c r="M500" s="7" t="str">
        <f>IFERROR(IF(SEARCH("Mio.", Rohdaten!F500),LEFT(Rohdaten!F500, LEN(Rohdaten!F500) - 5) * 1),
IFERROR(IF(SEARCH("Mrd.",  Rohdaten!F500), LEFT(Rohdaten!F500, LEN(Rohdaten!F500) - 5) * 1000), ""))</f>
        <v/>
      </c>
      <c r="N500" s="7" t="str">
        <f t="shared" si="14"/>
        <v/>
      </c>
      <c r="O500" t="str">
        <f>Rohdaten!G500</f>
        <v xml:space="preserve">Aktien / Aktien International </v>
      </c>
      <c r="P500" t="str">
        <f t="shared" si="15"/>
        <v>Aktien</v>
      </c>
      <c r="Q500" t="str">
        <f>Rohdaten!H500</f>
        <v xml:space="preserve">Amundi </v>
      </c>
      <c r="R500" t="str">
        <f>Rohdaten!I500</f>
        <v xml:space="preserve">Frankreich </v>
      </c>
      <c r="S500">
        <f>LEFT(Rohdaten!J500, SEARCH("Jahre", Rohdaten!J500) - 2) * 1</f>
        <v>5.88</v>
      </c>
      <c r="T500" t="str">
        <f>Rohdaten!K500</f>
        <v xml:space="preserve">MSCI WOR.. </v>
      </c>
      <c r="U500" t="str">
        <f>LEFT(Rohdaten!L500, 1)</f>
        <v>T</v>
      </c>
      <c r="V500" t="str">
        <f>Rohdaten!M500</f>
        <v xml:space="preserve">A0X8ZX </v>
      </c>
    </row>
    <row r="501" spans="1:22" x14ac:dyDescent="0.25">
      <c r="A501" t="str">
        <f>Rohdaten!A501</f>
        <v xml:space="preserve">UBS ETF - MSCI WORLD SOCIALLY RES.. </v>
      </c>
      <c r="B501" t="str">
        <f>LEFT(Rohdaten!B501, 3)</f>
        <v>USD</v>
      </c>
      <c r="C501">
        <v>1.43</v>
      </c>
      <c r="D501">
        <v>1.36</v>
      </c>
      <c r="E501">
        <v>1.05</v>
      </c>
      <c r="F501">
        <v>0.74</v>
      </c>
      <c r="G501">
        <v>8.73</v>
      </c>
      <c r="H501">
        <v>135</v>
      </c>
      <c r="I501">
        <v>1.1299999999999999</v>
      </c>
      <c r="J501" t="str">
        <f>LEFT(Rohdaten!C501, LEN(Rohdaten!C501) - 1)</f>
        <v>replizierend</v>
      </c>
      <c r="K501" t="str">
        <f>Rohdaten!D501</f>
        <v xml:space="preserve">keine </v>
      </c>
      <c r="L501" s="9">
        <f>Rohdaten!E501</f>
        <v>3.8E-3</v>
      </c>
      <c r="M501" s="7">
        <f>IFERROR(IF(SEARCH("Mio.", Rohdaten!F501),LEFT(Rohdaten!F501, LEN(Rohdaten!F501) - 5) * 1),
IFERROR(IF(SEARCH("Mrd.",  Rohdaten!F501), LEFT(Rohdaten!F501, LEN(Rohdaten!F501) - 5) * 1000), ""))</f>
        <v>87.13</v>
      </c>
      <c r="N501" s="7">
        <f t="shared" si="14"/>
        <v>98.45689999999999</v>
      </c>
      <c r="O501" t="str">
        <f>Rohdaten!G501</f>
        <v xml:space="preserve">Aktien / Aktien International </v>
      </c>
      <c r="P501" t="str">
        <f t="shared" si="15"/>
        <v>Aktien</v>
      </c>
      <c r="Q501" t="str">
        <f>Rohdaten!H501</f>
        <v xml:space="preserve">UBS ETF .. </v>
      </c>
      <c r="R501" t="str">
        <f>Rohdaten!I501</f>
        <v xml:space="preserve">Luxemburg </v>
      </c>
      <c r="S501">
        <f>LEFT(Rohdaten!J501, SEARCH("Jahre", Rohdaten!J501) - 2) * 1</f>
        <v>3.69</v>
      </c>
      <c r="T501" t="str">
        <f>Rohdaten!K501</f>
        <v xml:space="preserve">-- </v>
      </c>
      <c r="U501" t="str">
        <f>LEFT(Rohdaten!L501, 1)</f>
        <v>A</v>
      </c>
      <c r="V501" t="str">
        <f>Rohdaten!M501</f>
        <v xml:space="preserve">A1JA1R </v>
      </c>
    </row>
    <row r="502" spans="1:22" x14ac:dyDescent="0.25">
      <c r="A502" t="str">
        <f>Rohdaten!A502</f>
        <v xml:space="preserve">WISDOMTREE US SMALLCAP DIVIDEND U.. </v>
      </c>
      <c r="B502" t="str">
        <f>LEFT(Rohdaten!B502, 3)</f>
        <v>USD</v>
      </c>
      <c r="C502">
        <v>1.43</v>
      </c>
      <c r="D502">
        <v>1.36</v>
      </c>
      <c r="E502">
        <v>1.05</v>
      </c>
      <c r="F502">
        <v>0.74</v>
      </c>
      <c r="G502">
        <v>8.73</v>
      </c>
      <c r="H502">
        <v>135</v>
      </c>
      <c r="I502">
        <v>1.1299999999999999</v>
      </c>
      <c r="J502" t="str">
        <f>LEFT(Rohdaten!C502, LEN(Rohdaten!C502) - 1)</f>
        <v>replizierend</v>
      </c>
      <c r="K502" t="str">
        <f>Rohdaten!D502</f>
        <v xml:space="preserve">Dividenden </v>
      </c>
      <c r="L502" s="9">
        <f>Rohdaten!E502</f>
        <v>3.8E-3</v>
      </c>
      <c r="M502" s="7" t="str">
        <f>IFERROR(IF(SEARCH("Mio.", Rohdaten!F502),LEFT(Rohdaten!F502, LEN(Rohdaten!F502) - 5) * 1),
IFERROR(IF(SEARCH("Mrd.",  Rohdaten!F502), LEFT(Rohdaten!F502, LEN(Rohdaten!F502) - 5) * 1000), ""))</f>
        <v/>
      </c>
      <c r="N502" s="7" t="str">
        <f t="shared" si="14"/>
        <v/>
      </c>
      <c r="O502" t="str">
        <f>Rohdaten!G502</f>
        <v xml:space="preserve">Aktien / Aktien Europa "Mid/Small Caps" </v>
      </c>
      <c r="P502" t="str">
        <f t="shared" si="15"/>
        <v>Aktien</v>
      </c>
      <c r="Q502" t="str">
        <f>Rohdaten!H502</f>
        <v xml:space="preserve">WisdomTr.. </v>
      </c>
      <c r="R502" t="str">
        <f>Rohdaten!I502</f>
        <v xml:space="preserve">Deutschl.. </v>
      </c>
      <c r="S502">
        <f>LEFT(Rohdaten!J502, SEARCH("Jahre", Rohdaten!J502) - 2) * 1</f>
        <v>0.45</v>
      </c>
      <c r="T502" t="str">
        <f>Rohdaten!K502</f>
        <v xml:space="preserve">-- </v>
      </c>
      <c r="U502" t="str">
        <f>LEFT(Rohdaten!L502, 1)</f>
        <v>A</v>
      </c>
      <c r="V502" t="str">
        <f>Rohdaten!M502</f>
        <v xml:space="preserve">A14ND2 </v>
      </c>
    </row>
    <row r="503" spans="1:22" x14ac:dyDescent="0.25">
      <c r="A503" t="str">
        <f>Rohdaten!A503</f>
        <v xml:space="preserve">WISDOMTREE EUROPE SMALLCAP DIVIDE.. </v>
      </c>
      <c r="B503" t="str">
        <f>LEFT(Rohdaten!B503, 3)</f>
        <v>EUR</v>
      </c>
      <c r="C503">
        <v>1.43</v>
      </c>
      <c r="D503">
        <v>1.36</v>
      </c>
      <c r="E503">
        <v>1.05</v>
      </c>
      <c r="F503">
        <v>0.74</v>
      </c>
      <c r="G503">
        <v>8.73</v>
      </c>
      <c r="H503">
        <v>135</v>
      </c>
      <c r="I503">
        <v>1.1299999999999999</v>
      </c>
      <c r="J503" t="str">
        <f>LEFT(Rohdaten!C503, LEN(Rohdaten!C503) - 1)</f>
        <v>replizierend</v>
      </c>
      <c r="K503" t="str">
        <f>Rohdaten!D503</f>
        <v xml:space="preserve">Dividenden </v>
      </c>
      <c r="L503" s="9">
        <f>Rohdaten!E503</f>
        <v>3.8E-3</v>
      </c>
      <c r="M503" s="7" t="str">
        <f>IFERROR(IF(SEARCH("Mio.", Rohdaten!F503),LEFT(Rohdaten!F503, LEN(Rohdaten!F503) - 5) * 1),
IFERROR(IF(SEARCH("Mrd.",  Rohdaten!F503), LEFT(Rohdaten!F503, LEN(Rohdaten!F503) - 5) * 1000), ""))</f>
        <v/>
      </c>
      <c r="N503" s="7" t="str">
        <f t="shared" si="14"/>
        <v/>
      </c>
      <c r="O503" t="str">
        <f>Rohdaten!G503</f>
        <v xml:space="preserve">Aktien / Aktien Deutschland "Mid/Small Caps" </v>
      </c>
      <c r="P503" t="str">
        <f t="shared" si="15"/>
        <v>Aktien</v>
      </c>
      <c r="Q503" t="str">
        <f>Rohdaten!H503</f>
        <v xml:space="preserve">WisdomTr.. </v>
      </c>
      <c r="R503" t="str">
        <f>Rohdaten!I503</f>
        <v xml:space="preserve">Deutschl.. </v>
      </c>
      <c r="S503">
        <f>LEFT(Rohdaten!J503, SEARCH("Jahre", Rohdaten!J503) - 2) * 1</f>
        <v>0.45</v>
      </c>
      <c r="T503" t="str">
        <f>Rohdaten!K503</f>
        <v xml:space="preserve">-- </v>
      </c>
      <c r="U503" t="str">
        <f>LEFT(Rohdaten!L503, 1)</f>
        <v>A</v>
      </c>
      <c r="V503" t="str">
        <f>Rohdaten!M503</f>
        <v xml:space="preserve">A14ND4 </v>
      </c>
    </row>
    <row r="504" spans="1:22" x14ac:dyDescent="0.25">
      <c r="A504" t="str">
        <f>Rohdaten!A504</f>
        <v xml:space="preserve">POWERSHARES FTSE RAFI US 1000 UCI.. </v>
      </c>
      <c r="B504" t="str">
        <f>LEFT(Rohdaten!B504, 3)</f>
        <v>USD</v>
      </c>
      <c r="C504">
        <v>1.43</v>
      </c>
      <c r="D504">
        <v>1.36</v>
      </c>
      <c r="E504">
        <v>1.05</v>
      </c>
      <c r="F504">
        <v>0.74</v>
      </c>
      <c r="G504">
        <v>8.73</v>
      </c>
      <c r="H504">
        <v>135</v>
      </c>
      <c r="I504">
        <v>1.1299999999999999</v>
      </c>
      <c r="J504" t="str">
        <f>LEFT(Rohdaten!C504, LEN(Rohdaten!C504) - 1)</f>
        <v>replizierend</v>
      </c>
      <c r="K504" t="str">
        <f>Rohdaten!D504</f>
        <v xml:space="preserve">Sonstige </v>
      </c>
      <c r="L504" s="9">
        <f>Rohdaten!E504</f>
        <v>3.8999999999999998E-3</v>
      </c>
      <c r="M504" s="7" t="str">
        <f>IFERROR(IF(SEARCH("Mio.", Rohdaten!F504),LEFT(Rohdaten!F504, LEN(Rohdaten!F504) - 5) * 1),
IFERROR(IF(SEARCH("Mrd.",  Rohdaten!F504), LEFT(Rohdaten!F504, LEN(Rohdaten!F504) - 5) * 1000), ""))</f>
        <v/>
      </c>
      <c r="N504" s="7" t="str">
        <f t="shared" si="14"/>
        <v/>
      </c>
      <c r="O504" t="str">
        <f>Rohdaten!G504</f>
        <v xml:space="preserve">Aktien / Aktien USA </v>
      </c>
      <c r="P504" t="str">
        <f t="shared" si="15"/>
        <v>Aktien</v>
      </c>
      <c r="Q504" t="str">
        <f>Rohdaten!H504</f>
        <v xml:space="preserve">PowerSha.. </v>
      </c>
      <c r="R504" t="str">
        <f>Rohdaten!I504</f>
        <v xml:space="preserve">Irland </v>
      </c>
      <c r="S504">
        <f>LEFT(Rohdaten!J504, SEARCH("Jahre", Rohdaten!J504) - 2) * 1</f>
        <v>7.39</v>
      </c>
      <c r="T504" t="str">
        <f>Rohdaten!K504</f>
        <v xml:space="preserve">FTSE RAF.. </v>
      </c>
      <c r="U504" t="str">
        <f>LEFT(Rohdaten!L504, 1)</f>
        <v>A</v>
      </c>
      <c r="V504" t="str">
        <f>Rohdaten!M504</f>
        <v xml:space="preserve">A0M2EA </v>
      </c>
    </row>
    <row r="505" spans="1:22" x14ac:dyDescent="0.25">
      <c r="A505" t="str">
        <f>Rohdaten!A505</f>
        <v xml:space="preserve">ISHARES S&amp;P 500 </v>
      </c>
      <c r="B505" t="str">
        <f>LEFT(Rohdaten!B505, 3)</f>
        <v>USD</v>
      </c>
      <c r="C505">
        <v>1.43</v>
      </c>
      <c r="D505">
        <v>1.36</v>
      </c>
      <c r="E505">
        <v>1.05</v>
      </c>
      <c r="F505">
        <v>0.74</v>
      </c>
      <c r="G505">
        <v>8.73</v>
      </c>
      <c r="H505">
        <v>135</v>
      </c>
      <c r="I505">
        <v>1.1299999999999999</v>
      </c>
      <c r="J505" t="str">
        <f>LEFT(Rohdaten!C505, LEN(Rohdaten!C505) - 1)</f>
        <v>replizierend</v>
      </c>
      <c r="K505" t="str">
        <f>Rohdaten!D505</f>
        <v xml:space="preserve">keine </v>
      </c>
      <c r="L505" s="9">
        <f>Rohdaten!E505</f>
        <v>4.0000000000000001E-3</v>
      </c>
      <c r="M505" s="7">
        <f>IFERROR(IF(SEARCH("Mio.", Rohdaten!F505),LEFT(Rohdaten!F505, LEN(Rohdaten!F505) - 5) * 1),
IFERROR(IF(SEARCH("Mrd.",  Rohdaten!F505), LEFT(Rohdaten!F505, LEN(Rohdaten!F505) - 5) * 1000), ""))</f>
        <v>10860</v>
      </c>
      <c r="N505" s="7">
        <f t="shared" si="14"/>
        <v>12271.8</v>
      </c>
      <c r="O505" t="str">
        <f>Rohdaten!G505</f>
        <v xml:space="preserve">Aktien / Aktien USA </v>
      </c>
      <c r="P505" t="str">
        <f t="shared" si="15"/>
        <v>Aktien</v>
      </c>
      <c r="Q505" t="str">
        <f>Rohdaten!H505</f>
        <v xml:space="preserve">iShares .. </v>
      </c>
      <c r="R505" t="str">
        <f>Rohdaten!I505</f>
        <v xml:space="preserve">Irland </v>
      </c>
      <c r="S505">
        <f>LEFT(Rohdaten!J505, SEARCH("Jahre", Rohdaten!J505) - 2) * 1</f>
        <v>13.13</v>
      </c>
      <c r="T505" t="str">
        <f>Rohdaten!K505</f>
        <v xml:space="preserve">S&amp;P 500 </v>
      </c>
      <c r="U505" t="str">
        <f>LEFT(Rohdaten!L505, 1)</f>
        <v>A</v>
      </c>
      <c r="V505">
        <f>Rohdaten!M505</f>
        <v>622391</v>
      </c>
    </row>
    <row r="506" spans="1:22" x14ac:dyDescent="0.25">
      <c r="A506" t="str">
        <f>Rohdaten!A506</f>
        <v xml:space="preserve">ISHARES FTSEUROFIRST 80 </v>
      </c>
      <c r="B506" t="str">
        <f>LEFT(Rohdaten!B506, 3)</f>
        <v>EUR</v>
      </c>
      <c r="C506">
        <v>1.43</v>
      </c>
      <c r="D506">
        <v>1.36</v>
      </c>
      <c r="E506">
        <v>1.05</v>
      </c>
      <c r="F506">
        <v>0.74</v>
      </c>
      <c r="G506">
        <v>8.73</v>
      </c>
      <c r="H506">
        <v>135</v>
      </c>
      <c r="I506">
        <v>1.1299999999999999</v>
      </c>
      <c r="J506" t="str">
        <f>LEFT(Rohdaten!C506, LEN(Rohdaten!C506) - 1)</f>
        <v>replizierend</v>
      </c>
      <c r="K506" t="str">
        <f>Rohdaten!D506</f>
        <v xml:space="preserve">keine </v>
      </c>
      <c r="L506" s="9">
        <f>Rohdaten!E506</f>
        <v>4.0000000000000001E-3</v>
      </c>
      <c r="M506" s="7">
        <f>IFERROR(IF(SEARCH("Mio.", Rohdaten!F506),LEFT(Rohdaten!F506, LEN(Rohdaten!F506) - 5) * 1),
IFERROR(IF(SEARCH("Mrd.",  Rohdaten!F506), LEFT(Rohdaten!F506, LEN(Rohdaten!F506) - 5) * 1000), ""))</f>
        <v>37.96</v>
      </c>
      <c r="N506" s="7">
        <f t="shared" si="14"/>
        <v>37.96</v>
      </c>
      <c r="O506" t="str">
        <f>Rohdaten!G506</f>
        <v xml:space="preserve">Aktien / Aktien Euroland </v>
      </c>
      <c r="P506" t="str">
        <f t="shared" si="15"/>
        <v>Aktien</v>
      </c>
      <c r="Q506" t="str">
        <f>Rohdaten!H506</f>
        <v xml:space="preserve">iShares .. </v>
      </c>
      <c r="R506" t="str">
        <f>Rohdaten!I506</f>
        <v xml:space="preserve">Irland </v>
      </c>
      <c r="S506">
        <f>LEFT(Rohdaten!J506, SEARCH("Jahre", Rohdaten!J506) - 2) * 1</f>
        <v>14.38</v>
      </c>
      <c r="T506" t="str">
        <f>Rohdaten!K506</f>
        <v xml:space="preserve">FTSEUROF.. </v>
      </c>
      <c r="U506" t="str">
        <f>LEFT(Rohdaten!L506, 1)</f>
        <v>A</v>
      </c>
      <c r="V506" t="str">
        <f>Rohdaten!M506</f>
        <v xml:space="preserve">A0DPM0 </v>
      </c>
    </row>
    <row r="507" spans="1:22" x14ac:dyDescent="0.25">
      <c r="A507" t="str">
        <f>Rohdaten!A507</f>
        <v xml:space="preserve">ISHARES FTSEUROFIRST 100 </v>
      </c>
      <c r="B507" t="str">
        <f>LEFT(Rohdaten!B507, 3)</f>
        <v>EUR</v>
      </c>
      <c r="C507">
        <v>1.43</v>
      </c>
      <c r="D507">
        <v>1.36</v>
      </c>
      <c r="E507">
        <v>1.05</v>
      </c>
      <c r="F507">
        <v>0.74</v>
      </c>
      <c r="G507">
        <v>8.73</v>
      </c>
      <c r="H507">
        <v>135</v>
      </c>
      <c r="I507">
        <v>1.1299999999999999</v>
      </c>
      <c r="J507" t="str">
        <f>LEFT(Rohdaten!C507, LEN(Rohdaten!C507) - 1)</f>
        <v>replizierend</v>
      </c>
      <c r="K507" t="str">
        <f>Rohdaten!D507</f>
        <v xml:space="preserve">keine </v>
      </c>
      <c r="L507" s="9">
        <f>Rohdaten!E507</f>
        <v>4.0000000000000001E-3</v>
      </c>
      <c r="M507" s="7">
        <f>IFERROR(IF(SEARCH("Mio.", Rohdaten!F507),LEFT(Rohdaten!F507, LEN(Rohdaten!F507) - 5) * 1),
IFERROR(IF(SEARCH("Mrd.",  Rohdaten!F507), LEFT(Rohdaten!F507, LEN(Rohdaten!F507) - 5) * 1000), ""))</f>
        <v>53.84</v>
      </c>
      <c r="N507" s="7">
        <f t="shared" si="14"/>
        <v>53.84</v>
      </c>
      <c r="O507" t="str">
        <f>Rohdaten!G507</f>
        <v xml:space="preserve">Aktien / Aktien Euroland </v>
      </c>
      <c r="P507" t="str">
        <f t="shared" si="15"/>
        <v>Aktien</v>
      </c>
      <c r="Q507" t="str">
        <f>Rohdaten!H507</f>
        <v xml:space="preserve">iShares .. </v>
      </c>
      <c r="R507" t="str">
        <f>Rohdaten!I507</f>
        <v xml:space="preserve">Irland </v>
      </c>
      <c r="S507">
        <f>LEFT(Rohdaten!J507, SEARCH("Jahre", Rohdaten!J507) - 2) * 1</f>
        <v>13.53</v>
      </c>
      <c r="T507" t="str">
        <f>Rohdaten!K507</f>
        <v xml:space="preserve">FTSEUROF.. </v>
      </c>
      <c r="U507" t="str">
        <f>LEFT(Rohdaten!L507, 1)</f>
        <v>A</v>
      </c>
      <c r="V507" t="str">
        <f>Rohdaten!M507</f>
        <v xml:space="preserve">A0DPM1 </v>
      </c>
    </row>
    <row r="508" spans="1:22" x14ac:dyDescent="0.25">
      <c r="A508" t="str">
        <f>Rohdaten!A508</f>
        <v xml:space="preserve">ISHARES EURO STOXX MID </v>
      </c>
      <c r="B508" t="str">
        <f>LEFT(Rohdaten!B508, 3)</f>
        <v>EUR</v>
      </c>
      <c r="C508">
        <v>1.43</v>
      </c>
      <c r="D508">
        <v>1.36</v>
      </c>
      <c r="E508">
        <v>1.05</v>
      </c>
      <c r="F508">
        <v>0.74</v>
      </c>
      <c r="G508">
        <v>8.73</v>
      </c>
      <c r="H508">
        <v>135</v>
      </c>
      <c r="I508">
        <v>1.1299999999999999</v>
      </c>
      <c r="J508" t="str">
        <f>LEFT(Rohdaten!C508, LEN(Rohdaten!C508) - 1)</f>
        <v>replizierend</v>
      </c>
      <c r="K508" t="str">
        <f>Rohdaten!D508</f>
        <v xml:space="preserve">keine </v>
      </c>
      <c r="L508" s="9">
        <f>Rohdaten!E508</f>
        <v>4.0000000000000001E-3</v>
      </c>
      <c r="M508" s="7">
        <f>IFERROR(IF(SEARCH("Mio.", Rohdaten!F508),LEFT(Rohdaten!F508, LEN(Rohdaten!F508) - 5) * 1),
IFERROR(IF(SEARCH("Mrd.",  Rohdaten!F508), LEFT(Rohdaten!F508, LEN(Rohdaten!F508) - 5) * 1000), ""))</f>
        <v>291.89999999999998</v>
      </c>
      <c r="N508" s="7">
        <f t="shared" si="14"/>
        <v>291.89999999999998</v>
      </c>
      <c r="O508" t="str">
        <f>Rohdaten!G508</f>
        <v xml:space="preserve">Aktien / Aktien Europa "Mid/Small Caps" </v>
      </c>
      <c r="P508" t="str">
        <f t="shared" si="15"/>
        <v>Aktien</v>
      </c>
      <c r="Q508" t="str">
        <f>Rohdaten!H508</f>
        <v xml:space="preserve">iShares .. </v>
      </c>
      <c r="R508" t="str">
        <f>Rohdaten!I508</f>
        <v xml:space="preserve">Irland </v>
      </c>
      <c r="S508">
        <f>LEFT(Rohdaten!J508, SEARCH("Jahre", Rohdaten!J508) - 2) * 1</f>
        <v>10.51</v>
      </c>
      <c r="T508" t="str">
        <f>Rohdaten!K508</f>
        <v xml:space="preserve">ESTX MID.. </v>
      </c>
      <c r="U508" t="str">
        <f>LEFT(Rohdaten!L508, 1)</f>
        <v>A</v>
      </c>
      <c r="V508" t="str">
        <f>Rohdaten!M508</f>
        <v xml:space="preserve">A0DPMX </v>
      </c>
    </row>
    <row r="509" spans="1:22" x14ac:dyDescent="0.25">
      <c r="A509" t="str">
        <f>Rohdaten!A509</f>
        <v xml:space="preserve">ISHARES EURO STOXX SMALL </v>
      </c>
      <c r="B509" t="str">
        <f>LEFT(Rohdaten!B509, 3)</f>
        <v>EUR</v>
      </c>
      <c r="C509">
        <v>1.43</v>
      </c>
      <c r="D509">
        <v>1.36</v>
      </c>
      <c r="E509">
        <v>1.05</v>
      </c>
      <c r="F509">
        <v>0.74</v>
      </c>
      <c r="G509">
        <v>8.73</v>
      </c>
      <c r="H509">
        <v>135</v>
      </c>
      <c r="I509">
        <v>1.1299999999999999</v>
      </c>
      <c r="J509" t="str">
        <f>LEFT(Rohdaten!C509, LEN(Rohdaten!C509) - 1)</f>
        <v>replizierend</v>
      </c>
      <c r="K509" t="str">
        <f>Rohdaten!D509</f>
        <v xml:space="preserve">keine </v>
      </c>
      <c r="L509" s="9">
        <f>Rohdaten!E509</f>
        <v>4.0000000000000001E-3</v>
      </c>
      <c r="M509" s="7">
        <f>IFERROR(IF(SEARCH("Mio.", Rohdaten!F509),LEFT(Rohdaten!F509, LEN(Rohdaten!F509) - 5) * 1),
IFERROR(IF(SEARCH("Mrd.",  Rohdaten!F509), LEFT(Rohdaten!F509, LEN(Rohdaten!F509) - 5) * 1000), ""))</f>
        <v>415.71</v>
      </c>
      <c r="N509" s="7">
        <f t="shared" si="14"/>
        <v>415.71</v>
      </c>
      <c r="O509" t="str">
        <f>Rohdaten!G509</f>
        <v xml:space="preserve">Aktien / Aktien Europa "Mid/Small Caps" </v>
      </c>
      <c r="P509" t="str">
        <f t="shared" si="15"/>
        <v>Aktien</v>
      </c>
      <c r="Q509" t="str">
        <f>Rohdaten!H509</f>
        <v xml:space="preserve">iShares .. </v>
      </c>
      <c r="R509" t="str">
        <f>Rohdaten!I509</f>
        <v xml:space="preserve">Irland </v>
      </c>
      <c r="S509">
        <f>LEFT(Rohdaten!J509, SEARCH("Jahre", Rohdaten!J509) - 2) * 1</f>
        <v>10.51</v>
      </c>
      <c r="T509" t="str">
        <f>Rohdaten!K509</f>
        <v xml:space="preserve">ESTX SMA.. </v>
      </c>
      <c r="U509" t="str">
        <f>LEFT(Rohdaten!L509, 1)</f>
        <v>A</v>
      </c>
      <c r="V509" t="str">
        <f>Rohdaten!M509</f>
        <v xml:space="preserve">A0DPMZ </v>
      </c>
    </row>
    <row r="510" spans="1:22" x14ac:dyDescent="0.25">
      <c r="A510" t="str">
        <f>Rohdaten!A510</f>
        <v xml:space="preserve">LYXOR UCITS ETF MSCI EMU SMALL CA.. </v>
      </c>
      <c r="B510" t="str">
        <f>LEFT(Rohdaten!B510, 3)</f>
        <v>EUR</v>
      </c>
      <c r="C510">
        <v>1.43</v>
      </c>
      <c r="D510">
        <v>1.36</v>
      </c>
      <c r="E510">
        <v>1.05</v>
      </c>
      <c r="F510">
        <v>0.74</v>
      </c>
      <c r="G510">
        <v>8.73</v>
      </c>
      <c r="H510">
        <v>135</v>
      </c>
      <c r="I510">
        <v>1.1299999999999999</v>
      </c>
      <c r="J510" t="str">
        <f>LEFT(Rohdaten!C510, LEN(Rohdaten!C510) - 1)</f>
        <v>Swap-basiert</v>
      </c>
      <c r="K510" t="str">
        <f>Rohdaten!D510</f>
        <v xml:space="preserve">keine </v>
      </c>
      <c r="L510" s="9">
        <f>Rohdaten!E510</f>
        <v>4.0000000000000001E-3</v>
      </c>
      <c r="M510" s="7">
        <f>IFERROR(IF(SEARCH("Mio.", Rohdaten!F510),LEFT(Rohdaten!F510, LEN(Rohdaten!F510) - 5) * 1),
IFERROR(IF(SEARCH("Mrd.",  Rohdaten!F510), LEFT(Rohdaten!F510, LEN(Rohdaten!F510) - 5) * 1000), ""))</f>
        <v>263.49</v>
      </c>
      <c r="N510" s="7">
        <f t="shared" si="14"/>
        <v>263.49</v>
      </c>
      <c r="O510" t="str">
        <f>Rohdaten!G510</f>
        <v xml:space="preserve">Aktien / Aktien Europa "Mid/Small Caps" </v>
      </c>
      <c r="P510" t="str">
        <f t="shared" si="15"/>
        <v>Aktien</v>
      </c>
      <c r="Q510" t="str">
        <f>Rohdaten!H510</f>
        <v xml:space="preserve">Lyxor In.. </v>
      </c>
      <c r="R510" t="str">
        <f>Rohdaten!I510</f>
        <v xml:space="preserve">Frankreich </v>
      </c>
      <c r="S510">
        <f>LEFT(Rohdaten!J510, SEARCH("Jahre", Rohdaten!J510) - 2) * 1</f>
        <v>10.09</v>
      </c>
      <c r="T510" t="str">
        <f>Rohdaten!K510</f>
        <v xml:space="preserve">MSCI EMU.. </v>
      </c>
      <c r="U510" t="str">
        <f>LEFT(Rohdaten!L510, 1)</f>
        <v>A</v>
      </c>
      <c r="V510" t="str">
        <f>Rohdaten!M510</f>
        <v xml:space="preserve">A0F420 </v>
      </c>
    </row>
    <row r="511" spans="1:22" x14ac:dyDescent="0.25">
      <c r="A511" t="str">
        <f>Rohdaten!A511</f>
        <v xml:space="preserve">ISHARES EURO STOXX TOTAL MARKET V.. </v>
      </c>
      <c r="B511" t="str">
        <f>LEFT(Rohdaten!B511, 3)</f>
        <v>EUR</v>
      </c>
      <c r="C511">
        <v>1.43</v>
      </c>
      <c r="D511">
        <v>1.36</v>
      </c>
      <c r="E511">
        <v>1.05</v>
      </c>
      <c r="F511">
        <v>0.74</v>
      </c>
      <c r="G511">
        <v>8.73</v>
      </c>
      <c r="H511">
        <v>135</v>
      </c>
      <c r="I511">
        <v>1.1299999999999999</v>
      </c>
      <c r="J511" t="str">
        <f>LEFT(Rohdaten!C511, LEN(Rohdaten!C511) - 1)</f>
        <v>replizierend</v>
      </c>
      <c r="K511" t="str">
        <f>Rohdaten!D511</f>
        <v xml:space="preserve">Sonstige </v>
      </c>
      <c r="L511" s="9">
        <f>Rohdaten!E511</f>
        <v>4.0000000000000001E-3</v>
      </c>
      <c r="M511" s="7">
        <f>IFERROR(IF(SEARCH("Mio.", Rohdaten!F511),LEFT(Rohdaten!F511, LEN(Rohdaten!F511) - 5) * 1),
IFERROR(IF(SEARCH("Mrd.",  Rohdaten!F511), LEFT(Rohdaten!F511, LEN(Rohdaten!F511) - 5) * 1000), ""))</f>
        <v>139.30000000000001</v>
      </c>
      <c r="N511" s="7">
        <f t="shared" si="14"/>
        <v>139.30000000000001</v>
      </c>
      <c r="O511" t="str">
        <f>Rohdaten!G511</f>
        <v xml:space="preserve">Aktien / Aktien Euroland </v>
      </c>
      <c r="P511" t="str">
        <f t="shared" si="15"/>
        <v>Aktien</v>
      </c>
      <c r="Q511" t="str">
        <f>Rohdaten!H511</f>
        <v xml:space="preserve">iShares .. </v>
      </c>
      <c r="R511" t="str">
        <f>Rohdaten!I511</f>
        <v xml:space="preserve">Irland </v>
      </c>
      <c r="S511">
        <f>LEFT(Rohdaten!J511, SEARCH("Jahre", Rohdaten!J511) - 2) * 1</f>
        <v>9.19</v>
      </c>
      <c r="T511" t="str">
        <f>Rohdaten!K511</f>
        <v xml:space="preserve">ESTX TM .. </v>
      </c>
      <c r="U511" t="str">
        <f>LEFT(Rohdaten!L511, 1)</f>
        <v>A</v>
      </c>
      <c r="V511" t="str">
        <f>Rohdaten!M511</f>
        <v xml:space="preserve">A0HG2N </v>
      </c>
    </row>
    <row r="512" spans="1:22" x14ac:dyDescent="0.25">
      <c r="A512" t="str">
        <f>Rohdaten!A512</f>
        <v xml:space="preserve">ISHARES EURO STOXX SELECT DIVIDEN.. </v>
      </c>
      <c r="B512" t="str">
        <f>LEFT(Rohdaten!B512, 3)</f>
        <v>EUR</v>
      </c>
      <c r="C512">
        <v>1.43</v>
      </c>
      <c r="D512">
        <v>1.36</v>
      </c>
      <c r="E512">
        <v>1.05</v>
      </c>
      <c r="F512">
        <v>0.74</v>
      </c>
      <c r="G512">
        <v>8.73</v>
      </c>
      <c r="H512">
        <v>135</v>
      </c>
      <c r="I512">
        <v>1.1299999999999999</v>
      </c>
      <c r="J512" t="str">
        <f>LEFT(Rohdaten!C512, LEN(Rohdaten!C512) - 1)</f>
        <v>replizierend</v>
      </c>
      <c r="K512" t="str">
        <f>Rohdaten!D512</f>
        <v xml:space="preserve">Dividenden </v>
      </c>
      <c r="L512" s="9">
        <f>Rohdaten!E512</f>
        <v>4.0000000000000001E-3</v>
      </c>
      <c r="M512" s="7">
        <f>IFERROR(IF(SEARCH("Mio.", Rohdaten!F512),LEFT(Rohdaten!F512, LEN(Rohdaten!F512) - 5) * 1),
IFERROR(IF(SEARCH("Mrd.",  Rohdaten!F512), LEFT(Rohdaten!F512, LEN(Rohdaten!F512) - 5) * 1000), ""))</f>
        <v>841.52</v>
      </c>
      <c r="N512" s="7">
        <f t="shared" si="14"/>
        <v>841.52</v>
      </c>
      <c r="O512" t="str">
        <f>Rohdaten!G512</f>
        <v xml:space="preserve">Aktien / Aktien Dividendenstrategie </v>
      </c>
      <c r="P512" t="str">
        <f t="shared" si="15"/>
        <v>Aktien</v>
      </c>
      <c r="Q512" t="str">
        <f>Rohdaten!H512</f>
        <v xml:space="preserve">iShares .. </v>
      </c>
      <c r="R512" t="str">
        <f>Rohdaten!I512</f>
        <v xml:space="preserve">Irland </v>
      </c>
      <c r="S512">
        <f>LEFT(Rohdaten!J512, SEARCH("Jahre", Rohdaten!J512) - 2) * 1</f>
        <v>9.19</v>
      </c>
      <c r="T512" t="str">
        <f>Rohdaten!K512</f>
        <v xml:space="preserve">ESTX SEL.. </v>
      </c>
      <c r="U512" t="str">
        <f>LEFT(Rohdaten!L512, 1)</f>
        <v>A</v>
      </c>
      <c r="V512" t="str">
        <f>Rohdaten!M512</f>
        <v xml:space="preserve">A0HG2P </v>
      </c>
    </row>
    <row r="513" spans="1:22" x14ac:dyDescent="0.25">
      <c r="A513" t="str">
        <f>Rohdaten!A513</f>
        <v xml:space="preserve">ISHARES FTSE/EPRA EUROPEAN PROPER.. </v>
      </c>
      <c r="B513" t="str">
        <f>LEFT(Rohdaten!B513, 3)</f>
        <v>EUR</v>
      </c>
      <c r="C513">
        <v>1.43</v>
      </c>
      <c r="D513">
        <v>1.36</v>
      </c>
      <c r="E513">
        <v>1.05</v>
      </c>
      <c r="F513">
        <v>0.74</v>
      </c>
      <c r="G513">
        <v>8.73</v>
      </c>
      <c r="H513">
        <v>135</v>
      </c>
      <c r="I513">
        <v>1.1299999999999999</v>
      </c>
      <c r="J513" t="str">
        <f>LEFT(Rohdaten!C513, LEN(Rohdaten!C513) - 1)</f>
        <v>replizierend</v>
      </c>
      <c r="K513" t="str">
        <f>Rohdaten!D513</f>
        <v xml:space="preserve">keine </v>
      </c>
      <c r="L513" s="9">
        <f>Rohdaten!E513</f>
        <v>4.0000000000000001E-3</v>
      </c>
      <c r="M513" s="7">
        <f>IFERROR(IF(SEARCH("Mio.", Rohdaten!F513),LEFT(Rohdaten!F513, LEN(Rohdaten!F513) - 5) * 1),
IFERROR(IF(SEARCH("Mrd.",  Rohdaten!F513), LEFT(Rohdaten!F513, LEN(Rohdaten!F513) - 5) * 1000), ""))</f>
        <v>1600</v>
      </c>
      <c r="N513" s="7">
        <f t="shared" si="14"/>
        <v>1600</v>
      </c>
      <c r="O513" t="str">
        <f>Rohdaten!G513</f>
        <v xml:space="preserve">Branchen / Branche: Immobilien/Reits Aktien </v>
      </c>
      <c r="P513" t="str">
        <f t="shared" si="15"/>
        <v>Branchen</v>
      </c>
      <c r="Q513" t="str">
        <f>Rohdaten!H513</f>
        <v xml:space="preserve">iShares .. </v>
      </c>
      <c r="R513" t="str">
        <f>Rohdaten!I513</f>
        <v xml:space="preserve">Irland </v>
      </c>
      <c r="S513">
        <f>LEFT(Rohdaten!J513, SEARCH("Jahre", Rohdaten!J513) - 2) * 1</f>
        <v>9.19</v>
      </c>
      <c r="T513" t="str">
        <f>Rohdaten!K513</f>
        <v xml:space="preserve">FTSE EPR.. </v>
      </c>
      <c r="U513" t="str">
        <f>LEFT(Rohdaten!L513, 1)</f>
        <v>A</v>
      </c>
      <c r="V513" t="str">
        <f>Rohdaten!M513</f>
        <v xml:space="preserve">A0HG2Q </v>
      </c>
    </row>
    <row r="514" spans="1:22" x14ac:dyDescent="0.25">
      <c r="A514" t="str">
        <f>Rohdaten!A514</f>
        <v xml:space="preserve">ISHARES FTSE UK DIVIDEND PLUS </v>
      </c>
      <c r="B514" t="str">
        <f>LEFT(Rohdaten!B514, 3)</f>
        <v>GBP</v>
      </c>
      <c r="C514">
        <v>1.43</v>
      </c>
      <c r="D514">
        <v>1.36</v>
      </c>
      <c r="E514">
        <v>1.05</v>
      </c>
      <c r="F514">
        <v>0.74</v>
      </c>
      <c r="G514">
        <v>8.73</v>
      </c>
      <c r="H514">
        <v>135</v>
      </c>
      <c r="I514">
        <v>1.1299999999999999</v>
      </c>
      <c r="J514" t="str">
        <f>LEFT(Rohdaten!C514, LEN(Rohdaten!C514) - 1)</f>
        <v>replizierend</v>
      </c>
      <c r="K514" t="str">
        <f>Rohdaten!D514</f>
        <v xml:space="preserve">Dividenden </v>
      </c>
      <c r="L514" s="9">
        <f>Rohdaten!E514</f>
        <v>4.0000000000000001E-3</v>
      </c>
      <c r="M514" s="7">
        <f>IFERROR(IF(SEARCH("Mio.", Rohdaten!F514),LEFT(Rohdaten!F514, LEN(Rohdaten!F514) - 5) * 1),
IFERROR(IF(SEARCH("Mrd.",  Rohdaten!F514), LEFT(Rohdaten!F514, LEN(Rohdaten!F514) - 5) * 1000), ""))</f>
        <v>1040</v>
      </c>
      <c r="N514" s="7">
        <f t="shared" si="14"/>
        <v>769.6</v>
      </c>
      <c r="O514" t="str">
        <f>Rohdaten!G514</f>
        <v xml:space="preserve">Aktien / Aktien Dividendenstrategie </v>
      </c>
      <c r="P514" t="str">
        <f t="shared" si="15"/>
        <v>Aktien</v>
      </c>
      <c r="Q514" t="str">
        <f>Rohdaten!H514</f>
        <v xml:space="preserve">iShares .. </v>
      </c>
      <c r="R514" t="str">
        <f>Rohdaten!I514</f>
        <v xml:space="preserve">Irland </v>
      </c>
      <c r="S514">
        <f>LEFT(Rohdaten!J514, SEARCH("Jahre", Rohdaten!J514) - 2) * 1</f>
        <v>9.19</v>
      </c>
      <c r="T514" t="str">
        <f>Rohdaten!K514</f>
        <v xml:space="preserve">FTSE UK .. </v>
      </c>
      <c r="U514" t="str">
        <f>LEFT(Rohdaten!L514, 1)</f>
        <v>A</v>
      </c>
      <c r="V514" t="str">
        <f>Rohdaten!M514</f>
        <v xml:space="preserve">A0HG2R </v>
      </c>
    </row>
    <row r="515" spans="1:22" x14ac:dyDescent="0.25">
      <c r="A515" t="str">
        <f>Rohdaten!A515</f>
        <v xml:space="preserve">ISHARES EURO STOXX TOTAL MARKET G.. </v>
      </c>
      <c r="B515" t="str">
        <f>LEFT(Rohdaten!B515, 3)</f>
        <v>EUR</v>
      </c>
      <c r="C515">
        <v>1.43</v>
      </c>
      <c r="D515">
        <v>1.36</v>
      </c>
      <c r="E515">
        <v>1.05</v>
      </c>
      <c r="F515">
        <v>0.74</v>
      </c>
      <c r="G515">
        <v>8.73</v>
      </c>
      <c r="H515">
        <v>135</v>
      </c>
      <c r="I515">
        <v>1.1299999999999999</v>
      </c>
      <c r="J515" t="str">
        <f>LEFT(Rohdaten!C515, LEN(Rohdaten!C515) - 1)</f>
        <v>replizierend</v>
      </c>
      <c r="K515" t="str">
        <f>Rohdaten!D515</f>
        <v xml:space="preserve">Sonstige </v>
      </c>
      <c r="L515" s="9">
        <f>Rohdaten!E515</f>
        <v>4.0000000000000001E-3</v>
      </c>
      <c r="M515" s="7">
        <f>IFERROR(IF(SEARCH("Mio.", Rohdaten!F515),LEFT(Rohdaten!F515, LEN(Rohdaten!F515) - 5) * 1),
IFERROR(IF(SEARCH("Mrd.",  Rohdaten!F515), LEFT(Rohdaten!F515, LEN(Rohdaten!F515) - 5) * 1000), ""))</f>
        <v>234.1</v>
      </c>
      <c r="N515" s="7">
        <f t="shared" ref="N515:N578" si="16">IFERROR(IF(B515="AUD",M515*C515,IF(B515="CAD",M515*D515,IF(B515="CHF",M515*E515,IF(B515="GBP",M515*F515,IF(B515="HKD",M515*G515,IF(B515="JPY",M515*H515,IF(B515="USD",M515*I515,M515))))))), "")</f>
        <v>234.1</v>
      </c>
      <c r="O515" t="str">
        <f>Rohdaten!G515</f>
        <v xml:space="preserve">Aktien / Aktien Euroland </v>
      </c>
      <c r="P515" t="str">
        <f t="shared" ref="P515:P578" si="17">LEFT(O515, SEARCH("/", O515) - 2)</f>
        <v>Aktien</v>
      </c>
      <c r="Q515" t="str">
        <f>Rohdaten!H515</f>
        <v xml:space="preserve">iShares .. </v>
      </c>
      <c r="R515" t="str">
        <f>Rohdaten!I515</f>
        <v xml:space="preserve">Irland </v>
      </c>
      <c r="S515">
        <f>LEFT(Rohdaten!J515, SEARCH("Jahre", Rohdaten!J515) - 2) * 1</f>
        <v>9.19</v>
      </c>
      <c r="T515" t="str">
        <f>Rohdaten!K515</f>
        <v xml:space="preserve">ESTX TM .. </v>
      </c>
      <c r="U515" t="str">
        <f>LEFT(Rohdaten!L515, 1)</f>
        <v>A</v>
      </c>
      <c r="V515" t="str">
        <f>Rohdaten!M515</f>
        <v xml:space="preserve">A0HG3L </v>
      </c>
    </row>
    <row r="516" spans="1:22" x14ac:dyDescent="0.25">
      <c r="A516" t="str">
        <f>Rohdaten!A516</f>
        <v xml:space="preserve">ISHARES MSCI EUROPE EX-UK </v>
      </c>
      <c r="B516" t="str">
        <f>LEFT(Rohdaten!B516, 3)</f>
        <v>EUR</v>
      </c>
      <c r="C516">
        <v>1.43</v>
      </c>
      <c r="D516">
        <v>1.36</v>
      </c>
      <c r="E516">
        <v>1.05</v>
      </c>
      <c r="F516">
        <v>0.74</v>
      </c>
      <c r="G516">
        <v>8.73</v>
      </c>
      <c r="H516">
        <v>135</v>
      </c>
      <c r="I516">
        <v>1.1299999999999999</v>
      </c>
      <c r="J516" t="str">
        <f>LEFT(Rohdaten!C516, LEN(Rohdaten!C516) - 1)</f>
        <v>--</v>
      </c>
      <c r="K516" t="str">
        <f>Rohdaten!D516</f>
        <v xml:space="preserve">-- </v>
      </c>
      <c r="L516" s="9">
        <f>Rohdaten!E516</f>
        <v>4.0000000000000001E-3</v>
      </c>
      <c r="M516" s="7">
        <f>IFERROR(IF(SEARCH("Mio.", Rohdaten!F516),LEFT(Rohdaten!F516, LEN(Rohdaten!F516) - 5) * 1),
IFERROR(IF(SEARCH("Mrd.",  Rohdaten!F516), LEFT(Rohdaten!F516, LEN(Rohdaten!F516) - 5) * 1000), ""))</f>
        <v>1900</v>
      </c>
      <c r="N516" s="7">
        <f t="shared" si="16"/>
        <v>1900</v>
      </c>
      <c r="O516" t="str">
        <f>Rohdaten!G516</f>
        <v xml:space="preserve">Aktien / Aktien Europa </v>
      </c>
      <c r="P516" t="str">
        <f t="shared" si="17"/>
        <v>Aktien</v>
      </c>
      <c r="Q516" t="str">
        <f>Rohdaten!H516</f>
        <v xml:space="preserve">iShares .. </v>
      </c>
      <c r="R516" t="str">
        <f>Rohdaten!I516</f>
        <v xml:space="preserve">Irland </v>
      </c>
      <c r="S516">
        <f>LEFT(Rohdaten!J516, SEARCH("Jahre", Rohdaten!J516) - 2) * 1</f>
        <v>8.91</v>
      </c>
      <c r="T516" t="str">
        <f>Rohdaten!K516</f>
        <v xml:space="preserve">MSCI EUR.. </v>
      </c>
      <c r="U516" t="str">
        <f>LEFT(Rohdaten!L516, 1)</f>
        <v>A</v>
      </c>
      <c r="V516" t="str">
        <f>Rohdaten!M516</f>
        <v xml:space="preserve">A0J204 </v>
      </c>
    </row>
    <row r="517" spans="1:22" x14ac:dyDescent="0.25">
      <c r="A517" t="str">
        <f>Rohdaten!A517</f>
        <v xml:space="preserve">ISHARES MSCI EUROPE EX-UK </v>
      </c>
      <c r="B517" t="str">
        <f>LEFT(Rohdaten!B517, 3)</f>
        <v>EUR</v>
      </c>
      <c r="C517">
        <v>1.43</v>
      </c>
      <c r="D517">
        <v>1.36</v>
      </c>
      <c r="E517">
        <v>1.05</v>
      </c>
      <c r="F517">
        <v>0.74</v>
      </c>
      <c r="G517">
        <v>8.73</v>
      </c>
      <c r="H517">
        <v>135</v>
      </c>
      <c r="I517">
        <v>1.1299999999999999</v>
      </c>
      <c r="J517" t="str">
        <f>LEFT(Rohdaten!C517, LEN(Rohdaten!C517) - 1)</f>
        <v>replizierend</v>
      </c>
      <c r="K517" t="str">
        <f>Rohdaten!D517</f>
        <v xml:space="preserve">keine </v>
      </c>
      <c r="L517" s="9">
        <f>Rohdaten!E517</f>
        <v>4.0000000000000001E-3</v>
      </c>
      <c r="M517" s="7">
        <f>IFERROR(IF(SEARCH("Mio.", Rohdaten!F517),LEFT(Rohdaten!F517, LEN(Rohdaten!F517) - 5) * 1),
IFERROR(IF(SEARCH("Mrd.",  Rohdaten!F517), LEFT(Rohdaten!F517, LEN(Rohdaten!F517) - 5) * 1000), ""))</f>
        <v>1900</v>
      </c>
      <c r="N517" s="7">
        <f t="shared" si="16"/>
        <v>1900</v>
      </c>
      <c r="O517" t="str">
        <f>Rohdaten!G517</f>
        <v xml:space="preserve">Aktien / Aktien Europa </v>
      </c>
      <c r="P517" t="str">
        <f t="shared" si="17"/>
        <v>Aktien</v>
      </c>
      <c r="Q517" t="str">
        <f>Rohdaten!H517</f>
        <v xml:space="preserve">iShares .. </v>
      </c>
      <c r="R517" t="str">
        <f>Rohdaten!I517</f>
        <v xml:space="preserve">Irland </v>
      </c>
      <c r="S517">
        <f>LEFT(Rohdaten!J517, SEARCH("Jahre", Rohdaten!J517) - 2) * 1</f>
        <v>8.92</v>
      </c>
      <c r="T517" t="str">
        <f>Rohdaten!K517</f>
        <v xml:space="preserve">MSCI EUR.. </v>
      </c>
      <c r="U517" t="str">
        <f>LEFT(Rohdaten!L517, 1)</f>
        <v>A</v>
      </c>
      <c r="V517" t="str">
        <f>Rohdaten!M517</f>
        <v xml:space="preserve">A0J209 </v>
      </c>
    </row>
    <row r="518" spans="1:22" x14ac:dyDescent="0.25">
      <c r="A518" t="str">
        <f>Rohdaten!A518</f>
        <v xml:space="preserve">LYXOR UCITS ETF DAILY LEVDAX EUR </v>
      </c>
      <c r="B518" t="str">
        <f>LEFT(Rohdaten!B518, 3)</f>
        <v>EUR</v>
      </c>
      <c r="C518">
        <v>1.43</v>
      </c>
      <c r="D518">
        <v>1.36</v>
      </c>
      <c r="E518">
        <v>1.05</v>
      </c>
      <c r="F518">
        <v>0.74</v>
      </c>
      <c r="G518">
        <v>8.73</v>
      </c>
      <c r="H518">
        <v>135</v>
      </c>
      <c r="I518">
        <v>1.1299999999999999</v>
      </c>
      <c r="J518" t="str">
        <f>LEFT(Rohdaten!C518, LEN(Rohdaten!C518) - 1)</f>
        <v>Swap-basiert</v>
      </c>
      <c r="K518" t="str">
        <f>Rohdaten!D518</f>
        <v xml:space="preserve">Hebel </v>
      </c>
      <c r="L518" s="9">
        <f>Rohdaten!E518</f>
        <v>4.0000000000000001E-3</v>
      </c>
      <c r="M518" s="7">
        <f>IFERROR(IF(SEARCH("Mio.", Rohdaten!F518),LEFT(Rohdaten!F518, LEN(Rohdaten!F518) - 5) * 1),
IFERROR(IF(SEARCH("Mrd.",  Rohdaten!F518), LEFT(Rohdaten!F518, LEN(Rohdaten!F518) - 5) * 1000), ""))</f>
        <v>247.61</v>
      </c>
      <c r="N518" s="7">
        <f t="shared" si="16"/>
        <v>247.61</v>
      </c>
      <c r="O518" t="str">
        <f>Rohdaten!G518</f>
        <v xml:space="preserve">Aktien / Aktien Deutschland "Large Caps" </v>
      </c>
      <c r="P518" t="str">
        <f t="shared" si="17"/>
        <v>Aktien</v>
      </c>
      <c r="Q518" t="str">
        <f>Rohdaten!H518</f>
        <v xml:space="preserve">Lyxor As.. </v>
      </c>
      <c r="R518" t="str">
        <f>Rohdaten!I518</f>
        <v xml:space="preserve">Frankreich </v>
      </c>
      <c r="S518">
        <f>LEFT(Rohdaten!J518, SEARCH("Jahre", Rohdaten!J518) - 2) * 1</f>
        <v>8.92</v>
      </c>
      <c r="T518" t="str">
        <f>Rohdaten!K518</f>
        <v xml:space="preserve">LEVDAX X.. </v>
      </c>
      <c r="U518" t="str">
        <f>LEFT(Rohdaten!L518, 1)</f>
        <v>T</v>
      </c>
      <c r="V518" t="str">
        <f>Rohdaten!M518</f>
        <v xml:space="preserve">LYX0AD </v>
      </c>
    </row>
    <row r="519" spans="1:22" x14ac:dyDescent="0.25">
      <c r="A519" t="str">
        <f>Rohdaten!A519</f>
        <v xml:space="preserve">ISHARES FTSE EPRA/NAREIT US PROPE.. </v>
      </c>
      <c r="B519" t="str">
        <f>LEFT(Rohdaten!B519, 3)</f>
        <v>USD</v>
      </c>
      <c r="C519">
        <v>1.43</v>
      </c>
      <c r="D519">
        <v>1.36</v>
      </c>
      <c r="E519">
        <v>1.05</v>
      </c>
      <c r="F519">
        <v>0.74</v>
      </c>
      <c r="G519">
        <v>8.73</v>
      </c>
      <c r="H519">
        <v>135</v>
      </c>
      <c r="I519">
        <v>1.1299999999999999</v>
      </c>
      <c r="J519" t="str">
        <f>LEFT(Rohdaten!C519, LEN(Rohdaten!C519) - 1)</f>
        <v>--</v>
      </c>
      <c r="K519" t="str">
        <f>Rohdaten!D519</f>
        <v xml:space="preserve">-- </v>
      </c>
      <c r="L519" s="9">
        <f>Rohdaten!E519</f>
        <v>4.0000000000000001E-3</v>
      </c>
      <c r="M519" s="7">
        <f>IFERROR(IF(SEARCH("Mio.", Rohdaten!F519),LEFT(Rohdaten!F519, LEN(Rohdaten!F519) - 5) * 1),
IFERROR(IF(SEARCH("Mrd.",  Rohdaten!F519), LEFT(Rohdaten!F519, LEN(Rohdaten!F519) - 5) * 1000), ""))</f>
        <v>705.59</v>
      </c>
      <c r="N519" s="7">
        <f t="shared" si="16"/>
        <v>797.31669999999997</v>
      </c>
      <c r="O519" t="str">
        <f>Rohdaten!G519</f>
        <v xml:space="preserve">Branchen / Branche: Immobilien/Reits Aktien </v>
      </c>
      <c r="P519" t="str">
        <f t="shared" si="17"/>
        <v>Branchen</v>
      </c>
      <c r="Q519" t="str">
        <f>Rohdaten!H519</f>
        <v xml:space="preserve">iShares .. </v>
      </c>
      <c r="R519" t="str">
        <f>Rohdaten!I519</f>
        <v xml:space="preserve">Irland </v>
      </c>
      <c r="S519">
        <f>LEFT(Rohdaten!J519, SEARCH("Jahre", Rohdaten!J519) - 2) * 1</f>
        <v>8.5399999999999991</v>
      </c>
      <c r="T519" t="str">
        <f>Rohdaten!K519</f>
        <v xml:space="preserve">EPRA/NAR.. </v>
      </c>
      <c r="U519" t="str">
        <f>LEFT(Rohdaten!L519, 1)</f>
        <v>A</v>
      </c>
      <c r="V519" t="str">
        <f>Rohdaten!M519</f>
        <v xml:space="preserve">A0LEW6 </v>
      </c>
    </row>
    <row r="520" spans="1:22" x14ac:dyDescent="0.25">
      <c r="A520" t="str">
        <f>Rohdaten!A520</f>
        <v xml:space="preserve">ISHARES FTSE EPRA/NAREIT US PROPE.. </v>
      </c>
      <c r="B520" t="str">
        <f>LEFT(Rohdaten!B520, 3)</f>
        <v>USD</v>
      </c>
      <c r="C520">
        <v>1.43</v>
      </c>
      <c r="D520">
        <v>1.36</v>
      </c>
      <c r="E520">
        <v>1.05</v>
      </c>
      <c r="F520">
        <v>0.74</v>
      </c>
      <c r="G520">
        <v>8.73</v>
      </c>
      <c r="H520">
        <v>135</v>
      </c>
      <c r="I520">
        <v>1.1299999999999999</v>
      </c>
      <c r="J520" t="str">
        <f>LEFT(Rohdaten!C520, LEN(Rohdaten!C520) - 1)</f>
        <v>replizierend</v>
      </c>
      <c r="K520" t="str">
        <f>Rohdaten!D520</f>
        <v xml:space="preserve">keine </v>
      </c>
      <c r="L520" s="9">
        <f>Rohdaten!E520</f>
        <v>4.0000000000000001E-3</v>
      </c>
      <c r="M520" s="7">
        <f>IFERROR(IF(SEARCH("Mio.", Rohdaten!F520),LEFT(Rohdaten!F520, LEN(Rohdaten!F520) - 5) * 1),
IFERROR(IF(SEARCH("Mrd.",  Rohdaten!F520), LEFT(Rohdaten!F520, LEN(Rohdaten!F520) - 5) * 1000), ""))</f>
        <v>705.59</v>
      </c>
      <c r="N520" s="7">
        <f t="shared" si="16"/>
        <v>797.31669999999997</v>
      </c>
      <c r="O520" t="str">
        <f>Rohdaten!G520</f>
        <v xml:space="preserve">Branchen / Branche: Immobilien/Reits Aktien </v>
      </c>
      <c r="P520" t="str">
        <f t="shared" si="17"/>
        <v>Branchen</v>
      </c>
      <c r="Q520" t="str">
        <f>Rohdaten!H520</f>
        <v xml:space="preserve">iShares .. </v>
      </c>
      <c r="R520" t="str">
        <f>Rohdaten!I520</f>
        <v xml:space="preserve">Irland </v>
      </c>
      <c r="S520">
        <f>LEFT(Rohdaten!J520, SEARCH("Jahre", Rohdaten!J520) - 2) * 1</f>
        <v>8.5</v>
      </c>
      <c r="T520" t="str">
        <f>Rohdaten!K520</f>
        <v xml:space="preserve">EPRA/NAR.. </v>
      </c>
      <c r="U520" t="str">
        <f>LEFT(Rohdaten!L520, 1)</f>
        <v>A</v>
      </c>
      <c r="V520" t="str">
        <f>Rohdaten!M520</f>
        <v xml:space="preserve">A0LGQK </v>
      </c>
    </row>
    <row r="521" spans="1:22" x14ac:dyDescent="0.25">
      <c r="A521" t="str">
        <f>Rohdaten!A521</f>
        <v xml:space="preserve">DB X-TRACKERS SHORTDAX® DAILY ETF.. </v>
      </c>
      <c r="B521" t="str">
        <f>LEFT(Rohdaten!B521, 3)</f>
        <v>EUR</v>
      </c>
      <c r="C521">
        <v>1.43</v>
      </c>
      <c r="D521">
        <v>1.36</v>
      </c>
      <c r="E521">
        <v>1.05</v>
      </c>
      <c r="F521">
        <v>0.74</v>
      </c>
      <c r="G521">
        <v>8.73</v>
      </c>
      <c r="H521">
        <v>135</v>
      </c>
      <c r="I521">
        <v>1.1299999999999999</v>
      </c>
      <c r="J521" t="str">
        <f>LEFT(Rohdaten!C521, LEN(Rohdaten!C521) - 1)</f>
        <v>Swap-basiert</v>
      </c>
      <c r="K521" t="str">
        <f>Rohdaten!D521</f>
        <v xml:space="preserve">Short </v>
      </c>
      <c r="L521" s="9">
        <f>Rohdaten!E521</f>
        <v>4.0000000000000001E-3</v>
      </c>
      <c r="M521" s="7">
        <f>IFERROR(IF(SEARCH("Mio.", Rohdaten!F521),LEFT(Rohdaten!F521, LEN(Rohdaten!F521) - 5) * 1),
IFERROR(IF(SEARCH("Mrd.",  Rohdaten!F521), LEFT(Rohdaten!F521, LEN(Rohdaten!F521) - 5) * 1000), ""))</f>
        <v>421.94</v>
      </c>
      <c r="N521" s="7">
        <f t="shared" si="16"/>
        <v>421.94</v>
      </c>
      <c r="O521" t="str">
        <f>Rohdaten!G521</f>
        <v xml:space="preserve">Aktien / Aktien Deutschland "Large Caps" </v>
      </c>
      <c r="P521" t="str">
        <f t="shared" si="17"/>
        <v>Aktien</v>
      </c>
      <c r="Q521" t="str">
        <f>Rohdaten!H521</f>
        <v xml:space="preserve">db x-tra.. </v>
      </c>
      <c r="R521" t="str">
        <f>Rohdaten!I521</f>
        <v xml:space="preserve">Luxemburg </v>
      </c>
      <c r="S521">
        <f>LEFT(Rohdaten!J521, SEARCH("Jahre", Rohdaten!J521) - 2) * 1</f>
        <v>7.89</v>
      </c>
      <c r="T521" t="str">
        <f>Rohdaten!K521</f>
        <v xml:space="preserve">SHORTDAX.. </v>
      </c>
      <c r="U521" t="str">
        <f>LEFT(Rohdaten!L521, 1)</f>
        <v>T</v>
      </c>
      <c r="V521" t="str">
        <f>Rohdaten!M521</f>
        <v xml:space="preserve">DBX1DS </v>
      </c>
    </row>
    <row r="522" spans="1:22" x14ac:dyDescent="0.25">
      <c r="A522" t="str">
        <f>Rohdaten!A522</f>
        <v xml:space="preserve">DB X-TRACKERS EURO STOXX 50® SHOR.. </v>
      </c>
      <c r="B522" t="str">
        <f>LEFT(Rohdaten!B522, 3)</f>
        <v>EUR</v>
      </c>
      <c r="C522">
        <v>1.43</v>
      </c>
      <c r="D522">
        <v>1.36</v>
      </c>
      <c r="E522">
        <v>1.05</v>
      </c>
      <c r="F522">
        <v>0.74</v>
      </c>
      <c r="G522">
        <v>8.73</v>
      </c>
      <c r="H522">
        <v>135</v>
      </c>
      <c r="I522">
        <v>1.1299999999999999</v>
      </c>
      <c r="J522" t="str">
        <f>LEFT(Rohdaten!C522, LEN(Rohdaten!C522) - 1)</f>
        <v>Swap-basiert</v>
      </c>
      <c r="K522" t="str">
        <f>Rohdaten!D522</f>
        <v xml:space="preserve">Short </v>
      </c>
      <c r="L522" s="9">
        <f>Rohdaten!E522</f>
        <v>4.0000000000000001E-3</v>
      </c>
      <c r="M522" s="7">
        <f>IFERROR(IF(SEARCH("Mio.", Rohdaten!F522),LEFT(Rohdaten!F522, LEN(Rohdaten!F522) - 5) * 1),
IFERROR(IF(SEARCH("Mrd.",  Rohdaten!F522), LEFT(Rohdaten!F522, LEN(Rohdaten!F522) - 5) * 1000), ""))</f>
        <v>406.97</v>
      </c>
      <c r="N522" s="7">
        <f t="shared" si="16"/>
        <v>406.97</v>
      </c>
      <c r="O522" t="str">
        <f>Rohdaten!G522</f>
        <v xml:space="preserve">Aktien / Aktien Euroland </v>
      </c>
      <c r="P522" t="str">
        <f t="shared" si="17"/>
        <v>Aktien</v>
      </c>
      <c r="Q522" t="str">
        <f>Rohdaten!H522</f>
        <v xml:space="preserve">db x-tra.. </v>
      </c>
      <c r="R522" t="str">
        <f>Rohdaten!I522</f>
        <v xml:space="preserve">Luxemburg </v>
      </c>
      <c r="S522">
        <f>LEFT(Rohdaten!J522, SEARCH("Jahre", Rohdaten!J522) - 2) * 1</f>
        <v>7.89</v>
      </c>
      <c r="T522" t="str">
        <f>Rohdaten!K522</f>
        <v xml:space="preserve">ESTX 50 .. </v>
      </c>
      <c r="U522" t="str">
        <f>LEFT(Rohdaten!L522, 1)</f>
        <v>T</v>
      </c>
      <c r="V522" t="str">
        <f>Rohdaten!M522</f>
        <v xml:space="preserve">DBX1SS </v>
      </c>
    </row>
    <row r="523" spans="1:22" x14ac:dyDescent="0.25">
      <c r="A523" t="str">
        <f>Rohdaten!A523</f>
        <v xml:space="preserve">DB X-TRACKERS FTSE ALL-SHARE ETF 1D </v>
      </c>
      <c r="B523" t="str">
        <f>LEFT(Rohdaten!B523, 3)</f>
        <v>GBP</v>
      </c>
      <c r="C523">
        <v>1.43</v>
      </c>
      <c r="D523">
        <v>1.36</v>
      </c>
      <c r="E523">
        <v>1.05</v>
      </c>
      <c r="F523">
        <v>0.74</v>
      </c>
      <c r="G523">
        <v>8.73</v>
      </c>
      <c r="H523">
        <v>135</v>
      </c>
      <c r="I523">
        <v>1.1299999999999999</v>
      </c>
      <c r="J523" t="str">
        <f>LEFT(Rohdaten!C523, LEN(Rohdaten!C523) - 1)</f>
        <v>replizierend</v>
      </c>
      <c r="K523" t="str">
        <f>Rohdaten!D523</f>
        <v xml:space="preserve">keine </v>
      </c>
      <c r="L523" s="9">
        <f>Rohdaten!E523</f>
        <v>4.0000000000000001E-3</v>
      </c>
      <c r="M523" s="7">
        <f>IFERROR(IF(SEARCH("Mio.", Rohdaten!F523),LEFT(Rohdaten!F523, LEN(Rohdaten!F523) - 5) * 1),
IFERROR(IF(SEARCH("Mrd.",  Rohdaten!F523), LEFT(Rohdaten!F523, LEN(Rohdaten!F523) - 5) * 1000), ""))</f>
        <v>210.32</v>
      </c>
      <c r="N523" s="7">
        <f t="shared" si="16"/>
        <v>155.63679999999999</v>
      </c>
      <c r="O523" t="str">
        <f>Rohdaten!G523</f>
        <v xml:space="preserve">Aktien / Aktien Großbritannien </v>
      </c>
      <c r="P523" t="str">
        <f t="shared" si="17"/>
        <v>Aktien</v>
      </c>
      <c r="Q523" t="str">
        <f>Rohdaten!H523</f>
        <v xml:space="preserve">db x-tra.. </v>
      </c>
      <c r="R523" t="str">
        <f>Rohdaten!I523</f>
        <v xml:space="preserve">Luxemburg </v>
      </c>
      <c r="S523">
        <f>LEFT(Rohdaten!J523, SEARCH("Jahre", Rohdaten!J523) - 2) * 1</f>
        <v>7.82</v>
      </c>
      <c r="T523" t="str">
        <f>Rohdaten!K523</f>
        <v xml:space="preserve">FTSE AIM.. </v>
      </c>
      <c r="U523" t="str">
        <f>LEFT(Rohdaten!L523, 1)</f>
        <v>A</v>
      </c>
      <c r="V523" t="str">
        <f>Rohdaten!M523</f>
        <v xml:space="preserve">DBX1FA </v>
      </c>
    </row>
    <row r="524" spans="1:22" x14ac:dyDescent="0.25">
      <c r="A524" t="str">
        <f>Rohdaten!A524</f>
        <v xml:space="preserve">ISHARES FTSE EPRA/NAREIT UK PROPE.. </v>
      </c>
      <c r="B524" t="str">
        <f>LEFT(Rohdaten!B524, 3)</f>
        <v>GBP</v>
      </c>
      <c r="C524">
        <v>1.43</v>
      </c>
      <c r="D524">
        <v>1.36</v>
      </c>
      <c r="E524">
        <v>1.05</v>
      </c>
      <c r="F524">
        <v>0.74</v>
      </c>
      <c r="G524">
        <v>8.73</v>
      </c>
      <c r="H524">
        <v>135</v>
      </c>
      <c r="I524">
        <v>1.1299999999999999</v>
      </c>
      <c r="J524" t="str">
        <f>LEFT(Rohdaten!C524, LEN(Rohdaten!C524) - 1)</f>
        <v>--</v>
      </c>
      <c r="K524" t="str">
        <f>Rohdaten!D524</f>
        <v xml:space="preserve">-- </v>
      </c>
      <c r="L524" s="9">
        <f>Rohdaten!E524</f>
        <v>4.0000000000000001E-3</v>
      </c>
      <c r="M524" s="7">
        <f>IFERROR(IF(SEARCH("Mio.", Rohdaten!F524),LEFT(Rohdaten!F524, LEN(Rohdaten!F524) - 5) * 1),
IFERROR(IF(SEARCH("Mrd.",  Rohdaten!F524), LEFT(Rohdaten!F524, LEN(Rohdaten!F524) - 5) * 1000), ""))</f>
        <v>1140</v>
      </c>
      <c r="N524" s="7">
        <f t="shared" si="16"/>
        <v>843.6</v>
      </c>
      <c r="O524" t="str">
        <f>Rohdaten!G524</f>
        <v xml:space="preserve">Branchen / Branche: Immobilien/Reits Aktien </v>
      </c>
      <c r="P524" t="str">
        <f t="shared" si="17"/>
        <v>Branchen</v>
      </c>
      <c r="Q524" t="str">
        <f>Rohdaten!H524</f>
        <v xml:space="preserve">iShares .. </v>
      </c>
      <c r="R524" t="str">
        <f>Rohdaten!I524</f>
        <v xml:space="preserve">Irland </v>
      </c>
      <c r="S524">
        <f>LEFT(Rohdaten!J524, SEARCH("Jahre", Rohdaten!J524) - 2) * 1</f>
        <v>8.1300000000000008</v>
      </c>
      <c r="T524" t="str">
        <f>Rohdaten!K524</f>
        <v xml:space="preserve">EPRA UK .. </v>
      </c>
      <c r="U524" t="str">
        <f>LEFT(Rohdaten!L524, 1)</f>
        <v>A</v>
      </c>
      <c r="V524" t="str">
        <f>Rohdaten!M524</f>
        <v xml:space="preserve">A0MZWN </v>
      </c>
    </row>
    <row r="525" spans="1:22" x14ac:dyDescent="0.25">
      <c r="A525" t="str">
        <f>Rohdaten!A525</f>
        <v xml:space="preserve">LYXOR UCITS ETF EURO STOXX 50 DAI.. </v>
      </c>
      <c r="B525" t="str">
        <f>LEFT(Rohdaten!B525, 3)</f>
        <v>EUR</v>
      </c>
      <c r="C525">
        <v>1.43</v>
      </c>
      <c r="D525">
        <v>1.36</v>
      </c>
      <c r="E525">
        <v>1.05</v>
      </c>
      <c r="F525">
        <v>0.74</v>
      </c>
      <c r="G525">
        <v>8.73</v>
      </c>
      <c r="H525">
        <v>135</v>
      </c>
      <c r="I525">
        <v>1.1299999999999999</v>
      </c>
      <c r="J525" t="str">
        <f>LEFT(Rohdaten!C525, LEN(Rohdaten!C525) - 1)</f>
        <v>Swap-basiert</v>
      </c>
      <c r="K525" t="str">
        <f>Rohdaten!D525</f>
        <v xml:space="preserve">Short </v>
      </c>
      <c r="L525" s="9">
        <f>Rohdaten!E525</f>
        <v>4.0000000000000001E-3</v>
      </c>
      <c r="M525" s="7">
        <f>IFERROR(IF(SEARCH("Mio.", Rohdaten!F525),LEFT(Rohdaten!F525, LEN(Rohdaten!F525) - 5) * 1),
IFERROR(IF(SEARCH("Mrd.",  Rohdaten!F525), LEFT(Rohdaten!F525, LEN(Rohdaten!F525) - 5) * 1000), ""))</f>
        <v>28.57</v>
      </c>
      <c r="N525" s="7">
        <f t="shared" si="16"/>
        <v>28.57</v>
      </c>
      <c r="O525" t="str">
        <f>Rohdaten!G525</f>
        <v xml:space="preserve">Aktien / Aktien Euroland </v>
      </c>
      <c r="P525" t="str">
        <f t="shared" si="17"/>
        <v>Aktien</v>
      </c>
      <c r="Q525" t="str">
        <f>Rohdaten!H525</f>
        <v xml:space="preserve">Lyxor In.. </v>
      </c>
      <c r="R525" t="str">
        <f>Rohdaten!I525</f>
        <v xml:space="preserve">Frankreich </v>
      </c>
      <c r="S525">
        <f>LEFT(Rohdaten!J525, SEARCH("Jahre", Rohdaten!J525) - 2) * 1</f>
        <v>8.08</v>
      </c>
      <c r="T525" t="str">
        <f>Rohdaten!K525</f>
        <v xml:space="preserve">EURO STO.. </v>
      </c>
      <c r="U525" t="str">
        <f>LEFT(Rohdaten!L525, 1)</f>
        <v>T</v>
      </c>
      <c r="V525" t="str">
        <f>Rohdaten!M525</f>
        <v xml:space="preserve">A0MNT8 </v>
      </c>
    </row>
    <row r="526" spans="1:22" x14ac:dyDescent="0.25">
      <c r="A526" t="str">
        <f>Rohdaten!A526</f>
        <v xml:space="preserve">LYXOR UCITS ETF EURO STOXX 50 DAI.. </v>
      </c>
      <c r="B526" t="str">
        <f>LEFT(Rohdaten!B526, 3)</f>
        <v>EUR</v>
      </c>
      <c r="C526">
        <v>1.43</v>
      </c>
      <c r="D526">
        <v>1.36</v>
      </c>
      <c r="E526">
        <v>1.05</v>
      </c>
      <c r="F526">
        <v>0.74</v>
      </c>
      <c r="G526">
        <v>8.73</v>
      </c>
      <c r="H526">
        <v>135</v>
      </c>
      <c r="I526">
        <v>1.1299999999999999</v>
      </c>
      <c r="J526" t="str">
        <f>LEFT(Rohdaten!C526, LEN(Rohdaten!C526) - 1)</f>
        <v>Swap-basiert</v>
      </c>
      <c r="K526" t="str">
        <f>Rohdaten!D526</f>
        <v xml:space="preserve">Hebel </v>
      </c>
      <c r="L526" s="9">
        <f>Rohdaten!E526</f>
        <v>4.0000000000000001E-3</v>
      </c>
      <c r="M526" s="7">
        <f>IFERROR(IF(SEARCH("Mio.", Rohdaten!F526),LEFT(Rohdaten!F526, LEN(Rohdaten!F526) - 5) * 1),
IFERROR(IF(SEARCH("Mrd.",  Rohdaten!F526), LEFT(Rohdaten!F526, LEN(Rohdaten!F526) - 5) * 1000), ""))</f>
        <v>221.14</v>
      </c>
      <c r="N526" s="7">
        <f t="shared" si="16"/>
        <v>221.14</v>
      </c>
      <c r="O526" t="str">
        <f>Rohdaten!G526</f>
        <v xml:space="preserve">Aktien / Aktien Euroland </v>
      </c>
      <c r="P526" t="str">
        <f t="shared" si="17"/>
        <v>Aktien</v>
      </c>
      <c r="Q526" t="str">
        <f>Rohdaten!H526</f>
        <v xml:space="preserve">Lyxor In.. </v>
      </c>
      <c r="R526" t="str">
        <f>Rohdaten!I526</f>
        <v xml:space="preserve">Frankreich </v>
      </c>
      <c r="S526">
        <f>LEFT(Rohdaten!J526, SEARCH("Jahre", Rohdaten!J526) - 2) * 1</f>
        <v>7.91</v>
      </c>
      <c r="T526" t="str">
        <f>Rohdaten!K526</f>
        <v xml:space="preserve">ESTX 50 .. </v>
      </c>
      <c r="U526" t="str">
        <f>LEFT(Rohdaten!L526, 1)</f>
        <v>T</v>
      </c>
      <c r="V526" t="str">
        <f>Rohdaten!M526</f>
        <v xml:space="preserve">LYX0BZ </v>
      </c>
    </row>
    <row r="527" spans="1:22" x14ac:dyDescent="0.25">
      <c r="A527" t="str">
        <f>Rohdaten!A527</f>
        <v xml:space="preserve">DB X-TRACKERS MSCI EUROPE MID CAP.. </v>
      </c>
      <c r="B527" t="str">
        <f>LEFT(Rohdaten!B527, 3)</f>
        <v>USD</v>
      </c>
      <c r="C527">
        <v>1.43</v>
      </c>
      <c r="D527">
        <v>1.36</v>
      </c>
      <c r="E527">
        <v>1.05</v>
      </c>
      <c r="F527">
        <v>0.74</v>
      </c>
      <c r="G527">
        <v>8.73</v>
      </c>
      <c r="H527">
        <v>135</v>
      </c>
      <c r="I527">
        <v>1.1299999999999999</v>
      </c>
      <c r="J527" t="str">
        <f>LEFT(Rohdaten!C527, LEN(Rohdaten!C527) - 1)</f>
        <v>replizierend</v>
      </c>
      <c r="K527" t="str">
        <f>Rohdaten!D527</f>
        <v xml:space="preserve">keine </v>
      </c>
      <c r="L527" s="9">
        <f>Rohdaten!E527</f>
        <v>4.0000000000000001E-3</v>
      </c>
      <c r="M527" s="7">
        <f>IFERROR(IF(SEARCH("Mio.", Rohdaten!F527),LEFT(Rohdaten!F527, LEN(Rohdaten!F527) - 5) * 1),
IFERROR(IF(SEARCH("Mrd.",  Rohdaten!F527), LEFT(Rohdaten!F527, LEN(Rohdaten!F527) - 5) * 1000), ""))</f>
        <v>32.450000000000003</v>
      </c>
      <c r="N527" s="7">
        <f t="shared" si="16"/>
        <v>36.668500000000002</v>
      </c>
      <c r="O527" t="str">
        <f>Rohdaten!G527</f>
        <v xml:space="preserve">Aktien / Aktien Europa "Mid/Small Caps" </v>
      </c>
      <c r="P527" t="str">
        <f t="shared" si="17"/>
        <v>Aktien</v>
      </c>
      <c r="Q527" t="str">
        <f>Rohdaten!H527</f>
        <v xml:space="preserve">db x-tra.. </v>
      </c>
      <c r="R527" t="str">
        <f>Rohdaten!I527</f>
        <v xml:space="preserve">Luxemburg </v>
      </c>
      <c r="S527">
        <f>LEFT(Rohdaten!J527, SEARCH("Jahre", Rohdaten!J527) - 2) * 1</f>
        <v>7.23</v>
      </c>
      <c r="T527" t="str">
        <f>Rohdaten!K527</f>
        <v xml:space="preserve">EUROPE M.. </v>
      </c>
      <c r="U527" t="str">
        <f>LEFT(Rohdaten!L527, 1)</f>
        <v>T</v>
      </c>
      <c r="V527" t="str">
        <f>Rohdaten!M527</f>
        <v xml:space="preserve">DBX1AT </v>
      </c>
    </row>
    <row r="528" spans="1:22" x14ac:dyDescent="0.25">
      <c r="A528" t="str">
        <f>Rohdaten!A528</f>
        <v xml:space="preserve">DB X-TRACKERS MSCI EUROPE SMALL C.. </v>
      </c>
      <c r="B528" t="str">
        <f>LEFT(Rohdaten!B528, 3)</f>
        <v>USD</v>
      </c>
      <c r="C528">
        <v>1.43</v>
      </c>
      <c r="D528">
        <v>1.36</v>
      </c>
      <c r="E528">
        <v>1.05</v>
      </c>
      <c r="F528">
        <v>0.74</v>
      </c>
      <c r="G528">
        <v>8.73</v>
      </c>
      <c r="H528">
        <v>135</v>
      </c>
      <c r="I528">
        <v>1.1299999999999999</v>
      </c>
      <c r="J528" t="str">
        <f>LEFT(Rohdaten!C528, LEN(Rohdaten!C528) - 1)</f>
        <v>replizierend</v>
      </c>
      <c r="K528" t="str">
        <f>Rohdaten!D528</f>
        <v xml:space="preserve">keine </v>
      </c>
      <c r="L528" s="9">
        <f>Rohdaten!E528</f>
        <v>4.0000000000000001E-3</v>
      </c>
      <c r="M528" s="7">
        <f>IFERROR(IF(SEARCH("Mio.", Rohdaten!F528),LEFT(Rohdaten!F528, LEN(Rohdaten!F528) - 5) * 1),
IFERROR(IF(SEARCH("Mrd.",  Rohdaten!F528), LEFT(Rohdaten!F528, LEN(Rohdaten!F528) - 5) * 1000), ""))</f>
        <v>380.39</v>
      </c>
      <c r="N528" s="7">
        <f t="shared" si="16"/>
        <v>429.84069999999997</v>
      </c>
      <c r="O528" t="str">
        <f>Rohdaten!G528</f>
        <v xml:space="preserve">Aktien / Aktien Europa "Mid/Small Caps" </v>
      </c>
      <c r="P528" t="str">
        <f t="shared" si="17"/>
        <v>Aktien</v>
      </c>
      <c r="Q528" t="str">
        <f>Rohdaten!H528</f>
        <v xml:space="preserve">db x-tra.. </v>
      </c>
      <c r="R528" t="str">
        <f>Rohdaten!I528</f>
        <v xml:space="preserve">Luxemburg </v>
      </c>
      <c r="S528">
        <f>LEFT(Rohdaten!J528, SEARCH("Jahre", Rohdaten!J528) - 2) * 1</f>
        <v>7.23</v>
      </c>
      <c r="T528" t="str">
        <f>Rohdaten!K528</f>
        <v xml:space="preserve">MSCI EUR.. </v>
      </c>
      <c r="U528" t="str">
        <f>LEFT(Rohdaten!L528, 1)</f>
        <v>T</v>
      </c>
      <c r="V528" t="str">
        <f>Rohdaten!M528</f>
        <v xml:space="preserve">DBX1AU </v>
      </c>
    </row>
    <row r="529" spans="1:22" x14ac:dyDescent="0.25">
      <c r="A529" t="str">
        <f>Rohdaten!A529</f>
        <v xml:space="preserve">DB X-TRACKERS FTSE ALL-WORLD EX U.. </v>
      </c>
      <c r="B529" t="str">
        <f>LEFT(Rohdaten!B529, 3)</f>
        <v>GBP</v>
      </c>
      <c r="C529">
        <v>1.43</v>
      </c>
      <c r="D529">
        <v>1.36</v>
      </c>
      <c r="E529">
        <v>1.05</v>
      </c>
      <c r="F529">
        <v>0.74</v>
      </c>
      <c r="G529">
        <v>8.73</v>
      </c>
      <c r="H529">
        <v>135</v>
      </c>
      <c r="I529">
        <v>1.1299999999999999</v>
      </c>
      <c r="J529" t="str">
        <f>LEFT(Rohdaten!C529, LEN(Rohdaten!C529) - 1)</f>
        <v>Swap-basiert</v>
      </c>
      <c r="K529" t="str">
        <f>Rohdaten!D529</f>
        <v xml:space="preserve">keine </v>
      </c>
      <c r="L529" s="9">
        <f>Rohdaten!E529</f>
        <v>4.0000000000000001E-3</v>
      </c>
      <c r="M529" s="7">
        <f>IFERROR(IF(SEARCH("Mio.", Rohdaten!F529),LEFT(Rohdaten!F529, LEN(Rohdaten!F529) - 5) * 1),
IFERROR(IF(SEARCH("Mrd.",  Rohdaten!F529), LEFT(Rohdaten!F529, LEN(Rohdaten!F529) - 5) * 1000), ""))</f>
        <v>46.87</v>
      </c>
      <c r="N529" s="7">
        <f t="shared" si="16"/>
        <v>34.683799999999998</v>
      </c>
      <c r="O529" t="str">
        <f>Rohdaten!G529</f>
        <v xml:space="preserve">Aktien / Aktien International </v>
      </c>
      <c r="P529" t="str">
        <f t="shared" si="17"/>
        <v>Aktien</v>
      </c>
      <c r="Q529" t="str">
        <f>Rohdaten!H529</f>
        <v xml:space="preserve">db x-tra.. </v>
      </c>
      <c r="R529" t="str">
        <f>Rohdaten!I529</f>
        <v xml:space="preserve">Luxemburg </v>
      </c>
      <c r="S529">
        <f>LEFT(Rohdaten!J529, SEARCH("Jahre", Rohdaten!J529) - 2) * 1</f>
        <v>7.29</v>
      </c>
      <c r="T529" t="str">
        <f>Rohdaten!K529</f>
        <v xml:space="preserve">FTSE ALL.. </v>
      </c>
      <c r="U529" t="str">
        <f>LEFT(Rohdaten!L529, 1)</f>
        <v>T</v>
      </c>
      <c r="V529" t="str">
        <f>Rohdaten!M529</f>
        <v xml:space="preserve">DBX1AQ </v>
      </c>
    </row>
    <row r="530" spans="1:22" x14ac:dyDescent="0.25">
      <c r="A530" t="str">
        <f>Rohdaten!A530</f>
        <v xml:space="preserve">ISHARES S&amp;P SMALLCAP 600 </v>
      </c>
      <c r="B530" t="str">
        <f>LEFT(Rohdaten!B530, 3)</f>
        <v>USD</v>
      </c>
      <c r="C530">
        <v>1.43</v>
      </c>
      <c r="D530">
        <v>1.36</v>
      </c>
      <c r="E530">
        <v>1.05</v>
      </c>
      <c r="F530">
        <v>0.74</v>
      </c>
      <c r="G530">
        <v>8.73</v>
      </c>
      <c r="H530">
        <v>135</v>
      </c>
      <c r="I530">
        <v>1.1299999999999999</v>
      </c>
      <c r="J530" t="str">
        <f>LEFT(Rohdaten!C530, LEN(Rohdaten!C530) - 1)</f>
        <v>--</v>
      </c>
      <c r="K530" t="str">
        <f>Rohdaten!D530</f>
        <v xml:space="preserve">-- </v>
      </c>
      <c r="L530" s="9">
        <f>Rohdaten!E530</f>
        <v>4.0000000000000001E-3</v>
      </c>
      <c r="M530" s="7">
        <f>IFERROR(IF(SEARCH("Mio.", Rohdaten!F530),LEFT(Rohdaten!F530, LEN(Rohdaten!F530) - 5) * 1),
IFERROR(IF(SEARCH("Mrd.",  Rohdaten!F530), LEFT(Rohdaten!F530, LEN(Rohdaten!F530) - 5) * 1000), ""))</f>
        <v>318.37</v>
      </c>
      <c r="N530" s="7">
        <f t="shared" si="16"/>
        <v>359.75809999999996</v>
      </c>
      <c r="O530" t="str">
        <f>Rohdaten!G530</f>
        <v xml:space="preserve">Aktien / Aktien USA "Mid/Small Caps" </v>
      </c>
      <c r="P530" t="str">
        <f t="shared" si="17"/>
        <v>Aktien</v>
      </c>
      <c r="Q530" t="str">
        <f>Rohdaten!H530</f>
        <v xml:space="preserve">iShares .. </v>
      </c>
      <c r="R530" t="str">
        <f>Rohdaten!I530</f>
        <v xml:space="preserve">Irland </v>
      </c>
      <c r="S530">
        <f>LEFT(Rohdaten!J530, SEARCH("Jahre", Rohdaten!J530) - 2) * 1</f>
        <v>6.98</v>
      </c>
      <c r="T530" t="str">
        <f>Rohdaten!K530</f>
        <v xml:space="preserve">S&amp;PSMALL.. </v>
      </c>
      <c r="U530" t="str">
        <f>LEFT(Rohdaten!L530, 1)</f>
        <v>A</v>
      </c>
      <c r="V530" t="str">
        <f>Rohdaten!M530</f>
        <v xml:space="preserve">A0Q1YY </v>
      </c>
    </row>
    <row r="531" spans="1:22" x14ac:dyDescent="0.25">
      <c r="A531" t="str">
        <f>Rohdaten!A531</f>
        <v xml:space="preserve">SPDR GOLD TRUST GOLD SHARES </v>
      </c>
      <c r="B531" t="str">
        <f>LEFT(Rohdaten!B531, 3)</f>
        <v>USD</v>
      </c>
      <c r="C531">
        <v>1.43</v>
      </c>
      <c r="D531">
        <v>1.36</v>
      </c>
      <c r="E531">
        <v>1.05</v>
      </c>
      <c r="F531">
        <v>0.74</v>
      </c>
      <c r="G531">
        <v>8.73</v>
      </c>
      <c r="H531">
        <v>135</v>
      </c>
      <c r="I531">
        <v>1.1299999999999999</v>
      </c>
      <c r="J531" t="str">
        <f>LEFT(Rohdaten!C531, LEN(Rohdaten!C531) - 1)</f>
        <v>--</v>
      </c>
      <c r="K531" t="str">
        <f>Rohdaten!D531</f>
        <v xml:space="preserve">-- </v>
      </c>
      <c r="L531" s="9">
        <f>Rohdaten!E531</f>
        <v>4.0000000000000001E-3</v>
      </c>
      <c r="M531" s="7" t="str">
        <f>IFERROR(IF(SEARCH("Mio.", Rohdaten!F531),LEFT(Rohdaten!F531, LEN(Rohdaten!F531) - 5) * 1),
IFERROR(IF(SEARCH("Mrd.",  Rohdaten!F531), LEFT(Rohdaten!F531, LEN(Rohdaten!F531) - 5) * 1000), ""))</f>
        <v/>
      </c>
      <c r="N531" s="7" t="str">
        <f t="shared" si="16"/>
        <v/>
      </c>
      <c r="O531" t="str">
        <f>Rohdaten!G531</f>
        <v xml:space="preserve">Sonstige ETFs / Spezialitäten </v>
      </c>
      <c r="P531" t="str">
        <f t="shared" si="17"/>
        <v>Sonstige ETFs</v>
      </c>
      <c r="Q531" t="str">
        <f>Rohdaten!H531</f>
        <v xml:space="preserve">State St.. </v>
      </c>
      <c r="R531" t="str">
        <f>Rohdaten!I531</f>
        <v xml:space="preserve">USA </v>
      </c>
      <c r="S531">
        <f>LEFT(Rohdaten!J531, SEARCH("Jahre", Rohdaten!J531) - 2) * 1</f>
        <v>10.47</v>
      </c>
      <c r="T531" t="str">
        <f>Rohdaten!K531</f>
        <v xml:space="preserve">-- </v>
      </c>
      <c r="U531" t="str">
        <f>LEFT(Rohdaten!L531, 1)</f>
        <v>A</v>
      </c>
      <c r="V531" t="str">
        <f>Rohdaten!M531</f>
        <v xml:space="preserve">A0Q27V </v>
      </c>
    </row>
    <row r="532" spans="1:22" x14ac:dyDescent="0.25">
      <c r="A532" t="str">
        <f>Rohdaten!A532</f>
        <v xml:space="preserve">AMUNDI ETF MSCI EUROPE MID CAP UC.. </v>
      </c>
      <c r="B532" t="str">
        <f>LEFT(Rohdaten!B532, 3)</f>
        <v>EUR</v>
      </c>
      <c r="C532">
        <v>1.43</v>
      </c>
      <c r="D532">
        <v>1.36</v>
      </c>
      <c r="E532">
        <v>1.05</v>
      </c>
      <c r="F532">
        <v>0.74</v>
      </c>
      <c r="G532">
        <v>8.73</v>
      </c>
      <c r="H532">
        <v>135</v>
      </c>
      <c r="I532">
        <v>1.1299999999999999</v>
      </c>
      <c r="J532" t="str">
        <f>LEFT(Rohdaten!C532, LEN(Rohdaten!C532) - 1)</f>
        <v>--</v>
      </c>
      <c r="K532" t="str">
        <f>Rohdaten!D532</f>
        <v xml:space="preserve">-- </v>
      </c>
      <c r="L532" s="9">
        <f>Rohdaten!E532</f>
        <v>4.0000000000000001E-3</v>
      </c>
      <c r="M532" s="7" t="str">
        <f>IFERROR(IF(SEARCH("Mio.", Rohdaten!F532),LEFT(Rohdaten!F532, LEN(Rohdaten!F532) - 5) * 1),
IFERROR(IF(SEARCH("Mrd.",  Rohdaten!F532), LEFT(Rohdaten!F532, LEN(Rohdaten!F532) - 5) * 1000), ""))</f>
        <v/>
      </c>
      <c r="N532" s="7" t="str">
        <f t="shared" si="16"/>
        <v/>
      </c>
      <c r="O532" t="str">
        <f>Rohdaten!G532</f>
        <v xml:space="preserve">Aktien / Aktien Europa </v>
      </c>
      <c r="P532" t="str">
        <f t="shared" si="17"/>
        <v>Aktien</v>
      </c>
      <c r="Q532" t="str">
        <f>Rohdaten!H532</f>
        <v xml:space="preserve">Amundi </v>
      </c>
      <c r="R532" t="str">
        <f>Rohdaten!I532</f>
        <v xml:space="preserve">Frankreich </v>
      </c>
      <c r="S532">
        <f>LEFT(Rohdaten!J532, SEARCH("Jahre", Rohdaten!J532) - 2) * 1</f>
        <v>6.9</v>
      </c>
      <c r="T532" t="str">
        <f>Rohdaten!K532</f>
        <v xml:space="preserve">-- </v>
      </c>
      <c r="U532" t="str">
        <f>LEFT(Rohdaten!L532, 1)</f>
        <v>T</v>
      </c>
      <c r="V532" t="str">
        <f>Rohdaten!M532</f>
        <v xml:space="preserve">A0REJK </v>
      </c>
    </row>
    <row r="533" spans="1:22" x14ac:dyDescent="0.25">
      <c r="A533" t="str">
        <f>Rohdaten!A533</f>
        <v xml:space="preserve">COMSTAGE MSCI WORLD TRN UCITS ETF </v>
      </c>
      <c r="B533" t="str">
        <f>LEFT(Rohdaten!B533, 3)</f>
        <v>USD</v>
      </c>
      <c r="C533">
        <v>1.43</v>
      </c>
      <c r="D533">
        <v>1.36</v>
      </c>
      <c r="E533">
        <v>1.05</v>
      </c>
      <c r="F533">
        <v>0.74</v>
      </c>
      <c r="G533">
        <v>8.73</v>
      </c>
      <c r="H533">
        <v>135</v>
      </c>
      <c r="I533">
        <v>1.1299999999999999</v>
      </c>
      <c r="J533" t="str">
        <f>LEFT(Rohdaten!C533, LEN(Rohdaten!C533) - 1)</f>
        <v>Swap-basiert</v>
      </c>
      <c r="K533" t="str">
        <f>Rohdaten!D533</f>
        <v xml:space="preserve">keine </v>
      </c>
      <c r="L533" s="9">
        <f>Rohdaten!E533</f>
        <v>4.0000000000000001E-3</v>
      </c>
      <c r="M533" s="7">
        <f>IFERROR(IF(SEARCH("Mio.", Rohdaten!F533),LEFT(Rohdaten!F533, LEN(Rohdaten!F533) - 5) * 1),
IFERROR(IF(SEARCH("Mrd.",  Rohdaten!F533), LEFT(Rohdaten!F533, LEN(Rohdaten!F533) - 5) * 1000), ""))</f>
        <v>589.48</v>
      </c>
      <c r="N533" s="7">
        <f t="shared" si="16"/>
        <v>666.11239999999998</v>
      </c>
      <c r="O533" t="str">
        <f>Rohdaten!G533</f>
        <v xml:space="preserve">Aktien / Aktien International </v>
      </c>
      <c r="P533" t="str">
        <f t="shared" si="17"/>
        <v>Aktien</v>
      </c>
      <c r="Q533" t="str">
        <f>Rohdaten!H533</f>
        <v xml:space="preserve">Commerz .. </v>
      </c>
      <c r="R533" t="str">
        <f>Rohdaten!I533</f>
        <v xml:space="preserve">Luxemburg </v>
      </c>
      <c r="S533">
        <f>LEFT(Rohdaten!J533, SEARCH("Jahre", Rohdaten!J533) - 2) * 1</f>
        <v>6.43</v>
      </c>
      <c r="T533" t="str">
        <f>Rohdaten!K533</f>
        <v xml:space="preserve">MSCI Wor.. </v>
      </c>
      <c r="U533" t="str">
        <f>LEFT(Rohdaten!L533, 1)</f>
        <v>T</v>
      </c>
      <c r="V533" t="str">
        <f>Rohdaten!M533</f>
        <v xml:space="preserve">ETF110 </v>
      </c>
    </row>
    <row r="534" spans="1:22" x14ac:dyDescent="0.25">
      <c r="A534" t="str">
        <f>Rohdaten!A534</f>
        <v xml:space="preserve">ISHARES S&amp;P SMALLCAP 600 </v>
      </c>
      <c r="B534" t="str">
        <f>LEFT(Rohdaten!B534, 3)</f>
        <v>USD</v>
      </c>
      <c r="C534">
        <v>1.43</v>
      </c>
      <c r="D534">
        <v>1.36</v>
      </c>
      <c r="E534">
        <v>1.05</v>
      </c>
      <c r="F534">
        <v>0.74</v>
      </c>
      <c r="G534">
        <v>8.73</v>
      </c>
      <c r="H534">
        <v>135</v>
      </c>
      <c r="I534">
        <v>1.1299999999999999</v>
      </c>
      <c r="J534" t="str">
        <f>LEFT(Rohdaten!C534, LEN(Rohdaten!C534) - 1)</f>
        <v>replizierend</v>
      </c>
      <c r="K534" t="str">
        <f>Rohdaten!D534</f>
        <v xml:space="preserve">keine </v>
      </c>
      <c r="L534" s="9">
        <f>Rohdaten!E534</f>
        <v>4.0000000000000001E-3</v>
      </c>
      <c r="M534" s="7">
        <f>IFERROR(IF(SEARCH("Mio.", Rohdaten!F534),LEFT(Rohdaten!F534, LEN(Rohdaten!F534) - 5) * 1),
IFERROR(IF(SEARCH("Mrd.",  Rohdaten!F534), LEFT(Rohdaten!F534, LEN(Rohdaten!F534) - 5) * 1000), ""))</f>
        <v>318.37</v>
      </c>
      <c r="N534" s="7">
        <f t="shared" si="16"/>
        <v>359.75809999999996</v>
      </c>
      <c r="O534" t="str">
        <f>Rohdaten!G534</f>
        <v xml:space="preserve">Aktien / Aktien USA "Mid/Small Caps" </v>
      </c>
      <c r="P534" t="str">
        <f t="shared" si="17"/>
        <v>Aktien</v>
      </c>
      <c r="Q534" t="str">
        <f>Rohdaten!H534</f>
        <v xml:space="preserve">iShares .. </v>
      </c>
      <c r="R534" t="str">
        <f>Rohdaten!I534</f>
        <v xml:space="preserve">Irland </v>
      </c>
      <c r="S534">
        <f>LEFT(Rohdaten!J534, SEARCH("Jahre", Rohdaten!J534) - 2) * 1</f>
        <v>6.98</v>
      </c>
      <c r="T534" t="str">
        <f>Rohdaten!K534</f>
        <v xml:space="preserve">S&amp;PSMALL.. </v>
      </c>
      <c r="U534" t="str">
        <f>LEFT(Rohdaten!L534, 1)</f>
        <v>A</v>
      </c>
      <c r="V534" t="str">
        <f>Rohdaten!M534</f>
        <v xml:space="preserve">A0RFEB </v>
      </c>
    </row>
    <row r="535" spans="1:22" x14ac:dyDescent="0.25">
      <c r="A535" t="str">
        <f>Rohdaten!A535</f>
        <v xml:space="preserve">ETFS DAX DAILY 2X LONG GO UCITS E.. </v>
      </c>
      <c r="B535" t="str">
        <f>LEFT(Rohdaten!B535, 3)</f>
        <v>EUR</v>
      </c>
      <c r="C535">
        <v>1.43</v>
      </c>
      <c r="D535">
        <v>1.36</v>
      </c>
      <c r="E535">
        <v>1.05</v>
      </c>
      <c r="F535">
        <v>0.74</v>
      </c>
      <c r="G535">
        <v>8.73</v>
      </c>
      <c r="H535">
        <v>135</v>
      </c>
      <c r="I535">
        <v>1.1299999999999999</v>
      </c>
      <c r="J535" t="str">
        <f>LEFT(Rohdaten!C535, LEN(Rohdaten!C535) - 1)</f>
        <v>Swap-basiert</v>
      </c>
      <c r="K535" t="str">
        <f>Rohdaten!D535</f>
        <v xml:space="preserve">Hebel </v>
      </c>
      <c r="L535" s="9">
        <f>Rohdaten!E535</f>
        <v>4.0000000000000001E-3</v>
      </c>
      <c r="M535" s="7">
        <f>IFERROR(IF(SEARCH("Mio.", Rohdaten!F535),LEFT(Rohdaten!F535, LEN(Rohdaten!F535) - 5) * 1),
IFERROR(IF(SEARCH("Mrd.",  Rohdaten!F535), LEFT(Rohdaten!F535, LEN(Rohdaten!F535) - 5) * 1000), ""))</f>
        <v>41.89</v>
      </c>
      <c r="N535" s="7">
        <f t="shared" si="16"/>
        <v>41.89</v>
      </c>
      <c r="O535" t="str">
        <f>Rohdaten!G535</f>
        <v xml:space="preserve">Aktien / Aktien Deutschland "Large Caps" </v>
      </c>
      <c r="P535" t="str">
        <f t="shared" si="17"/>
        <v>Aktien</v>
      </c>
      <c r="Q535" t="str">
        <f>Rohdaten!H535</f>
        <v xml:space="preserve">ETF Secu.. </v>
      </c>
      <c r="R535" t="str">
        <f>Rohdaten!I535</f>
        <v xml:space="preserve">Irland </v>
      </c>
      <c r="S535">
        <f>LEFT(Rohdaten!J535, SEARCH("Jahre", Rohdaten!J535) - 2) * 1</f>
        <v>5.88</v>
      </c>
      <c r="T535" t="str">
        <f>Rohdaten!K535</f>
        <v xml:space="preserve">-- </v>
      </c>
      <c r="U535" t="str">
        <f>LEFT(Rohdaten!L535, 1)</f>
        <v>A</v>
      </c>
      <c r="V535" t="str">
        <f>Rohdaten!M535</f>
        <v xml:space="preserve">A0X899 </v>
      </c>
    </row>
    <row r="536" spans="1:22" x14ac:dyDescent="0.25">
      <c r="A536" t="str">
        <f>Rohdaten!A536</f>
        <v xml:space="preserve">DEKA EURO STOXX 50 DAILY SHORT UC.. </v>
      </c>
      <c r="B536" t="str">
        <f>LEFT(Rohdaten!B536, 3)</f>
        <v>EUR</v>
      </c>
      <c r="C536">
        <v>1.43</v>
      </c>
      <c r="D536">
        <v>1.36</v>
      </c>
      <c r="E536">
        <v>1.05</v>
      </c>
      <c r="F536">
        <v>0.74</v>
      </c>
      <c r="G536">
        <v>8.73</v>
      </c>
      <c r="H536">
        <v>135</v>
      </c>
      <c r="I536">
        <v>1.1299999999999999</v>
      </c>
      <c r="J536" t="str">
        <f>LEFT(Rohdaten!C536, LEN(Rohdaten!C536) - 1)</f>
        <v>Swap-basiert</v>
      </c>
      <c r="K536" t="str">
        <f>Rohdaten!D536</f>
        <v xml:space="preserve">Short </v>
      </c>
      <c r="L536" s="9">
        <f>Rohdaten!E536</f>
        <v>4.0000000000000001E-3</v>
      </c>
      <c r="M536" s="7" t="str">
        <f>IFERROR(IF(SEARCH("Mio.", Rohdaten!F536),LEFT(Rohdaten!F536, LEN(Rohdaten!F536) - 5) * 1),
IFERROR(IF(SEARCH("Mrd.",  Rohdaten!F536), LEFT(Rohdaten!F536, LEN(Rohdaten!F536) - 5) * 1000), ""))</f>
        <v/>
      </c>
      <c r="N536" s="7" t="str">
        <f t="shared" si="16"/>
        <v/>
      </c>
      <c r="O536" t="str">
        <f>Rohdaten!G536</f>
        <v xml:space="preserve">Aktien / Aktien Euroland </v>
      </c>
      <c r="P536" t="str">
        <f t="shared" si="17"/>
        <v>Aktien</v>
      </c>
      <c r="Q536" t="str">
        <f>Rohdaten!H536</f>
        <v xml:space="preserve">Deka Inv.. </v>
      </c>
      <c r="R536" t="str">
        <f>Rohdaten!I536</f>
        <v xml:space="preserve">Deutschl.. </v>
      </c>
      <c r="S536">
        <f>LEFT(Rohdaten!J536, SEARCH("Jahre", Rohdaten!J536) - 2) * 1</f>
        <v>5.41</v>
      </c>
      <c r="T536" t="str">
        <f>Rohdaten!K536</f>
        <v xml:space="preserve">ESTX 50 .. </v>
      </c>
      <c r="U536" t="str">
        <f>LEFT(Rohdaten!L536, 1)</f>
        <v>T</v>
      </c>
      <c r="V536" t="str">
        <f>Rohdaten!M536</f>
        <v xml:space="preserve">ETFL33 </v>
      </c>
    </row>
    <row r="537" spans="1:22" x14ac:dyDescent="0.25">
      <c r="A537" t="str">
        <f>Rohdaten!A537</f>
        <v xml:space="preserve">DB X-TRACKERS MSCI EUROPE VALUE T.. </v>
      </c>
      <c r="B537" t="str">
        <f>LEFT(Rohdaten!B537, 3)</f>
        <v>USD</v>
      </c>
      <c r="C537">
        <v>1.43</v>
      </c>
      <c r="D537">
        <v>1.36</v>
      </c>
      <c r="E537">
        <v>1.05</v>
      </c>
      <c r="F537">
        <v>0.74</v>
      </c>
      <c r="G537">
        <v>8.73</v>
      </c>
      <c r="H537">
        <v>135</v>
      </c>
      <c r="I537">
        <v>1.1299999999999999</v>
      </c>
      <c r="J537" t="str">
        <f>LEFT(Rohdaten!C537, LEN(Rohdaten!C537) - 1)</f>
        <v>Swap-basiert</v>
      </c>
      <c r="K537" t="str">
        <f>Rohdaten!D537</f>
        <v xml:space="preserve">Sonstige </v>
      </c>
      <c r="L537" s="9">
        <f>Rohdaten!E537</f>
        <v>4.0000000000000001E-3</v>
      </c>
      <c r="M537" s="7">
        <f>IFERROR(IF(SEARCH("Mio.", Rohdaten!F537),LEFT(Rohdaten!F537, LEN(Rohdaten!F537) - 5) * 1),
IFERROR(IF(SEARCH("Mrd.",  Rohdaten!F537), LEFT(Rohdaten!F537, LEN(Rohdaten!F537) - 5) * 1000), ""))</f>
        <v>30.75</v>
      </c>
      <c r="N537" s="7">
        <f t="shared" si="16"/>
        <v>34.747499999999995</v>
      </c>
      <c r="O537" t="str">
        <f>Rohdaten!G537</f>
        <v xml:space="preserve">Aktien / Aktien Europa </v>
      </c>
      <c r="P537" t="str">
        <f t="shared" si="17"/>
        <v>Aktien</v>
      </c>
      <c r="Q537" t="str">
        <f>Rohdaten!H537</f>
        <v xml:space="preserve">db x-tra.. </v>
      </c>
      <c r="R537" t="str">
        <f>Rohdaten!I537</f>
        <v xml:space="preserve">Luxemburg </v>
      </c>
      <c r="S537">
        <f>LEFT(Rohdaten!J537, SEARCH("Jahre", Rohdaten!J537) - 2) * 1</f>
        <v>5.0999999999999996</v>
      </c>
      <c r="T537" t="str">
        <f>Rohdaten!K537</f>
        <v xml:space="preserve">MSCI EUR.. </v>
      </c>
      <c r="U537" t="str">
        <f>LEFT(Rohdaten!L537, 1)</f>
        <v>T</v>
      </c>
      <c r="V537" t="str">
        <f>Rohdaten!M537</f>
        <v xml:space="preserve">DBX0FK </v>
      </c>
    </row>
    <row r="538" spans="1:22" x14ac:dyDescent="0.25">
      <c r="A538" t="str">
        <f>Rohdaten!A538</f>
        <v xml:space="preserve">DB X-TRACKERS FTSE EPRA/NAREIT DE.. </v>
      </c>
      <c r="B538" t="str">
        <f>LEFT(Rohdaten!B538, 3)</f>
        <v>EUR</v>
      </c>
      <c r="C538">
        <v>1.43</v>
      </c>
      <c r="D538">
        <v>1.36</v>
      </c>
      <c r="E538">
        <v>1.05</v>
      </c>
      <c r="F538">
        <v>0.74</v>
      </c>
      <c r="G538">
        <v>8.73</v>
      </c>
      <c r="H538">
        <v>135</v>
      </c>
      <c r="I538">
        <v>1.1299999999999999</v>
      </c>
      <c r="J538" t="str">
        <f>LEFT(Rohdaten!C538, LEN(Rohdaten!C538) - 1)</f>
        <v>replizierend</v>
      </c>
      <c r="K538" t="str">
        <f>Rohdaten!D538</f>
        <v xml:space="preserve">keine </v>
      </c>
      <c r="L538" s="9">
        <f>Rohdaten!E538</f>
        <v>4.0000000000000001E-3</v>
      </c>
      <c r="M538" s="7">
        <f>IFERROR(IF(SEARCH("Mio.", Rohdaten!F538),LEFT(Rohdaten!F538, LEN(Rohdaten!F538) - 5) * 1),
IFERROR(IF(SEARCH("Mrd.",  Rohdaten!F538), LEFT(Rohdaten!F538, LEN(Rohdaten!F538) - 5) * 1000), ""))</f>
        <v>281.82</v>
      </c>
      <c r="N538" s="7">
        <f t="shared" si="16"/>
        <v>281.82</v>
      </c>
      <c r="O538" t="str">
        <f>Rohdaten!G538</f>
        <v xml:space="preserve">Branchen / Branche: Immobilien/Reits Aktien </v>
      </c>
      <c r="P538" t="str">
        <f t="shared" si="17"/>
        <v>Branchen</v>
      </c>
      <c r="Q538" t="str">
        <f>Rohdaten!H538</f>
        <v xml:space="preserve">db x-tra.. </v>
      </c>
      <c r="R538" t="str">
        <f>Rohdaten!I538</f>
        <v xml:space="preserve">Luxemburg </v>
      </c>
      <c r="S538">
        <f>LEFT(Rohdaten!J538, SEARCH("Jahre", Rohdaten!J538) - 2) * 1</f>
        <v>5.1100000000000003</v>
      </c>
      <c r="T538" t="str">
        <f>Rohdaten!K538</f>
        <v xml:space="preserve">-- </v>
      </c>
      <c r="U538" t="str">
        <f>LEFT(Rohdaten!L538, 1)</f>
        <v>T</v>
      </c>
      <c r="V538" t="str">
        <f>Rohdaten!M538</f>
        <v xml:space="preserve">DBX0F1 </v>
      </c>
    </row>
    <row r="539" spans="1:22" x14ac:dyDescent="0.25">
      <c r="A539" t="str">
        <f>Rohdaten!A539</f>
        <v xml:space="preserve">HSBC MSCI JAPAN ETF </v>
      </c>
      <c r="B539" t="str">
        <f>LEFT(Rohdaten!B539, 3)</f>
        <v>USD</v>
      </c>
      <c r="C539">
        <v>1.43</v>
      </c>
      <c r="D539">
        <v>1.36</v>
      </c>
      <c r="E539">
        <v>1.05</v>
      </c>
      <c r="F539">
        <v>0.74</v>
      </c>
      <c r="G539">
        <v>8.73</v>
      </c>
      <c r="H539">
        <v>135</v>
      </c>
      <c r="I539">
        <v>1.1299999999999999</v>
      </c>
      <c r="J539" t="str">
        <f>LEFT(Rohdaten!C539, LEN(Rohdaten!C539) - 1)</f>
        <v>--</v>
      </c>
      <c r="K539" t="str">
        <f>Rohdaten!D539</f>
        <v xml:space="preserve">-- </v>
      </c>
      <c r="L539" s="9">
        <f>Rohdaten!E539</f>
        <v>4.0000000000000001E-3</v>
      </c>
      <c r="M539" s="7" t="str">
        <f>IFERROR(IF(SEARCH("Mio.", Rohdaten!F539),LEFT(Rohdaten!F539, LEN(Rohdaten!F539) - 5) * 1),
IFERROR(IF(SEARCH("Mrd.",  Rohdaten!F539), LEFT(Rohdaten!F539, LEN(Rohdaten!F539) - 5) * 1000), ""))</f>
        <v/>
      </c>
      <c r="N539" s="7" t="str">
        <f t="shared" si="16"/>
        <v/>
      </c>
      <c r="O539" t="str">
        <f>Rohdaten!G539</f>
        <v xml:space="preserve">Aktien / Aktien Japan </v>
      </c>
      <c r="P539" t="str">
        <f t="shared" si="17"/>
        <v>Aktien</v>
      </c>
      <c r="Q539" t="str">
        <f>Rohdaten!H539</f>
        <v xml:space="preserve">HSBC ETF.. </v>
      </c>
      <c r="R539" t="str">
        <f>Rohdaten!I539</f>
        <v xml:space="preserve">Irland </v>
      </c>
      <c r="S539">
        <f>LEFT(Rohdaten!J539, SEARCH("Jahre", Rohdaten!J539) - 2) * 1</f>
        <v>5.1100000000000003</v>
      </c>
      <c r="T539" t="str">
        <f>Rohdaten!K539</f>
        <v xml:space="preserve">MSCI JAP.. </v>
      </c>
      <c r="U539" t="str">
        <f>LEFT(Rohdaten!L539, 1)</f>
        <v>A</v>
      </c>
      <c r="V539" t="str">
        <f>Rohdaten!M539</f>
        <v xml:space="preserve">A1CXGS </v>
      </c>
    </row>
    <row r="540" spans="1:22" x14ac:dyDescent="0.25">
      <c r="A540" t="str">
        <f>Rohdaten!A540</f>
        <v xml:space="preserve">LYXOR UCITS ETF CANADA (S&amp;P/TSX 6.. </v>
      </c>
      <c r="B540" t="str">
        <f>LEFT(Rohdaten!B540, 3)</f>
        <v>EUR</v>
      </c>
      <c r="C540">
        <v>1.43</v>
      </c>
      <c r="D540">
        <v>1.36</v>
      </c>
      <c r="E540">
        <v>1.05</v>
      </c>
      <c r="F540">
        <v>0.74</v>
      </c>
      <c r="G540">
        <v>8.73</v>
      </c>
      <c r="H540">
        <v>135</v>
      </c>
      <c r="I540">
        <v>1.1299999999999999</v>
      </c>
      <c r="J540" t="str">
        <f>LEFT(Rohdaten!C540, LEN(Rohdaten!C540) - 1)</f>
        <v>Swap-basiert</v>
      </c>
      <c r="K540" t="str">
        <f>Rohdaten!D540</f>
        <v xml:space="preserve">keine </v>
      </c>
      <c r="L540" s="9">
        <f>Rohdaten!E540</f>
        <v>4.0000000000000001E-3</v>
      </c>
      <c r="M540" s="7">
        <f>IFERROR(IF(SEARCH("Mio.", Rohdaten!F540),LEFT(Rohdaten!F540, LEN(Rohdaten!F540) - 5) * 1),
IFERROR(IF(SEARCH("Mrd.",  Rohdaten!F540), LEFT(Rohdaten!F540, LEN(Rohdaten!F540) - 5) * 1000), ""))</f>
        <v>94.79</v>
      </c>
      <c r="N540" s="7">
        <f t="shared" si="16"/>
        <v>94.79</v>
      </c>
      <c r="O540" t="str">
        <f>Rohdaten!G540</f>
        <v xml:space="preserve">Aktien / Aktien Nordamerika </v>
      </c>
      <c r="P540" t="str">
        <f t="shared" si="17"/>
        <v>Aktien</v>
      </c>
      <c r="Q540" t="str">
        <f>Rohdaten!H540</f>
        <v xml:space="preserve">Lyxor As.. </v>
      </c>
      <c r="R540" t="str">
        <f>Rohdaten!I540</f>
        <v xml:space="preserve">Frankreich </v>
      </c>
      <c r="S540">
        <f>LEFT(Rohdaten!J540, SEARCH("Jahre", Rohdaten!J540) - 2) * 1</f>
        <v>5.0999999999999996</v>
      </c>
      <c r="T540" t="str">
        <f>Rohdaten!K540</f>
        <v xml:space="preserve">S&amp;P TORO.. </v>
      </c>
      <c r="U540" t="str">
        <f>LEFT(Rohdaten!L540, 1)</f>
        <v>A</v>
      </c>
      <c r="V540" t="str">
        <f>Rohdaten!M540</f>
        <v xml:space="preserve">LYX0FT </v>
      </c>
    </row>
    <row r="541" spans="1:22" x14ac:dyDescent="0.25">
      <c r="A541" t="str">
        <f>Rohdaten!A541</f>
        <v xml:space="preserve">HSBC MSCI JAPAN ETF DIS USD </v>
      </c>
      <c r="B541" t="str">
        <f>LEFT(Rohdaten!B541, 3)</f>
        <v>USD</v>
      </c>
      <c r="C541">
        <v>1.43</v>
      </c>
      <c r="D541">
        <v>1.36</v>
      </c>
      <c r="E541">
        <v>1.05</v>
      </c>
      <c r="F541">
        <v>0.74</v>
      </c>
      <c r="G541">
        <v>8.73</v>
      </c>
      <c r="H541">
        <v>135</v>
      </c>
      <c r="I541">
        <v>1.1299999999999999</v>
      </c>
      <c r="J541" t="str">
        <f>LEFT(Rohdaten!C541, LEN(Rohdaten!C541) - 1)</f>
        <v>replizierend</v>
      </c>
      <c r="K541" t="str">
        <f>Rohdaten!D541</f>
        <v xml:space="preserve">-- </v>
      </c>
      <c r="L541" s="9">
        <f>Rohdaten!E541</f>
        <v>4.0000000000000001E-3</v>
      </c>
      <c r="M541" s="7">
        <f>IFERROR(IF(SEARCH("Mio.", Rohdaten!F541),LEFT(Rohdaten!F541, LEN(Rohdaten!F541) - 5) * 1),
IFERROR(IF(SEARCH("Mrd.",  Rohdaten!F541), LEFT(Rohdaten!F541, LEN(Rohdaten!F541) - 5) * 1000), ""))</f>
        <v>207.7</v>
      </c>
      <c r="N541" s="7">
        <f t="shared" si="16"/>
        <v>234.70099999999996</v>
      </c>
      <c r="O541" t="str">
        <f>Rohdaten!G541</f>
        <v xml:space="preserve">Aktien / Aktien Japan </v>
      </c>
      <c r="P541" t="str">
        <f t="shared" si="17"/>
        <v>Aktien</v>
      </c>
      <c r="Q541" t="str">
        <f>Rohdaten!H541</f>
        <v xml:space="preserve">HSBC ETF.. </v>
      </c>
      <c r="R541" t="str">
        <f>Rohdaten!I541</f>
        <v xml:space="preserve">Deutschl.. </v>
      </c>
      <c r="S541">
        <f>LEFT(Rohdaten!J541, SEARCH("Jahre", Rohdaten!J541) - 2) * 1</f>
        <v>5.1100000000000003</v>
      </c>
      <c r="T541" t="str">
        <f>Rohdaten!K541</f>
        <v xml:space="preserve">MSCI JAP.. </v>
      </c>
      <c r="U541" t="str">
        <f>LEFT(Rohdaten!L541, 1)</f>
        <v>A</v>
      </c>
      <c r="V541" t="str">
        <f>Rohdaten!M541</f>
        <v xml:space="preserve">A1C0BD </v>
      </c>
    </row>
    <row r="542" spans="1:22" x14ac:dyDescent="0.25">
      <c r="A542" t="str">
        <f>Rohdaten!A542</f>
        <v xml:space="preserve">HSBC MSCI PACIFIC EX JAPAN ETF </v>
      </c>
      <c r="B542" t="str">
        <f>LEFT(Rohdaten!B542, 3)</f>
        <v>USD</v>
      </c>
      <c r="C542">
        <v>1.43</v>
      </c>
      <c r="D542">
        <v>1.36</v>
      </c>
      <c r="E542">
        <v>1.05</v>
      </c>
      <c r="F542">
        <v>0.74</v>
      </c>
      <c r="G542">
        <v>8.73</v>
      </c>
      <c r="H542">
        <v>135</v>
      </c>
      <c r="I542">
        <v>1.1299999999999999</v>
      </c>
      <c r="J542" t="str">
        <f>LEFT(Rohdaten!C542, LEN(Rohdaten!C542) - 1)</f>
        <v>--</v>
      </c>
      <c r="K542" t="str">
        <f>Rohdaten!D542</f>
        <v xml:space="preserve">-- </v>
      </c>
      <c r="L542" s="9">
        <f>Rohdaten!E542</f>
        <v>4.0000000000000001E-3</v>
      </c>
      <c r="M542" s="7" t="str">
        <f>IFERROR(IF(SEARCH("Mio.", Rohdaten!F542),LEFT(Rohdaten!F542, LEN(Rohdaten!F542) - 5) * 1),
IFERROR(IF(SEARCH("Mrd.",  Rohdaten!F542), LEFT(Rohdaten!F542, LEN(Rohdaten!F542) - 5) * 1000), ""))</f>
        <v/>
      </c>
      <c r="N542" s="7" t="str">
        <f t="shared" si="16"/>
        <v/>
      </c>
      <c r="O542" t="str">
        <f>Rohdaten!G542</f>
        <v xml:space="preserve">Aktien / Aktien Pazifik ex. Japan </v>
      </c>
      <c r="P542" t="str">
        <f t="shared" si="17"/>
        <v>Aktien</v>
      </c>
      <c r="Q542" t="str">
        <f>Rohdaten!H542</f>
        <v xml:space="preserve">HSBC ETF.. </v>
      </c>
      <c r="R542" t="str">
        <f>Rohdaten!I542</f>
        <v xml:space="preserve">Irland </v>
      </c>
      <c r="S542">
        <f>LEFT(Rohdaten!J542, SEARCH("Jahre", Rohdaten!J542) - 2) * 1</f>
        <v>4.6500000000000004</v>
      </c>
      <c r="T542" t="str">
        <f>Rohdaten!K542</f>
        <v xml:space="preserve">MSCI PAC.. </v>
      </c>
      <c r="U542" t="str">
        <f>LEFT(Rohdaten!L542, 1)</f>
        <v>A</v>
      </c>
      <c r="V542" t="str">
        <f>Rohdaten!M542</f>
        <v xml:space="preserve">A1C22H </v>
      </c>
    </row>
    <row r="543" spans="1:22" x14ac:dyDescent="0.25">
      <c r="A543" t="str">
        <f>Rohdaten!A543</f>
        <v xml:space="preserve">HSBC MSCI PACIFIC EX JAPAN ETF DI.. </v>
      </c>
      <c r="B543" t="str">
        <f>LEFT(Rohdaten!B543, 3)</f>
        <v>USD</v>
      </c>
      <c r="C543">
        <v>1.43</v>
      </c>
      <c r="D543">
        <v>1.36</v>
      </c>
      <c r="E543">
        <v>1.05</v>
      </c>
      <c r="F543">
        <v>0.74</v>
      </c>
      <c r="G543">
        <v>8.73</v>
      </c>
      <c r="H543">
        <v>135</v>
      </c>
      <c r="I543">
        <v>1.1299999999999999</v>
      </c>
      <c r="J543" t="str">
        <f>LEFT(Rohdaten!C543, LEN(Rohdaten!C543) - 1)</f>
        <v>replizierend</v>
      </c>
      <c r="K543" t="str">
        <f>Rohdaten!D543</f>
        <v xml:space="preserve">-- </v>
      </c>
      <c r="L543" s="9">
        <f>Rohdaten!E543</f>
        <v>4.0000000000000001E-3</v>
      </c>
      <c r="M543" s="7">
        <f>IFERROR(IF(SEARCH("Mio.", Rohdaten!F543),LEFT(Rohdaten!F543, LEN(Rohdaten!F543) - 5) * 1),
IFERROR(IF(SEARCH("Mrd.",  Rohdaten!F543), LEFT(Rohdaten!F543, LEN(Rohdaten!F543) - 5) * 1000), ""))</f>
        <v>142.88999999999999</v>
      </c>
      <c r="N543" s="7">
        <f t="shared" si="16"/>
        <v>161.46569999999997</v>
      </c>
      <c r="O543" t="str">
        <f>Rohdaten!G543</f>
        <v xml:space="preserve">Aktien / Aktien Pazifik ex. Japan </v>
      </c>
      <c r="P543" t="str">
        <f t="shared" si="17"/>
        <v>Aktien</v>
      </c>
      <c r="Q543" t="str">
        <f>Rohdaten!H543</f>
        <v xml:space="preserve">HSBC ETF.. </v>
      </c>
      <c r="R543" t="str">
        <f>Rohdaten!I543</f>
        <v xml:space="preserve">Deutschl.. </v>
      </c>
      <c r="S543">
        <f>LEFT(Rohdaten!J543, SEARCH("Jahre", Rohdaten!J543) - 2) * 1</f>
        <v>4.66</v>
      </c>
      <c r="T543" t="str">
        <f>Rohdaten!K543</f>
        <v xml:space="preserve">MSCI PAC.. </v>
      </c>
      <c r="U543" t="str">
        <f>LEFT(Rohdaten!L543, 1)</f>
        <v>A</v>
      </c>
      <c r="V543" t="str">
        <f>Rohdaten!M543</f>
        <v xml:space="preserve">A1C22P </v>
      </c>
    </row>
    <row r="544" spans="1:22" x14ac:dyDescent="0.25">
      <c r="A544" t="str">
        <f>Rohdaten!A544</f>
        <v xml:space="preserve">COMSTAGE SPI® TR UCITS ETF </v>
      </c>
      <c r="B544" t="str">
        <f>LEFT(Rohdaten!B544, 3)</f>
        <v>CHF</v>
      </c>
      <c r="C544">
        <v>1.43</v>
      </c>
      <c r="D544">
        <v>1.36</v>
      </c>
      <c r="E544">
        <v>1.05</v>
      </c>
      <c r="F544">
        <v>0.74</v>
      </c>
      <c r="G544">
        <v>8.73</v>
      </c>
      <c r="H544">
        <v>135</v>
      </c>
      <c r="I544">
        <v>1.1299999999999999</v>
      </c>
      <c r="J544" t="str">
        <f>LEFT(Rohdaten!C544, LEN(Rohdaten!C544) - 1)</f>
        <v>Swap-basiert</v>
      </c>
      <c r="K544" t="str">
        <f>Rohdaten!D544</f>
        <v xml:space="preserve">keine </v>
      </c>
      <c r="L544" s="9">
        <f>Rohdaten!E544</f>
        <v>4.0000000000000001E-3</v>
      </c>
      <c r="M544" s="7">
        <f>IFERROR(IF(SEARCH("Mio.", Rohdaten!F544),LEFT(Rohdaten!F544, LEN(Rohdaten!F544) - 5) * 1),
IFERROR(IF(SEARCH("Mrd.",  Rohdaten!F544), LEFT(Rohdaten!F544, LEN(Rohdaten!F544) - 5) * 1000), ""))</f>
        <v>16.52</v>
      </c>
      <c r="N544" s="7">
        <f t="shared" si="16"/>
        <v>17.346</v>
      </c>
      <c r="O544" t="str">
        <f>Rohdaten!G544</f>
        <v xml:space="preserve">Aktien / Aktien Schweiz </v>
      </c>
      <c r="P544" t="str">
        <f t="shared" si="17"/>
        <v>Aktien</v>
      </c>
      <c r="Q544" t="str">
        <f>Rohdaten!H544</f>
        <v xml:space="preserve">Commerz .. </v>
      </c>
      <c r="R544" t="str">
        <f>Rohdaten!I544</f>
        <v xml:space="preserve">Luxemburg </v>
      </c>
      <c r="S544">
        <f>LEFT(Rohdaten!J544, SEARCH("Jahre", Rohdaten!J544) - 2) * 1</f>
        <v>3.98</v>
      </c>
      <c r="T544" t="str">
        <f>Rohdaten!K544</f>
        <v xml:space="preserve">SWISS PE.. </v>
      </c>
      <c r="U544" t="str">
        <f>LEFT(Rohdaten!L544, 1)</f>
        <v>T</v>
      </c>
      <c r="V544" t="str">
        <f>Rohdaten!M544</f>
        <v xml:space="preserve">ETF029 </v>
      </c>
    </row>
    <row r="545" spans="1:22" x14ac:dyDescent="0.25">
      <c r="A545" t="str">
        <f>Rohdaten!A545</f>
        <v xml:space="preserve">DB X-TRACKERS FTSE EPRA/NAREIT DE.. </v>
      </c>
      <c r="B545" t="str">
        <f>LEFT(Rohdaten!B545, 3)</f>
        <v>EUR</v>
      </c>
      <c r="C545">
        <v>1.43</v>
      </c>
      <c r="D545">
        <v>1.36</v>
      </c>
      <c r="E545">
        <v>1.05</v>
      </c>
      <c r="F545">
        <v>0.74</v>
      </c>
      <c r="G545">
        <v>8.73</v>
      </c>
      <c r="H545">
        <v>135</v>
      </c>
      <c r="I545">
        <v>1.1299999999999999</v>
      </c>
      <c r="J545" t="str">
        <f>LEFT(Rohdaten!C545, LEN(Rohdaten!C545) - 1)</f>
        <v>replizierend</v>
      </c>
      <c r="K545" t="str">
        <f>Rohdaten!D545</f>
        <v xml:space="preserve">keine </v>
      </c>
      <c r="L545" s="9">
        <f>Rohdaten!E545</f>
        <v>4.0000000000000001E-3</v>
      </c>
      <c r="M545" s="7">
        <f>IFERROR(IF(SEARCH("Mio.", Rohdaten!F545),LEFT(Rohdaten!F545, LEN(Rohdaten!F545) - 5) * 1),
IFERROR(IF(SEARCH("Mrd.",  Rohdaten!F545), LEFT(Rohdaten!F545, LEN(Rohdaten!F545) - 5) * 1000), ""))</f>
        <v>4.59</v>
      </c>
      <c r="N545" s="7">
        <f t="shared" si="16"/>
        <v>4.59</v>
      </c>
      <c r="O545" t="str">
        <f>Rohdaten!G545</f>
        <v xml:space="preserve">Branchen / Branche: Immobilien/Reits Aktien </v>
      </c>
      <c r="P545" t="str">
        <f t="shared" si="17"/>
        <v>Branchen</v>
      </c>
      <c r="Q545" t="str">
        <f>Rohdaten!H545</f>
        <v xml:space="preserve">db x-tra.. </v>
      </c>
      <c r="R545" t="str">
        <f>Rohdaten!I545</f>
        <v xml:space="preserve">Luxemburg </v>
      </c>
      <c r="S545">
        <f>LEFT(Rohdaten!J545, SEARCH("Jahre", Rohdaten!J545) - 2) * 1</f>
        <v>4.05</v>
      </c>
      <c r="T545" t="str">
        <f>Rohdaten!K545</f>
        <v xml:space="preserve">-- </v>
      </c>
      <c r="U545" t="str">
        <f>LEFT(Rohdaten!L545, 1)</f>
        <v>T</v>
      </c>
      <c r="V545" t="str">
        <f>Rohdaten!M545</f>
        <v xml:space="preserve">DBX0J0 </v>
      </c>
    </row>
    <row r="546" spans="1:22" x14ac:dyDescent="0.25">
      <c r="A546" t="str">
        <f>Rohdaten!A546</f>
        <v xml:space="preserve">DB X-TRACKERS MSCI EUROPE SMALL C.. </v>
      </c>
      <c r="B546" t="str">
        <f>LEFT(Rohdaten!B546, 3)</f>
        <v>USD</v>
      </c>
      <c r="C546">
        <v>1.43</v>
      </c>
      <c r="D546">
        <v>1.36</v>
      </c>
      <c r="E546">
        <v>1.05</v>
      </c>
      <c r="F546">
        <v>0.74</v>
      </c>
      <c r="G546">
        <v>8.73</v>
      </c>
      <c r="H546">
        <v>135</v>
      </c>
      <c r="I546">
        <v>1.1299999999999999</v>
      </c>
      <c r="J546" t="str">
        <f>LEFT(Rohdaten!C546, LEN(Rohdaten!C546) - 1)</f>
        <v>replizierend</v>
      </c>
      <c r="K546" t="str">
        <f>Rohdaten!D546</f>
        <v xml:space="preserve">Sonstige </v>
      </c>
      <c r="L546" s="9">
        <f>Rohdaten!E546</f>
        <v>4.0000000000000001E-3</v>
      </c>
      <c r="M546" s="7">
        <f>IFERROR(IF(SEARCH("Mio.", Rohdaten!F546),LEFT(Rohdaten!F546, LEN(Rohdaten!F546) - 5) * 1),
IFERROR(IF(SEARCH("Mrd.",  Rohdaten!F546), LEFT(Rohdaten!F546, LEN(Rohdaten!F546) - 5) * 1000), ""))</f>
        <v>6.84</v>
      </c>
      <c r="N546" s="7">
        <f t="shared" si="16"/>
        <v>7.7291999999999987</v>
      </c>
      <c r="O546" t="str">
        <f>Rohdaten!G546</f>
        <v xml:space="preserve">Aktien / Aktien Europa "Mid/Small Caps" </v>
      </c>
      <c r="P546" t="str">
        <f t="shared" si="17"/>
        <v>Aktien</v>
      </c>
      <c r="Q546" t="str">
        <f>Rohdaten!H546</f>
        <v xml:space="preserve">db x-tra.. </v>
      </c>
      <c r="R546" t="str">
        <f>Rohdaten!I546</f>
        <v xml:space="preserve">Luxemburg </v>
      </c>
      <c r="S546">
        <f>LEFT(Rohdaten!J546, SEARCH("Jahre", Rohdaten!J546) - 2) * 1</f>
        <v>4.05</v>
      </c>
      <c r="T546" t="str">
        <f>Rohdaten!K546</f>
        <v xml:space="preserve">MSCI EUR.. </v>
      </c>
      <c r="U546" t="str">
        <f>LEFT(Rohdaten!L546, 1)</f>
        <v>T</v>
      </c>
      <c r="V546" t="str">
        <f>Rohdaten!M546</f>
        <v xml:space="preserve">DBX0J4 </v>
      </c>
    </row>
    <row r="547" spans="1:22" x14ac:dyDescent="0.25">
      <c r="A547" t="str">
        <f>Rohdaten!A547</f>
        <v xml:space="preserve">SPDR MSCI ACWI UCITS ETF </v>
      </c>
      <c r="B547" t="str">
        <f>LEFT(Rohdaten!B547, 3)</f>
        <v>USD</v>
      </c>
      <c r="C547">
        <v>1.43</v>
      </c>
      <c r="D547">
        <v>1.36</v>
      </c>
      <c r="E547">
        <v>1.05</v>
      </c>
      <c r="F547">
        <v>0.74</v>
      </c>
      <c r="G547">
        <v>8.73</v>
      </c>
      <c r="H547">
        <v>135</v>
      </c>
      <c r="I547">
        <v>1.1299999999999999</v>
      </c>
      <c r="J547" t="str">
        <f>LEFT(Rohdaten!C547, LEN(Rohdaten!C547) - 1)</f>
        <v>replizierend</v>
      </c>
      <c r="K547" t="str">
        <f>Rohdaten!D547</f>
        <v xml:space="preserve">keine </v>
      </c>
      <c r="L547" s="9">
        <f>Rohdaten!E547</f>
        <v>4.0000000000000001E-3</v>
      </c>
      <c r="M547" s="7">
        <f>IFERROR(IF(SEARCH("Mio.", Rohdaten!F547),LEFT(Rohdaten!F547, LEN(Rohdaten!F547) - 5) * 1),
IFERROR(IF(SEARCH("Mrd.",  Rohdaten!F547), LEFT(Rohdaten!F547, LEN(Rohdaten!F547) - 5) * 1000), ""))</f>
        <v>371.71</v>
      </c>
      <c r="N547" s="7">
        <f t="shared" si="16"/>
        <v>420.03229999999996</v>
      </c>
      <c r="O547" t="str">
        <f>Rohdaten!G547</f>
        <v xml:space="preserve">Aktien / Aktien International </v>
      </c>
      <c r="P547" t="str">
        <f t="shared" si="17"/>
        <v>Aktien</v>
      </c>
      <c r="Q547" t="str">
        <f>Rohdaten!H547</f>
        <v xml:space="preserve">SPDR Eur.. </v>
      </c>
      <c r="R547" t="str">
        <f>Rohdaten!I547</f>
        <v xml:space="preserve">Irland </v>
      </c>
      <c r="S547">
        <f>LEFT(Rohdaten!J547, SEARCH("Jahre", Rohdaten!J547) - 2) * 1</f>
        <v>3.97</v>
      </c>
      <c r="T547" t="str">
        <f>Rohdaten!K547</f>
        <v xml:space="preserve">-- </v>
      </c>
      <c r="U547" t="str">
        <f>LEFT(Rohdaten!L547, 1)</f>
        <v>T</v>
      </c>
      <c r="V547" t="str">
        <f>Rohdaten!M547</f>
        <v xml:space="preserve">A1JJTC </v>
      </c>
    </row>
    <row r="548" spans="1:22" x14ac:dyDescent="0.25">
      <c r="A548" t="str">
        <f>Rohdaten!A548</f>
        <v xml:space="preserve">SPDR MSCI ACWI IMI UCITS ETF </v>
      </c>
      <c r="B548" t="str">
        <f>LEFT(Rohdaten!B548, 3)</f>
        <v>USD</v>
      </c>
      <c r="C548">
        <v>1.43</v>
      </c>
      <c r="D548">
        <v>1.36</v>
      </c>
      <c r="E548">
        <v>1.05</v>
      </c>
      <c r="F548">
        <v>0.74</v>
      </c>
      <c r="G548">
        <v>8.73</v>
      </c>
      <c r="H548">
        <v>135</v>
      </c>
      <c r="I548">
        <v>1.1299999999999999</v>
      </c>
      <c r="J548" t="str">
        <f>LEFT(Rohdaten!C548, LEN(Rohdaten!C548) - 1)</f>
        <v>replizierend</v>
      </c>
      <c r="K548" t="str">
        <f>Rohdaten!D548</f>
        <v xml:space="preserve">keine </v>
      </c>
      <c r="L548" s="9">
        <f>Rohdaten!E548</f>
        <v>4.0000000000000001E-3</v>
      </c>
      <c r="M548" s="7">
        <f>IFERROR(IF(SEARCH("Mio.", Rohdaten!F548),LEFT(Rohdaten!F548, LEN(Rohdaten!F548) - 5) * 1),
IFERROR(IF(SEARCH("Mrd.",  Rohdaten!F548), LEFT(Rohdaten!F548, LEN(Rohdaten!F548) - 5) * 1000), ""))</f>
        <v>21.08</v>
      </c>
      <c r="N548" s="7">
        <f t="shared" si="16"/>
        <v>23.820399999999996</v>
      </c>
      <c r="O548" t="str">
        <f>Rohdaten!G548</f>
        <v xml:space="preserve">Aktien / Aktien International </v>
      </c>
      <c r="P548" t="str">
        <f t="shared" si="17"/>
        <v>Aktien</v>
      </c>
      <c r="Q548" t="str">
        <f>Rohdaten!H548</f>
        <v xml:space="preserve">SPDR Eur.. </v>
      </c>
      <c r="R548" t="str">
        <f>Rohdaten!I548</f>
        <v xml:space="preserve">Irland </v>
      </c>
      <c r="S548">
        <f>LEFT(Rohdaten!J548, SEARCH("Jahre", Rohdaten!J548) - 2) * 1</f>
        <v>3.97</v>
      </c>
      <c r="T548" t="str">
        <f>Rohdaten!K548</f>
        <v xml:space="preserve">-- </v>
      </c>
      <c r="U548" t="str">
        <f>LEFT(Rohdaten!L548, 1)</f>
        <v>T</v>
      </c>
      <c r="V548" t="str">
        <f>Rohdaten!M548</f>
        <v xml:space="preserve">A1JJTD </v>
      </c>
    </row>
    <row r="549" spans="1:22" x14ac:dyDescent="0.25">
      <c r="A549" t="str">
        <f>Rohdaten!A549</f>
        <v xml:space="preserve">HSBC FTSE EPRA/NAREIT DEVELOPED E.. </v>
      </c>
      <c r="B549" t="str">
        <f>LEFT(Rohdaten!B549, 3)</f>
        <v>USD</v>
      </c>
      <c r="C549">
        <v>1.43</v>
      </c>
      <c r="D549">
        <v>1.36</v>
      </c>
      <c r="E549">
        <v>1.05</v>
      </c>
      <c r="F549">
        <v>0.74</v>
      </c>
      <c r="G549">
        <v>8.73</v>
      </c>
      <c r="H549">
        <v>135</v>
      </c>
      <c r="I549">
        <v>1.1299999999999999</v>
      </c>
      <c r="J549" t="str">
        <f>LEFT(Rohdaten!C549, LEN(Rohdaten!C549) - 1)</f>
        <v>--</v>
      </c>
      <c r="K549" t="str">
        <f>Rohdaten!D549</f>
        <v xml:space="preserve">-- </v>
      </c>
      <c r="L549" s="9">
        <f>Rohdaten!E549</f>
        <v>4.0000000000000001E-3</v>
      </c>
      <c r="M549" s="7">
        <f>IFERROR(IF(SEARCH("Mio.", Rohdaten!F549),LEFT(Rohdaten!F549, LEN(Rohdaten!F549) - 5) * 1),
IFERROR(IF(SEARCH("Mrd.",  Rohdaten!F549), LEFT(Rohdaten!F549, LEN(Rohdaten!F549) - 5) * 1000), ""))</f>
        <v>124</v>
      </c>
      <c r="N549" s="7">
        <f t="shared" si="16"/>
        <v>140.11999999999998</v>
      </c>
      <c r="O549" t="str">
        <f>Rohdaten!G549</f>
        <v xml:space="preserve">Renten / Renten International </v>
      </c>
      <c r="P549" t="str">
        <f t="shared" si="17"/>
        <v>Renten</v>
      </c>
      <c r="Q549" t="str">
        <f>Rohdaten!H549</f>
        <v xml:space="preserve">HSBC ETF.. </v>
      </c>
      <c r="R549" t="str">
        <f>Rohdaten!I549</f>
        <v xml:space="preserve">Deutschl.. </v>
      </c>
      <c r="S549">
        <f>LEFT(Rohdaten!J549, SEARCH("Jahre", Rohdaten!J549) - 2) * 1</f>
        <v>3.86</v>
      </c>
      <c r="T549" t="str">
        <f>Rohdaten!K549</f>
        <v xml:space="preserve">FTSE EPR.. </v>
      </c>
      <c r="U549" t="str">
        <f>LEFT(Rohdaten!L549, 1)</f>
        <v>A</v>
      </c>
      <c r="V549" t="str">
        <f>Rohdaten!M549</f>
        <v xml:space="preserve">A1JCM0 </v>
      </c>
    </row>
    <row r="550" spans="1:22" x14ac:dyDescent="0.25">
      <c r="A550" t="str">
        <f>Rohdaten!A550</f>
        <v xml:space="preserve">SPDR BARCLAYS EURO HIGH YIELD BON.. </v>
      </c>
      <c r="B550" t="str">
        <f>LEFT(Rohdaten!B550, 3)</f>
        <v>EUR</v>
      </c>
      <c r="C550">
        <v>1.43</v>
      </c>
      <c r="D550">
        <v>1.36</v>
      </c>
      <c r="E550">
        <v>1.05</v>
      </c>
      <c r="F550">
        <v>0.74</v>
      </c>
      <c r="G550">
        <v>8.73</v>
      </c>
      <c r="H550">
        <v>135</v>
      </c>
      <c r="I550">
        <v>1.1299999999999999</v>
      </c>
      <c r="J550" t="str">
        <f>LEFT(Rohdaten!C550, LEN(Rohdaten!C550) - 1)</f>
        <v>replizierend</v>
      </c>
      <c r="K550" t="str">
        <f>Rohdaten!D550</f>
        <v xml:space="preserve">Sonstige </v>
      </c>
      <c r="L550" s="9">
        <f>Rohdaten!E550</f>
        <v>4.0000000000000001E-3</v>
      </c>
      <c r="M550" s="7">
        <f>IFERROR(IF(SEARCH("Mio.", Rohdaten!F550),LEFT(Rohdaten!F550, LEN(Rohdaten!F550) - 5) * 1),
IFERROR(IF(SEARCH("Mrd.",  Rohdaten!F550), LEFT(Rohdaten!F550, LEN(Rohdaten!F550) - 5) * 1000), ""))</f>
        <v>161.38</v>
      </c>
      <c r="N550" s="7">
        <f t="shared" si="16"/>
        <v>161.38</v>
      </c>
      <c r="O550" t="str">
        <f>Rohdaten!G550</f>
        <v xml:space="preserve">Renten / Renten High Yield Unternehmensanleihen </v>
      </c>
      <c r="P550" t="str">
        <f t="shared" si="17"/>
        <v>Renten</v>
      </c>
      <c r="Q550" t="str">
        <f>Rohdaten!H550</f>
        <v xml:space="preserve">SPDR Eur.. </v>
      </c>
      <c r="R550" t="str">
        <f>Rohdaten!I550</f>
        <v xml:space="preserve">Irland </v>
      </c>
      <c r="S550">
        <f>LEFT(Rohdaten!J550, SEARCH("Jahre", Rohdaten!J550) - 2) * 1</f>
        <v>3.17</v>
      </c>
      <c r="T550" t="str">
        <f>Rohdaten!K550</f>
        <v xml:space="preserve">-- </v>
      </c>
      <c r="U550" t="str">
        <f>LEFT(Rohdaten!L550, 1)</f>
        <v>A</v>
      </c>
      <c r="V550" t="str">
        <f>Rohdaten!M550</f>
        <v xml:space="preserve">A1JKSU </v>
      </c>
    </row>
    <row r="551" spans="1:22" x14ac:dyDescent="0.25">
      <c r="A551" t="str">
        <f>Rohdaten!A551</f>
        <v xml:space="preserve">HSBC FTSE EPRA/NAREIT DEVELOPED U.. </v>
      </c>
      <c r="B551" t="str">
        <f>LEFT(Rohdaten!B551, 3)</f>
        <v>USD</v>
      </c>
      <c r="C551">
        <v>1.43</v>
      </c>
      <c r="D551">
        <v>1.36</v>
      </c>
      <c r="E551">
        <v>1.05</v>
      </c>
      <c r="F551">
        <v>0.74</v>
      </c>
      <c r="G551">
        <v>8.73</v>
      </c>
      <c r="H551">
        <v>135</v>
      </c>
      <c r="I551">
        <v>1.1299999999999999</v>
      </c>
      <c r="J551" t="str">
        <f>LEFT(Rohdaten!C551, LEN(Rohdaten!C551) - 1)</f>
        <v>replizierend</v>
      </c>
      <c r="K551" t="str">
        <f>Rohdaten!D551</f>
        <v xml:space="preserve">-- </v>
      </c>
      <c r="L551" s="9">
        <f>Rohdaten!E551</f>
        <v>4.0000000000000001E-3</v>
      </c>
      <c r="M551" s="7">
        <f>IFERROR(IF(SEARCH("Mio.", Rohdaten!F551),LEFT(Rohdaten!F551, LEN(Rohdaten!F551) - 5) * 1),
IFERROR(IF(SEARCH("Mrd.",  Rohdaten!F551), LEFT(Rohdaten!F551, LEN(Rohdaten!F551) - 5) * 1000), ""))</f>
        <v>124</v>
      </c>
      <c r="N551" s="7">
        <f t="shared" si="16"/>
        <v>140.11999999999998</v>
      </c>
      <c r="O551" t="str">
        <f>Rohdaten!G551</f>
        <v xml:space="preserve">Renten / Renten International </v>
      </c>
      <c r="P551" t="str">
        <f t="shared" si="17"/>
        <v>Renten</v>
      </c>
      <c r="Q551" t="str">
        <f>Rohdaten!H551</f>
        <v xml:space="preserve">HSBC ETF.. </v>
      </c>
      <c r="R551" t="str">
        <f>Rohdaten!I551</f>
        <v xml:space="preserve">Deutschl.. </v>
      </c>
      <c r="S551">
        <f>LEFT(Rohdaten!J551, SEARCH("Jahre", Rohdaten!J551) - 2) * 1</f>
        <v>3.87</v>
      </c>
      <c r="T551" t="str">
        <f>Rohdaten!K551</f>
        <v xml:space="preserve">-- </v>
      </c>
      <c r="U551" t="str">
        <f>LEFT(Rohdaten!L551, 1)</f>
        <v>A</v>
      </c>
      <c r="V551" t="str">
        <f>Rohdaten!M551</f>
        <v xml:space="preserve">A1JXC7 </v>
      </c>
    </row>
    <row r="552" spans="1:22" x14ac:dyDescent="0.25">
      <c r="A552" t="str">
        <f>Rohdaten!A552</f>
        <v xml:space="preserve">SPDR DOW JONES GLOBAL REAL ESTATE.. </v>
      </c>
      <c r="B552" t="str">
        <f>LEFT(Rohdaten!B552, 3)</f>
        <v>USD</v>
      </c>
      <c r="C552">
        <v>1.43</v>
      </c>
      <c r="D552">
        <v>1.36</v>
      </c>
      <c r="E552">
        <v>1.05</v>
      </c>
      <c r="F552">
        <v>0.74</v>
      </c>
      <c r="G552">
        <v>8.73</v>
      </c>
      <c r="H552">
        <v>135</v>
      </c>
      <c r="I552">
        <v>1.1299999999999999</v>
      </c>
      <c r="J552" t="str">
        <f>LEFT(Rohdaten!C552, LEN(Rohdaten!C552) - 1)</f>
        <v>replizierend</v>
      </c>
      <c r="K552" t="str">
        <f>Rohdaten!D552</f>
        <v xml:space="preserve">-- </v>
      </c>
      <c r="L552" s="9">
        <f>Rohdaten!E552</f>
        <v>4.0000000000000001E-3</v>
      </c>
      <c r="M552" s="7">
        <f>IFERROR(IF(SEARCH("Mio.", Rohdaten!F552),LEFT(Rohdaten!F552, LEN(Rohdaten!F552) - 5) * 1),
IFERROR(IF(SEARCH("Mrd.",  Rohdaten!F552), LEFT(Rohdaten!F552, LEN(Rohdaten!F552) - 5) * 1000), ""))</f>
        <v>37.630000000000003</v>
      </c>
      <c r="N552" s="7">
        <f t="shared" si="16"/>
        <v>42.521900000000002</v>
      </c>
      <c r="O552" t="str">
        <f>Rohdaten!G552</f>
        <v xml:space="preserve">Branchen / Branche: Immobilien/Reits Aktien </v>
      </c>
      <c r="P552" t="str">
        <f t="shared" si="17"/>
        <v>Branchen</v>
      </c>
      <c r="Q552" t="str">
        <f>Rohdaten!H552</f>
        <v xml:space="preserve">SPDR Eur.. </v>
      </c>
      <c r="R552" t="str">
        <f>Rohdaten!I552</f>
        <v xml:space="preserve">Irland </v>
      </c>
      <c r="S552">
        <f>LEFT(Rohdaten!J552, SEARCH("Jahre", Rohdaten!J552) - 2) * 1</f>
        <v>2.52</v>
      </c>
      <c r="T552" t="str">
        <f>Rohdaten!K552</f>
        <v xml:space="preserve">-- </v>
      </c>
      <c r="U552" t="str">
        <f>LEFT(Rohdaten!L552, 1)</f>
        <v>A</v>
      </c>
      <c r="V552" t="str">
        <f>Rohdaten!M552</f>
        <v xml:space="preserve">A1J3PB </v>
      </c>
    </row>
    <row r="553" spans="1:22" x14ac:dyDescent="0.25">
      <c r="A553" t="str">
        <f>Rohdaten!A553</f>
        <v xml:space="preserve">LYXOR UCITS ETF DYNAMIC SHORT VIX.. </v>
      </c>
      <c r="B553" t="str">
        <f>LEFT(Rohdaten!B553, 3)</f>
        <v>EUR</v>
      </c>
      <c r="C553">
        <v>1.43</v>
      </c>
      <c r="D553">
        <v>1.36</v>
      </c>
      <c r="E553">
        <v>1.05</v>
      </c>
      <c r="F553">
        <v>0.74</v>
      </c>
      <c r="G553">
        <v>8.73</v>
      </c>
      <c r="H553">
        <v>135</v>
      </c>
      <c r="I553">
        <v>1.1299999999999999</v>
      </c>
      <c r="J553" t="str">
        <f>LEFT(Rohdaten!C553, LEN(Rohdaten!C553) - 1)</f>
        <v>Swap-basiert</v>
      </c>
      <c r="K553" t="str">
        <f>Rohdaten!D553</f>
        <v xml:space="preserve">-- </v>
      </c>
      <c r="L553" s="9">
        <f>Rohdaten!E553</f>
        <v>4.0000000000000001E-3</v>
      </c>
      <c r="M553" s="7">
        <f>IFERROR(IF(SEARCH("Mio.", Rohdaten!F553),LEFT(Rohdaten!F553, LEN(Rohdaten!F553) - 5) * 1),
IFERROR(IF(SEARCH("Mrd.",  Rohdaten!F553), LEFT(Rohdaten!F553, LEN(Rohdaten!F553) - 5) * 1000), ""))</f>
        <v>3.58</v>
      </c>
      <c r="N553" s="7">
        <f t="shared" si="16"/>
        <v>3.58</v>
      </c>
      <c r="O553" t="str">
        <f>Rohdaten!G553</f>
        <v xml:space="preserve">Sonstige ETFs / Gemischte Fonds International </v>
      </c>
      <c r="P553" t="str">
        <f t="shared" si="17"/>
        <v>Sonstige ETFs</v>
      </c>
      <c r="Q553" t="str">
        <f>Rohdaten!H553</f>
        <v xml:space="preserve">Lyxor As.. </v>
      </c>
      <c r="R553" t="str">
        <f>Rohdaten!I553</f>
        <v xml:space="preserve">Frankreich </v>
      </c>
      <c r="S553">
        <f>LEFT(Rohdaten!J553, SEARCH("Jahre", Rohdaten!J553) - 2) * 1</f>
        <v>2.25</v>
      </c>
      <c r="T553" t="str">
        <f>Rohdaten!K553</f>
        <v xml:space="preserve">-- </v>
      </c>
      <c r="U553" t="str">
        <f>LEFT(Rohdaten!L553, 1)</f>
        <v>T</v>
      </c>
      <c r="V553" t="str">
        <f>Rohdaten!M553</f>
        <v xml:space="preserve">LYX0P4 </v>
      </c>
    </row>
    <row r="554" spans="1:22" x14ac:dyDescent="0.25">
      <c r="A554" t="str">
        <f>Rohdaten!A554</f>
        <v xml:space="preserve">SPDR BARCLAYS 0-5 YEAR US HIGH YI.. </v>
      </c>
      <c r="B554" t="str">
        <f>LEFT(Rohdaten!B554, 3)</f>
        <v>USD</v>
      </c>
      <c r="C554">
        <v>1.43</v>
      </c>
      <c r="D554">
        <v>1.36</v>
      </c>
      <c r="E554">
        <v>1.05</v>
      </c>
      <c r="F554">
        <v>0.74</v>
      </c>
      <c r="G554">
        <v>8.73</v>
      </c>
      <c r="H554">
        <v>135</v>
      </c>
      <c r="I554">
        <v>1.1299999999999999</v>
      </c>
      <c r="J554" t="str">
        <f>LEFT(Rohdaten!C554, LEN(Rohdaten!C554) - 1)</f>
        <v>replizierend</v>
      </c>
      <c r="K554" t="str">
        <f>Rohdaten!D554</f>
        <v xml:space="preserve">-- </v>
      </c>
      <c r="L554" s="9">
        <f>Rohdaten!E554</f>
        <v>4.0000000000000001E-3</v>
      </c>
      <c r="M554" s="7">
        <f>IFERROR(IF(SEARCH("Mio.", Rohdaten!F554),LEFT(Rohdaten!F554, LEN(Rohdaten!F554) - 5) * 1),
IFERROR(IF(SEARCH("Mrd.",  Rohdaten!F554), LEFT(Rohdaten!F554, LEN(Rohdaten!F554) - 5) * 1000), ""))</f>
        <v>129.81</v>
      </c>
      <c r="N554" s="7">
        <f t="shared" si="16"/>
        <v>146.68529999999998</v>
      </c>
      <c r="O554" t="str">
        <f>Rohdaten!G554</f>
        <v xml:space="preserve">Renten / Renten High Yield Unternehmensanleihen </v>
      </c>
      <c r="P554" t="str">
        <f t="shared" si="17"/>
        <v>Renten</v>
      </c>
      <c r="Q554" t="str">
        <f>Rohdaten!H554</f>
        <v xml:space="preserve">SPDR Eur.. </v>
      </c>
      <c r="R554" t="str">
        <f>Rohdaten!I554</f>
        <v xml:space="preserve">Irland </v>
      </c>
      <c r="S554">
        <f>LEFT(Rohdaten!J554, SEARCH("Jahre", Rohdaten!J554) - 2) * 1</f>
        <v>1.61</v>
      </c>
      <c r="T554" t="str">
        <f>Rohdaten!K554</f>
        <v xml:space="preserve">-- </v>
      </c>
      <c r="U554" t="str">
        <f>LEFT(Rohdaten!L554, 1)</f>
        <v>A</v>
      </c>
      <c r="V554" t="str">
        <f>Rohdaten!M554</f>
        <v xml:space="preserve">A1W3VZ </v>
      </c>
    </row>
    <row r="555" spans="1:22" x14ac:dyDescent="0.25">
      <c r="A555" t="str">
        <f>Rohdaten!A555</f>
        <v xml:space="preserve">DB X-TRACKERS MITTELSTAND &amp; MIDCA.. </v>
      </c>
      <c r="B555" t="str">
        <f>LEFT(Rohdaten!B555, 3)</f>
        <v>EUR</v>
      </c>
      <c r="C555">
        <v>1.43</v>
      </c>
      <c r="D555">
        <v>1.36</v>
      </c>
      <c r="E555">
        <v>1.05</v>
      </c>
      <c r="F555">
        <v>0.74</v>
      </c>
      <c r="G555">
        <v>8.73</v>
      </c>
      <c r="H555">
        <v>135</v>
      </c>
      <c r="I555">
        <v>1.1299999999999999</v>
      </c>
      <c r="J555" t="str">
        <f>LEFT(Rohdaten!C555, LEN(Rohdaten!C555) - 1)</f>
        <v>replizierend</v>
      </c>
      <c r="K555" t="str">
        <f>Rohdaten!D555</f>
        <v xml:space="preserve">-- </v>
      </c>
      <c r="L555" s="9">
        <f>Rohdaten!E555</f>
        <v>4.0000000000000001E-3</v>
      </c>
      <c r="M555" s="7">
        <f>IFERROR(IF(SEARCH("Mio.", Rohdaten!F555),LEFT(Rohdaten!F555, LEN(Rohdaten!F555) - 5) * 1),
IFERROR(IF(SEARCH("Mrd.",  Rohdaten!F555), LEFT(Rohdaten!F555, LEN(Rohdaten!F555) - 5) * 1000), ""))</f>
        <v>22.5</v>
      </c>
      <c r="N555" s="7">
        <f t="shared" si="16"/>
        <v>22.5</v>
      </c>
      <c r="O555" t="str">
        <f>Rohdaten!G555</f>
        <v xml:space="preserve">Aktien / Aktien Deutschland "Mid/Small Caps" </v>
      </c>
      <c r="P555" t="str">
        <f t="shared" si="17"/>
        <v>Aktien</v>
      </c>
      <c r="Q555" t="str">
        <f>Rohdaten!H555</f>
        <v xml:space="preserve">Concept .. </v>
      </c>
      <c r="R555" t="str">
        <f>Rohdaten!I555</f>
        <v xml:space="preserve">Irland </v>
      </c>
      <c r="S555">
        <f>LEFT(Rohdaten!J555, SEARCH("Jahre", Rohdaten!J555) - 2) * 1</f>
        <v>1.31</v>
      </c>
      <c r="T555" t="str">
        <f>Rohdaten!K555</f>
        <v xml:space="preserve">-- </v>
      </c>
      <c r="U555" t="str">
        <f>LEFT(Rohdaten!L555, 1)</f>
        <v>A</v>
      </c>
      <c r="V555" t="str">
        <f>Rohdaten!M555</f>
        <v xml:space="preserve">A1T795 </v>
      </c>
    </row>
    <row r="556" spans="1:22" x14ac:dyDescent="0.25">
      <c r="A556" t="str">
        <f>Rohdaten!A556</f>
        <v xml:space="preserve">COMSTAGE FTSE CHINA A50 UCITS ETF </v>
      </c>
      <c r="B556" t="str">
        <f>LEFT(Rohdaten!B556, 3)</f>
        <v>USD</v>
      </c>
      <c r="C556">
        <v>1.43</v>
      </c>
      <c r="D556">
        <v>1.36</v>
      </c>
      <c r="E556">
        <v>1.05</v>
      </c>
      <c r="F556">
        <v>0.74</v>
      </c>
      <c r="G556">
        <v>8.73</v>
      </c>
      <c r="H556">
        <v>135</v>
      </c>
      <c r="I556">
        <v>1.1299999999999999</v>
      </c>
      <c r="J556" t="str">
        <f>LEFT(Rohdaten!C556, LEN(Rohdaten!C556) - 1)</f>
        <v>Swap-basiert</v>
      </c>
      <c r="K556" t="str">
        <f>Rohdaten!D556</f>
        <v xml:space="preserve">keine </v>
      </c>
      <c r="L556" s="9">
        <f>Rohdaten!E556</f>
        <v>4.0000000000000001E-3</v>
      </c>
      <c r="M556" s="7">
        <f>IFERROR(IF(SEARCH("Mio.", Rohdaten!F556),LEFT(Rohdaten!F556, LEN(Rohdaten!F556) - 5) * 1),
IFERROR(IF(SEARCH("Mrd.",  Rohdaten!F556), LEFT(Rohdaten!F556, LEN(Rohdaten!F556) - 5) * 1000), ""))</f>
        <v>23.74</v>
      </c>
      <c r="N556" s="7">
        <f t="shared" si="16"/>
        <v>26.826199999999996</v>
      </c>
      <c r="O556" t="str">
        <f>Rohdaten!G556</f>
        <v xml:space="preserve">Aktien / Aktien Asien </v>
      </c>
      <c r="P556" t="str">
        <f t="shared" si="17"/>
        <v>Aktien</v>
      </c>
      <c r="Q556" t="str">
        <f>Rohdaten!H556</f>
        <v xml:space="preserve">Commerz .. </v>
      </c>
      <c r="R556" t="str">
        <f>Rohdaten!I556</f>
        <v xml:space="preserve">Luxemburg </v>
      </c>
      <c r="S556">
        <f>LEFT(Rohdaten!J556, SEARCH("Jahre", Rohdaten!J556) - 2) * 1</f>
        <v>1.58</v>
      </c>
      <c r="T556" t="str">
        <f>Rohdaten!K556</f>
        <v xml:space="preserve">-- </v>
      </c>
      <c r="U556" t="str">
        <f>LEFT(Rohdaten!L556, 1)</f>
        <v>T</v>
      </c>
      <c r="V556" t="str">
        <f>Rohdaten!M556</f>
        <v xml:space="preserve">ETF024 </v>
      </c>
    </row>
    <row r="557" spans="1:22" x14ac:dyDescent="0.25">
      <c r="A557" t="str">
        <f>Rohdaten!A557</f>
        <v xml:space="preserve">LYXOR UCITS ETF GERMANY MID-CAP M.. </v>
      </c>
      <c r="B557" t="str">
        <f>LEFT(Rohdaten!B557, 3)</f>
        <v>EUR</v>
      </c>
      <c r="C557">
        <v>1.43</v>
      </c>
      <c r="D557">
        <v>1.36</v>
      </c>
      <c r="E557">
        <v>1.05</v>
      </c>
      <c r="F557">
        <v>0.74</v>
      </c>
      <c r="G557">
        <v>8.73</v>
      </c>
      <c r="H557">
        <v>135</v>
      </c>
      <c r="I557">
        <v>1.1299999999999999</v>
      </c>
      <c r="J557" t="str">
        <f>LEFT(Rohdaten!C557, LEN(Rohdaten!C557) - 1)</f>
        <v>Swap-basiert</v>
      </c>
      <c r="K557" t="str">
        <f>Rohdaten!D557</f>
        <v xml:space="preserve">keine </v>
      </c>
      <c r="L557" s="9">
        <f>Rohdaten!E557</f>
        <v>4.0000000000000001E-3</v>
      </c>
      <c r="M557" s="7" t="str">
        <f>IFERROR(IF(SEARCH("Mio.", Rohdaten!F557),LEFT(Rohdaten!F557, LEN(Rohdaten!F557) - 5) * 1),
IFERROR(IF(SEARCH("Mrd.",  Rohdaten!F557), LEFT(Rohdaten!F557, LEN(Rohdaten!F557) - 5) * 1000), ""))</f>
        <v/>
      </c>
      <c r="N557" s="7" t="str">
        <f t="shared" si="16"/>
        <v/>
      </c>
      <c r="O557" t="str">
        <f>Rohdaten!G557</f>
        <v xml:space="preserve">Aktien / Aktien Deutschland "Mid/Small Caps" </v>
      </c>
      <c r="P557" t="str">
        <f t="shared" si="17"/>
        <v>Aktien</v>
      </c>
      <c r="Q557" t="str">
        <f>Rohdaten!H557</f>
        <v xml:space="preserve">Lyxor In.. </v>
      </c>
      <c r="R557" t="str">
        <f>Rohdaten!I557</f>
        <v xml:space="preserve">Frankreich </v>
      </c>
      <c r="S557">
        <f>LEFT(Rohdaten!J557, SEARCH("Jahre", Rohdaten!J557) - 2) * 1</f>
        <v>0.96</v>
      </c>
      <c r="T557" t="str">
        <f>Rohdaten!K557</f>
        <v xml:space="preserve">-- </v>
      </c>
      <c r="U557" t="str">
        <f>LEFT(Rohdaten!L557, 1)</f>
        <v>T</v>
      </c>
      <c r="V557" t="str">
        <f>Rohdaten!M557</f>
        <v xml:space="preserve">LYX0R1 </v>
      </c>
    </row>
    <row r="558" spans="1:22" x14ac:dyDescent="0.25">
      <c r="A558" t="str">
        <f>Rohdaten!A558</f>
        <v xml:space="preserve">ISHARES MSCI NORTH AMERICA UCITS .. </v>
      </c>
      <c r="B558" t="str">
        <f>LEFT(Rohdaten!B558, 3)</f>
        <v>USD</v>
      </c>
      <c r="C558">
        <v>1.43</v>
      </c>
      <c r="D558">
        <v>1.36</v>
      </c>
      <c r="E558">
        <v>1.05</v>
      </c>
      <c r="F558">
        <v>0.74</v>
      </c>
      <c r="G558">
        <v>8.73</v>
      </c>
      <c r="H558">
        <v>135</v>
      </c>
      <c r="I558">
        <v>1.1299999999999999</v>
      </c>
      <c r="J558" t="str">
        <f>LEFT(Rohdaten!C558, LEN(Rohdaten!C558) - 1)</f>
        <v>replizierend</v>
      </c>
      <c r="K558" t="str">
        <f>Rohdaten!D558</f>
        <v xml:space="preserve">keine </v>
      </c>
      <c r="L558" s="9">
        <f>Rohdaten!E558</f>
        <v>4.0000000000000001E-3</v>
      </c>
      <c r="M558" s="7">
        <f>IFERROR(IF(SEARCH("Mio.", Rohdaten!F558),LEFT(Rohdaten!F558, LEN(Rohdaten!F558) - 5) * 1),
IFERROR(IF(SEARCH("Mrd.",  Rohdaten!F558), LEFT(Rohdaten!F558, LEN(Rohdaten!F558) - 5) * 1000), ""))</f>
        <v>2610</v>
      </c>
      <c r="N558" s="7">
        <f t="shared" si="16"/>
        <v>2949.2999999999997</v>
      </c>
      <c r="O558" t="str">
        <f>Rohdaten!G558</f>
        <v xml:space="preserve">Aktien / Aktien Nordamerika </v>
      </c>
      <c r="P558" t="str">
        <f t="shared" si="17"/>
        <v>Aktien</v>
      </c>
      <c r="Q558" t="str">
        <f>Rohdaten!H558</f>
        <v xml:space="preserve">iShares .. </v>
      </c>
      <c r="R558" t="str">
        <f>Rohdaten!I558</f>
        <v xml:space="preserve">Irland </v>
      </c>
      <c r="S558">
        <f>LEFT(Rohdaten!J558, SEARCH("Jahre", Rohdaten!J558) - 2) * 1</f>
        <v>8.92</v>
      </c>
      <c r="T558" t="str">
        <f>Rohdaten!K558</f>
        <v xml:space="preserve">-- </v>
      </c>
      <c r="U558" t="str">
        <f>LEFT(Rohdaten!L558, 1)</f>
        <v>A</v>
      </c>
      <c r="V558" t="str">
        <f>Rohdaten!M558</f>
        <v xml:space="preserve">A0J206 </v>
      </c>
    </row>
    <row r="559" spans="1:22" x14ac:dyDescent="0.25">
      <c r="A559" t="str">
        <f>Rohdaten!A559</f>
        <v xml:space="preserve">ISHARES DOW JONES EUROZONE SUSTAI.. </v>
      </c>
      <c r="B559" t="str">
        <f>LEFT(Rohdaten!B559, 3)</f>
        <v>EUR</v>
      </c>
      <c r="C559">
        <v>1.43</v>
      </c>
      <c r="D559">
        <v>1.36</v>
      </c>
      <c r="E559">
        <v>1.05</v>
      </c>
      <c r="F559">
        <v>0.74</v>
      </c>
      <c r="G559">
        <v>8.73</v>
      </c>
      <c r="H559">
        <v>135</v>
      </c>
      <c r="I559">
        <v>1.1299999999999999</v>
      </c>
      <c r="J559" t="str">
        <f>LEFT(Rohdaten!C559, LEN(Rohdaten!C559) - 1)</f>
        <v>replizierend</v>
      </c>
      <c r="K559" t="str">
        <f>Rohdaten!D559</f>
        <v xml:space="preserve">Sonstige </v>
      </c>
      <c r="L559" s="9">
        <f>Rohdaten!E559</f>
        <v>4.1000000000000003E-3</v>
      </c>
      <c r="M559" s="7">
        <f>IFERROR(IF(SEARCH("Mio.", Rohdaten!F559),LEFT(Rohdaten!F559, LEN(Rohdaten!F559) - 5) * 1),
IFERROR(IF(SEARCH("Mrd.",  Rohdaten!F559), LEFT(Rohdaten!F559, LEN(Rohdaten!F559) - 5) * 1000), ""))</f>
        <v>134.13</v>
      </c>
      <c r="N559" s="7">
        <f t="shared" si="16"/>
        <v>134.13</v>
      </c>
      <c r="O559" t="str">
        <f>Rohdaten!G559</f>
        <v xml:space="preserve">Aktien / Aktien Ethik, Nachhaltigkeit </v>
      </c>
      <c r="P559" t="str">
        <f t="shared" si="17"/>
        <v>Aktien</v>
      </c>
      <c r="Q559" t="str">
        <f>Rohdaten!H559</f>
        <v xml:space="preserve">BlackRoc.. </v>
      </c>
      <c r="R559" t="str">
        <f>Rohdaten!I559</f>
        <v xml:space="preserve">Deutschl.. </v>
      </c>
      <c r="S559">
        <f>LEFT(Rohdaten!J559, SEARCH("Jahre", Rohdaten!J559) - 2) * 1</f>
        <v>9.1</v>
      </c>
      <c r="T559" t="str">
        <f>Rohdaten!K559</f>
        <v xml:space="preserve">DOW JONE.. </v>
      </c>
      <c r="U559" t="str">
        <f>LEFT(Rohdaten!L559, 1)</f>
        <v>A</v>
      </c>
      <c r="V559" t="str">
        <f>Rohdaten!M559</f>
        <v xml:space="preserve">A0F5UG </v>
      </c>
    </row>
    <row r="560" spans="1:22" x14ac:dyDescent="0.25">
      <c r="A560" t="str">
        <f>Rohdaten!A560</f>
        <v xml:space="preserve">UBS ETF - MSCI PACIFIC SOCIALLY R.. </v>
      </c>
      <c r="B560" t="str">
        <f>LEFT(Rohdaten!B560, 3)</f>
        <v>USD</v>
      </c>
      <c r="C560">
        <v>1.43</v>
      </c>
      <c r="D560">
        <v>1.36</v>
      </c>
      <c r="E560">
        <v>1.05</v>
      </c>
      <c r="F560">
        <v>0.74</v>
      </c>
      <c r="G560">
        <v>8.73</v>
      </c>
      <c r="H560">
        <v>135</v>
      </c>
      <c r="I560">
        <v>1.1299999999999999</v>
      </c>
      <c r="J560" t="str">
        <f>LEFT(Rohdaten!C560, LEN(Rohdaten!C560) - 1)</f>
        <v>replizierend</v>
      </c>
      <c r="K560" t="str">
        <f>Rohdaten!D560</f>
        <v xml:space="preserve">keine </v>
      </c>
      <c r="L560" s="9">
        <f>Rohdaten!E560</f>
        <v>4.1000000000000003E-3</v>
      </c>
      <c r="M560" s="7">
        <f>IFERROR(IF(SEARCH("Mio.", Rohdaten!F560),LEFT(Rohdaten!F560, LEN(Rohdaten!F560) - 5) * 1),
IFERROR(IF(SEARCH("Mrd.",  Rohdaten!F560), LEFT(Rohdaten!F560, LEN(Rohdaten!F560) - 5) * 1000), ""))</f>
        <v>16.34</v>
      </c>
      <c r="N560" s="7">
        <f t="shared" si="16"/>
        <v>18.464199999999998</v>
      </c>
      <c r="O560" t="str">
        <f>Rohdaten!G560</f>
        <v xml:space="preserve">Aktien / Aktien Asien </v>
      </c>
      <c r="P560" t="str">
        <f t="shared" si="17"/>
        <v>Aktien</v>
      </c>
      <c r="Q560" t="str">
        <f>Rohdaten!H560</f>
        <v xml:space="preserve">UBS ETF .. </v>
      </c>
      <c r="R560" t="str">
        <f>Rohdaten!I560</f>
        <v xml:space="preserve">Luxemburg </v>
      </c>
      <c r="S560">
        <f>LEFT(Rohdaten!J560, SEARCH("Jahre", Rohdaten!J560) - 2) * 1</f>
        <v>3.69</v>
      </c>
      <c r="T560" t="str">
        <f>Rohdaten!K560</f>
        <v xml:space="preserve">MSCI PAC.. </v>
      </c>
      <c r="U560" t="str">
        <f>LEFT(Rohdaten!L560, 1)</f>
        <v>A</v>
      </c>
      <c r="V560" t="str">
        <f>Rohdaten!M560</f>
        <v xml:space="preserve">A1JA1U </v>
      </c>
    </row>
    <row r="561" spans="1:22" x14ac:dyDescent="0.25">
      <c r="A561" t="str">
        <f>Rohdaten!A561</f>
        <v xml:space="preserve">SPDR MSCI EMERGING MARKETS UCITS .. </v>
      </c>
      <c r="B561" t="str">
        <f>LEFT(Rohdaten!B561, 3)</f>
        <v>USD</v>
      </c>
      <c r="C561">
        <v>1.43</v>
      </c>
      <c r="D561">
        <v>1.36</v>
      </c>
      <c r="E561">
        <v>1.05</v>
      </c>
      <c r="F561">
        <v>0.74</v>
      </c>
      <c r="G561">
        <v>8.73</v>
      </c>
      <c r="H561">
        <v>135</v>
      </c>
      <c r="I561">
        <v>1.1299999999999999</v>
      </c>
      <c r="J561" t="str">
        <f>LEFT(Rohdaten!C561, LEN(Rohdaten!C561) - 1)</f>
        <v>replizierend</v>
      </c>
      <c r="K561" t="str">
        <f>Rohdaten!D561</f>
        <v xml:space="preserve">keine </v>
      </c>
      <c r="L561" s="9">
        <f>Rohdaten!E561</f>
        <v>4.1999999999999997E-3</v>
      </c>
      <c r="M561" s="7">
        <f>IFERROR(IF(SEARCH("Mio.", Rohdaten!F561),LEFT(Rohdaten!F561, LEN(Rohdaten!F561) - 5) * 1),
IFERROR(IF(SEARCH("Mrd.",  Rohdaten!F561), LEFT(Rohdaten!F561, LEN(Rohdaten!F561) - 5) * 1000), ""))</f>
        <v>181.72</v>
      </c>
      <c r="N561" s="7">
        <f t="shared" si="16"/>
        <v>205.34359999999998</v>
      </c>
      <c r="O561" t="str">
        <f>Rohdaten!G561</f>
        <v xml:space="preserve">Aktien / Aktien Emerging Markets </v>
      </c>
      <c r="P561" t="str">
        <f t="shared" si="17"/>
        <v>Aktien</v>
      </c>
      <c r="Q561" t="str">
        <f>Rohdaten!H561</f>
        <v xml:space="preserve">SPDR Eur.. </v>
      </c>
      <c r="R561" t="str">
        <f>Rohdaten!I561</f>
        <v xml:space="preserve">Irland </v>
      </c>
      <c r="S561">
        <f>LEFT(Rohdaten!J561, SEARCH("Jahre", Rohdaten!J561) - 2) * 1</f>
        <v>3.97</v>
      </c>
      <c r="T561" t="str">
        <f>Rohdaten!K561</f>
        <v xml:space="preserve">MSCI EM .. </v>
      </c>
      <c r="U561" t="str">
        <f>LEFT(Rohdaten!L561, 1)</f>
        <v>T</v>
      </c>
      <c r="V561" t="str">
        <f>Rohdaten!M561</f>
        <v xml:space="preserve">A1JJTE </v>
      </c>
    </row>
    <row r="562" spans="1:22" x14ac:dyDescent="0.25">
      <c r="A562" t="str">
        <f>Rohdaten!A562</f>
        <v xml:space="preserve">SPDR BOFA MERRILL LYNCH 0-5 YEAR .. </v>
      </c>
      <c r="B562" t="str">
        <f>LEFT(Rohdaten!B562, 3)</f>
        <v>USD</v>
      </c>
      <c r="C562">
        <v>1.43</v>
      </c>
      <c r="D562">
        <v>1.36</v>
      </c>
      <c r="E562">
        <v>1.05</v>
      </c>
      <c r="F562">
        <v>0.74</v>
      </c>
      <c r="G562">
        <v>8.73</v>
      </c>
      <c r="H562">
        <v>135</v>
      </c>
      <c r="I562">
        <v>1.1299999999999999</v>
      </c>
      <c r="J562" t="str">
        <f>LEFT(Rohdaten!C562, LEN(Rohdaten!C562) - 1)</f>
        <v>replizierend</v>
      </c>
      <c r="K562" t="str">
        <f>Rohdaten!D562</f>
        <v xml:space="preserve">-- </v>
      </c>
      <c r="L562" s="9">
        <f>Rohdaten!E562</f>
        <v>4.1999999999999997E-3</v>
      </c>
      <c r="M562" s="7">
        <f>IFERROR(IF(SEARCH("Mio.", Rohdaten!F562),LEFT(Rohdaten!F562, LEN(Rohdaten!F562) - 5) * 1),
IFERROR(IF(SEARCH("Mrd.",  Rohdaten!F562), LEFT(Rohdaten!F562, LEN(Rohdaten!F562) - 5) * 1000), ""))</f>
        <v>29.54</v>
      </c>
      <c r="N562" s="7">
        <f t="shared" si="16"/>
        <v>33.380199999999995</v>
      </c>
      <c r="O562" t="str">
        <f>Rohdaten!G562</f>
        <v xml:space="preserve">Renten / Renten Emerging Markets </v>
      </c>
      <c r="P562" t="str">
        <f t="shared" si="17"/>
        <v>Renten</v>
      </c>
      <c r="Q562" t="str">
        <f>Rohdaten!H562</f>
        <v xml:space="preserve">SPDR Eur.. </v>
      </c>
      <c r="R562" t="str">
        <f>Rohdaten!I562</f>
        <v xml:space="preserve">Irland </v>
      </c>
      <c r="S562">
        <f>LEFT(Rohdaten!J562, SEARCH("Jahre", Rohdaten!J562) - 2) * 1</f>
        <v>0.46</v>
      </c>
      <c r="T562" t="str">
        <f>Rohdaten!K562</f>
        <v xml:space="preserve">-- </v>
      </c>
      <c r="U562" t="str">
        <f>LEFT(Rohdaten!L562, 1)</f>
        <v>A</v>
      </c>
      <c r="V562" t="str">
        <f>Rohdaten!M562</f>
        <v xml:space="preserve">A119P6 </v>
      </c>
    </row>
    <row r="563" spans="1:22" x14ac:dyDescent="0.25">
      <c r="A563" t="str">
        <f>Rohdaten!A563</f>
        <v xml:space="preserve">ISHARES MSCI USA SMALL CAP UCITS .. </v>
      </c>
      <c r="B563" t="str">
        <f>LEFT(Rohdaten!B563, 3)</f>
        <v>USD</v>
      </c>
      <c r="C563">
        <v>1.43</v>
      </c>
      <c r="D563">
        <v>1.36</v>
      </c>
      <c r="E563">
        <v>1.05</v>
      </c>
      <c r="F563">
        <v>0.74</v>
      </c>
      <c r="G563">
        <v>8.73</v>
      </c>
      <c r="H563">
        <v>135</v>
      </c>
      <c r="I563">
        <v>1.1299999999999999</v>
      </c>
      <c r="J563" t="str">
        <f>LEFT(Rohdaten!C563, LEN(Rohdaten!C563) - 1)</f>
        <v>replizierend</v>
      </c>
      <c r="K563" t="str">
        <f>Rohdaten!D563</f>
        <v xml:space="preserve">keine </v>
      </c>
      <c r="L563" s="9">
        <f>Rohdaten!E563</f>
        <v>4.3E-3</v>
      </c>
      <c r="M563" s="7">
        <f>IFERROR(IF(SEARCH("Mio.", Rohdaten!F563),LEFT(Rohdaten!F563, LEN(Rohdaten!F563) - 5) * 1),
IFERROR(IF(SEARCH("Mrd.",  Rohdaten!F563), LEFT(Rohdaten!F563, LEN(Rohdaten!F563) - 5) * 1000), ""))</f>
        <v>394.55</v>
      </c>
      <c r="N563" s="7">
        <f t="shared" si="16"/>
        <v>445.8415</v>
      </c>
      <c r="O563" t="str">
        <f>Rohdaten!G563</f>
        <v xml:space="preserve">Aktien / Aktien USA "Mid/Small Caps" </v>
      </c>
      <c r="P563" t="str">
        <f t="shared" si="17"/>
        <v>Aktien</v>
      </c>
      <c r="Q563" t="str">
        <f>Rohdaten!H563</f>
        <v xml:space="preserve">Credit S.. </v>
      </c>
      <c r="R563" t="str">
        <f>Rohdaten!I563</f>
        <v xml:space="preserve">Irland </v>
      </c>
      <c r="S563">
        <f>LEFT(Rohdaten!J563, SEARCH("Jahre", Rohdaten!J563) - 2) * 1</f>
        <v>5.84</v>
      </c>
      <c r="T563" t="str">
        <f>Rohdaten!K563</f>
        <v xml:space="preserve">MSCI USA.. </v>
      </c>
      <c r="U563" t="str">
        <f>LEFT(Rohdaten!L563, 1)</f>
        <v>T</v>
      </c>
      <c r="V563" t="str">
        <f>Rohdaten!M563</f>
        <v xml:space="preserve">A0X8SB </v>
      </c>
    </row>
    <row r="564" spans="1:22" x14ac:dyDescent="0.25">
      <c r="A564" t="str">
        <f>Rohdaten!A564</f>
        <v xml:space="preserve">UBS ETF - MSCI TURKEY UCITS ETF (.. </v>
      </c>
      <c r="B564" t="str">
        <f>LEFT(Rohdaten!B564, 3)</f>
        <v>EUR</v>
      </c>
      <c r="C564">
        <v>1.43</v>
      </c>
      <c r="D564">
        <v>1.36</v>
      </c>
      <c r="E564">
        <v>1.05</v>
      </c>
      <c r="F564">
        <v>0.74</v>
      </c>
      <c r="G564">
        <v>8.73</v>
      </c>
      <c r="H564">
        <v>135</v>
      </c>
      <c r="I564">
        <v>1.1299999999999999</v>
      </c>
      <c r="J564" t="str">
        <f>LEFT(Rohdaten!C564, LEN(Rohdaten!C564) - 1)</f>
        <v>replizierend</v>
      </c>
      <c r="K564" t="str">
        <f>Rohdaten!D564</f>
        <v xml:space="preserve">keine </v>
      </c>
      <c r="L564" s="9">
        <f>Rohdaten!E564</f>
        <v>4.3E-3</v>
      </c>
      <c r="M564" s="7">
        <f>IFERROR(IF(SEARCH("Mio.", Rohdaten!F564),LEFT(Rohdaten!F564, LEN(Rohdaten!F564) - 5) * 1),
IFERROR(IF(SEARCH("Mrd.",  Rohdaten!F564), LEFT(Rohdaten!F564, LEN(Rohdaten!F564) - 5) * 1000), ""))</f>
        <v>6.67</v>
      </c>
      <c r="N564" s="7">
        <f t="shared" si="16"/>
        <v>6.67</v>
      </c>
      <c r="O564" t="str">
        <f>Rohdaten!G564</f>
        <v xml:space="preserve">Aktien / Aktien Türkei </v>
      </c>
      <c r="P564" t="str">
        <f t="shared" si="17"/>
        <v>Aktien</v>
      </c>
      <c r="Q564" t="str">
        <f>Rohdaten!H564</f>
        <v xml:space="preserve">UBS ETF .. </v>
      </c>
      <c r="R564" t="str">
        <f>Rohdaten!I564</f>
        <v xml:space="preserve">Luxemburg </v>
      </c>
      <c r="S564">
        <f>LEFT(Rohdaten!J564, SEARCH("Jahre", Rohdaten!J564) - 2) * 1</f>
        <v>3.71</v>
      </c>
      <c r="T564" t="str">
        <f>Rohdaten!K564</f>
        <v xml:space="preserve">MSCI TUR.. </v>
      </c>
      <c r="U564" t="str">
        <f>LEFT(Rohdaten!L564, 1)</f>
        <v>A</v>
      </c>
      <c r="V564" t="str">
        <f>Rohdaten!M564</f>
        <v xml:space="preserve">A1JA1P </v>
      </c>
    </row>
    <row r="565" spans="1:22" x14ac:dyDescent="0.25">
      <c r="A565" t="str">
        <f>Rohdaten!A565</f>
        <v xml:space="preserve">UBS (IRL) ETF PLC - SOLACTIVE GLO.. </v>
      </c>
      <c r="B565" t="str">
        <f>LEFT(Rohdaten!B565, 3)</f>
        <v>USD</v>
      </c>
      <c r="C565">
        <v>1.43</v>
      </c>
      <c r="D565">
        <v>1.36</v>
      </c>
      <c r="E565">
        <v>1.05</v>
      </c>
      <c r="F565">
        <v>0.74</v>
      </c>
      <c r="G565">
        <v>8.73</v>
      </c>
      <c r="H565">
        <v>135</v>
      </c>
      <c r="I565">
        <v>1.1299999999999999</v>
      </c>
      <c r="J565" t="str">
        <f>LEFT(Rohdaten!C565, LEN(Rohdaten!C565) - 1)</f>
        <v>replizierend</v>
      </c>
      <c r="K565" t="str">
        <f>Rohdaten!D565</f>
        <v xml:space="preserve">-- </v>
      </c>
      <c r="L565" s="9">
        <f>Rohdaten!E565</f>
        <v>4.3E-3</v>
      </c>
      <c r="M565" s="7">
        <f>IFERROR(IF(SEARCH("Mio.", Rohdaten!F565),LEFT(Rohdaten!F565, LEN(Rohdaten!F565) - 5) * 1),
IFERROR(IF(SEARCH("Mrd.",  Rohdaten!F565), LEFT(Rohdaten!F565, LEN(Rohdaten!F565) - 5) * 1000), ""))</f>
        <v>11.07</v>
      </c>
      <c r="N565" s="7">
        <f t="shared" si="16"/>
        <v>12.509099999999998</v>
      </c>
      <c r="O565" t="str">
        <f>Rohdaten!G565</f>
        <v xml:space="preserve">Branchen / Branche: Edelmetalle Aktien </v>
      </c>
      <c r="P565" t="str">
        <f t="shared" si="17"/>
        <v>Branchen</v>
      </c>
      <c r="Q565" t="str">
        <f>Rohdaten!H565</f>
        <v xml:space="preserve">UBS ETF .. </v>
      </c>
      <c r="R565" t="str">
        <f>Rohdaten!I565</f>
        <v xml:space="preserve">Irland </v>
      </c>
      <c r="S565">
        <f>LEFT(Rohdaten!J565, SEARCH("Jahre", Rohdaten!J565) - 2) * 1</f>
        <v>2.46</v>
      </c>
      <c r="T565" t="str">
        <f>Rohdaten!K565</f>
        <v xml:space="preserve">-- </v>
      </c>
      <c r="U565" t="str">
        <f>LEFT(Rohdaten!L565, 1)</f>
        <v>A</v>
      </c>
      <c r="V565" t="str">
        <f>Rohdaten!M565</f>
        <v xml:space="preserve">A1JVYP </v>
      </c>
    </row>
    <row r="566" spans="1:22" x14ac:dyDescent="0.25">
      <c r="A566" t="str">
        <f>Rohdaten!A566</f>
        <v xml:space="preserve">UBS (IRL) ETF PLC - MSCI BRAZIL U.. </v>
      </c>
      <c r="B566" t="str">
        <f>LEFT(Rohdaten!B566, 3)</f>
        <v>USD</v>
      </c>
      <c r="C566">
        <v>1.43</v>
      </c>
      <c r="D566">
        <v>1.36</v>
      </c>
      <c r="E566">
        <v>1.05</v>
      </c>
      <c r="F566">
        <v>0.74</v>
      </c>
      <c r="G566">
        <v>8.73</v>
      </c>
      <c r="H566">
        <v>135</v>
      </c>
      <c r="I566">
        <v>1.1299999999999999</v>
      </c>
      <c r="J566" t="str">
        <f>LEFT(Rohdaten!C566, LEN(Rohdaten!C566) - 1)</f>
        <v>replizierend</v>
      </c>
      <c r="K566" t="str">
        <f>Rohdaten!D566</f>
        <v xml:space="preserve">keine </v>
      </c>
      <c r="L566" s="9">
        <f>Rohdaten!E566</f>
        <v>4.3E-3</v>
      </c>
      <c r="M566" s="7">
        <f>IFERROR(IF(SEARCH("Mio.", Rohdaten!F566),LEFT(Rohdaten!F566, LEN(Rohdaten!F566) - 5) * 1),
IFERROR(IF(SEARCH("Mrd.",  Rohdaten!F566), LEFT(Rohdaten!F566, LEN(Rohdaten!F566) - 5) * 1000), ""))</f>
        <v>2.08</v>
      </c>
      <c r="N566" s="7">
        <f t="shared" si="16"/>
        <v>2.3504</v>
      </c>
      <c r="O566" t="str">
        <f>Rohdaten!G566</f>
        <v xml:space="preserve">Aktien / Aktien Brasilien </v>
      </c>
      <c r="P566" t="str">
        <f t="shared" si="17"/>
        <v>Aktien</v>
      </c>
      <c r="Q566" t="str">
        <f>Rohdaten!H566</f>
        <v xml:space="preserve">UBS ETF .. </v>
      </c>
      <c r="R566" t="str">
        <f>Rohdaten!I566</f>
        <v xml:space="preserve">Irland </v>
      </c>
      <c r="S566">
        <f>LEFT(Rohdaten!J566, SEARCH("Jahre", Rohdaten!J566) - 2) * 1</f>
        <v>2.79</v>
      </c>
      <c r="T566" t="str">
        <f>Rohdaten!K566</f>
        <v xml:space="preserve">MSCI BRA.. </v>
      </c>
      <c r="U566" t="str">
        <f>LEFT(Rohdaten!L566, 1)</f>
        <v>A</v>
      </c>
      <c r="V566" t="str">
        <f>Rohdaten!M566</f>
        <v xml:space="preserve">A1JZ8J </v>
      </c>
    </row>
    <row r="567" spans="1:22" x14ac:dyDescent="0.25">
      <c r="A567" t="str">
        <f>Rohdaten!A567</f>
        <v xml:space="preserve">LYXOR UCITS ETF JAPAN (TOPIX) D-EUR </v>
      </c>
      <c r="B567" t="str">
        <f>LEFT(Rohdaten!B567, 3)</f>
        <v>EUR</v>
      </c>
      <c r="C567">
        <v>1.43</v>
      </c>
      <c r="D567">
        <v>1.36</v>
      </c>
      <c r="E567">
        <v>1.05</v>
      </c>
      <c r="F567">
        <v>0.74</v>
      </c>
      <c r="G567">
        <v>8.73</v>
      </c>
      <c r="H567">
        <v>135</v>
      </c>
      <c r="I567">
        <v>1.1299999999999999</v>
      </c>
      <c r="J567" t="str">
        <f>LEFT(Rohdaten!C567, LEN(Rohdaten!C567) - 1)</f>
        <v>Swap-basiert</v>
      </c>
      <c r="K567" t="str">
        <f>Rohdaten!D567</f>
        <v xml:space="preserve">keine </v>
      </c>
      <c r="L567" s="9">
        <f>Rohdaten!E567</f>
        <v>4.4999999999999997E-3</v>
      </c>
      <c r="M567" s="7">
        <f>IFERROR(IF(SEARCH("Mio.", Rohdaten!F567),LEFT(Rohdaten!F567, LEN(Rohdaten!F567) - 5) * 1),
IFERROR(IF(SEARCH("Mrd.",  Rohdaten!F567), LEFT(Rohdaten!F567, LEN(Rohdaten!F567) - 5) * 1000), ""))</f>
        <v>1070</v>
      </c>
      <c r="N567" s="7">
        <f t="shared" si="16"/>
        <v>1070</v>
      </c>
      <c r="O567" t="str">
        <f>Rohdaten!G567</f>
        <v xml:space="preserve">Aktien / Aktien Japan </v>
      </c>
      <c r="P567" t="str">
        <f t="shared" si="17"/>
        <v>Aktien</v>
      </c>
      <c r="Q567" t="str">
        <f>Rohdaten!H567</f>
        <v xml:space="preserve">Lyxor In.. </v>
      </c>
      <c r="R567" t="str">
        <f>Rohdaten!I567</f>
        <v xml:space="preserve">Frankreich </v>
      </c>
      <c r="S567">
        <f>LEFT(Rohdaten!J567, SEARCH("Jahre", Rohdaten!J567) - 2) * 1</f>
        <v>9.48</v>
      </c>
      <c r="T567" t="str">
        <f>Rohdaten!K567</f>
        <v xml:space="preserve">TOPIX IN.. </v>
      </c>
      <c r="U567" t="str">
        <f>LEFT(Rohdaten!L567, 1)</f>
        <v>A</v>
      </c>
      <c r="V567" t="str">
        <f>Rohdaten!M567</f>
        <v xml:space="preserve">A0ESMK </v>
      </c>
    </row>
    <row r="568" spans="1:22" x14ac:dyDescent="0.25">
      <c r="A568" t="str">
        <f>Rohdaten!A568</f>
        <v xml:space="preserve">LYXOR UCITS ETF MSCI WORLD D-EUR </v>
      </c>
      <c r="B568" t="str">
        <f>LEFT(Rohdaten!B568, 3)</f>
        <v>EUR</v>
      </c>
      <c r="C568">
        <v>1.43</v>
      </c>
      <c r="D568">
        <v>1.36</v>
      </c>
      <c r="E568">
        <v>1.05</v>
      </c>
      <c r="F568">
        <v>0.74</v>
      </c>
      <c r="G568">
        <v>8.73</v>
      </c>
      <c r="H568">
        <v>135</v>
      </c>
      <c r="I568">
        <v>1.1299999999999999</v>
      </c>
      <c r="J568" t="str">
        <f>LEFT(Rohdaten!C568, LEN(Rohdaten!C568) - 1)</f>
        <v>Swap-basiert</v>
      </c>
      <c r="K568" t="str">
        <f>Rohdaten!D568</f>
        <v xml:space="preserve">keine </v>
      </c>
      <c r="L568" s="9">
        <f>Rohdaten!E568</f>
        <v>4.4999999999999997E-3</v>
      </c>
      <c r="M568" s="7">
        <f>IFERROR(IF(SEARCH("Mio.", Rohdaten!F568),LEFT(Rohdaten!F568, LEN(Rohdaten!F568) - 5) * 1),
IFERROR(IF(SEARCH("Mrd.",  Rohdaten!F568), LEFT(Rohdaten!F568, LEN(Rohdaten!F568) - 5) * 1000), ""))</f>
        <v>1530</v>
      </c>
      <c r="N568" s="7">
        <f t="shared" si="16"/>
        <v>1530</v>
      </c>
      <c r="O568" t="str">
        <f>Rohdaten!G568</f>
        <v xml:space="preserve">Aktien / Aktien International </v>
      </c>
      <c r="P568" t="str">
        <f t="shared" si="17"/>
        <v>Aktien</v>
      </c>
      <c r="Q568" t="str">
        <f>Rohdaten!H568</f>
        <v xml:space="preserve">Lyxor In.. </v>
      </c>
      <c r="R568" t="str">
        <f>Rohdaten!I568</f>
        <v xml:space="preserve">Frankreich </v>
      </c>
      <c r="S568">
        <f>LEFT(Rohdaten!J568, SEARCH("Jahre", Rohdaten!J568) - 2) * 1</f>
        <v>9.02</v>
      </c>
      <c r="T568" t="str">
        <f>Rohdaten!K568</f>
        <v xml:space="preserve">MSCI WOR.. </v>
      </c>
      <c r="U568" t="str">
        <f>LEFT(Rohdaten!L568, 1)</f>
        <v>A</v>
      </c>
      <c r="V568" t="str">
        <f>Rohdaten!M568</f>
        <v xml:space="preserve">LYX0AG </v>
      </c>
    </row>
    <row r="569" spans="1:22" x14ac:dyDescent="0.25">
      <c r="A569" t="str">
        <f>Rohdaten!A569</f>
        <v xml:space="preserve">DB X-TRACKERS MSCI WORLD INDEX UC.. </v>
      </c>
      <c r="B569" t="str">
        <f>LEFT(Rohdaten!B569, 3)</f>
        <v>USD</v>
      </c>
      <c r="C569">
        <v>1.43</v>
      </c>
      <c r="D569">
        <v>1.36</v>
      </c>
      <c r="E569">
        <v>1.05</v>
      </c>
      <c r="F569">
        <v>0.74</v>
      </c>
      <c r="G569">
        <v>8.73</v>
      </c>
      <c r="H569">
        <v>135</v>
      </c>
      <c r="I569">
        <v>1.1299999999999999</v>
      </c>
      <c r="J569" t="str">
        <f>LEFT(Rohdaten!C569, LEN(Rohdaten!C569) - 1)</f>
        <v>Swap-basiert</v>
      </c>
      <c r="K569" t="str">
        <f>Rohdaten!D569</f>
        <v xml:space="preserve">keine </v>
      </c>
      <c r="L569" s="9">
        <f>Rohdaten!E569</f>
        <v>4.4999999999999997E-3</v>
      </c>
      <c r="M569" s="7">
        <f>IFERROR(IF(SEARCH("Mio.", Rohdaten!F569),LEFT(Rohdaten!F569, LEN(Rohdaten!F569) - 5) * 1),
IFERROR(IF(SEARCH("Mrd.",  Rohdaten!F569), LEFT(Rohdaten!F569, LEN(Rohdaten!F569) - 5) * 1000), ""))</f>
        <v>2160</v>
      </c>
      <c r="N569" s="7">
        <f t="shared" si="16"/>
        <v>2440.7999999999997</v>
      </c>
      <c r="O569" t="str">
        <f>Rohdaten!G569</f>
        <v xml:space="preserve">Aktien / Aktien International </v>
      </c>
      <c r="P569" t="str">
        <f t="shared" si="17"/>
        <v>Aktien</v>
      </c>
      <c r="Q569" t="str">
        <f>Rohdaten!H569</f>
        <v xml:space="preserve">db x-tra.. </v>
      </c>
      <c r="R569" t="str">
        <f>Rohdaten!I569</f>
        <v xml:space="preserve">Luxemburg </v>
      </c>
      <c r="S569">
        <f>LEFT(Rohdaten!J569, SEARCH("Jahre", Rohdaten!J569) - 2) * 1</f>
        <v>8.3699999999999992</v>
      </c>
      <c r="T569" t="str">
        <f>Rohdaten!K569</f>
        <v xml:space="preserve">MSCI WOR.. </v>
      </c>
      <c r="U569" t="str">
        <f>LEFT(Rohdaten!L569, 1)</f>
        <v>T</v>
      </c>
      <c r="V569" t="str">
        <f>Rohdaten!M569</f>
        <v xml:space="preserve">DBX1MW </v>
      </c>
    </row>
    <row r="570" spans="1:22" x14ac:dyDescent="0.25">
      <c r="A570" t="str">
        <f>Rohdaten!A570</f>
        <v xml:space="preserve">LYXOR UCITS ETF FTSE ATHEX LARGE .. </v>
      </c>
      <c r="B570" t="str">
        <f>LEFT(Rohdaten!B570, 3)</f>
        <v>EUR</v>
      </c>
      <c r="C570">
        <v>1.43</v>
      </c>
      <c r="D570">
        <v>1.36</v>
      </c>
      <c r="E570">
        <v>1.05</v>
      </c>
      <c r="F570">
        <v>0.74</v>
      </c>
      <c r="G570">
        <v>8.73</v>
      </c>
      <c r="H570">
        <v>135</v>
      </c>
      <c r="I570">
        <v>1.1299999999999999</v>
      </c>
      <c r="J570" t="str">
        <f>LEFT(Rohdaten!C570, LEN(Rohdaten!C570) - 1)</f>
        <v>Swap-basiert</v>
      </c>
      <c r="K570" t="str">
        <f>Rohdaten!D570</f>
        <v xml:space="preserve">keine </v>
      </c>
      <c r="L570" s="9">
        <f>Rohdaten!E570</f>
        <v>4.4999999999999997E-3</v>
      </c>
      <c r="M570" s="7">
        <f>IFERROR(IF(SEARCH("Mio.", Rohdaten!F570),LEFT(Rohdaten!F570, LEN(Rohdaten!F570) - 5) * 1),
IFERROR(IF(SEARCH("Mrd.",  Rohdaten!F570), LEFT(Rohdaten!F570, LEN(Rohdaten!F570) - 5) * 1000), ""))</f>
        <v>189.69</v>
      </c>
      <c r="N570" s="7">
        <f t="shared" si="16"/>
        <v>189.69</v>
      </c>
      <c r="O570" t="str">
        <f>Rohdaten!G570</f>
        <v xml:space="preserve">Aktien / Aktien Griechenland </v>
      </c>
      <c r="P570" t="str">
        <f t="shared" si="17"/>
        <v>Aktien</v>
      </c>
      <c r="Q570" t="str">
        <f>Rohdaten!H570</f>
        <v xml:space="preserve">Lyxor In.. </v>
      </c>
      <c r="R570" t="str">
        <f>Rohdaten!I570</f>
        <v xml:space="preserve">Frankreich </v>
      </c>
      <c r="S570">
        <f>LEFT(Rohdaten!J570, SEARCH("Jahre", Rohdaten!J570) - 2) * 1</f>
        <v>8.32</v>
      </c>
      <c r="T570" t="str">
        <f>Rohdaten!K570</f>
        <v xml:space="preserve">FTSE/ATH.. </v>
      </c>
      <c r="U570" t="str">
        <f>LEFT(Rohdaten!L570, 1)</f>
        <v>A</v>
      </c>
      <c r="V570" t="str">
        <f>Rohdaten!M570</f>
        <v xml:space="preserve">LYX0BF </v>
      </c>
    </row>
    <row r="571" spans="1:22" x14ac:dyDescent="0.25">
      <c r="A571" t="str">
        <f>Rohdaten!A571</f>
        <v xml:space="preserve">DB X-TRACKERS RUSSELL 2000 UCITS .. </v>
      </c>
      <c r="B571" t="str">
        <f>LEFT(Rohdaten!B571, 3)</f>
        <v>USD</v>
      </c>
      <c r="C571">
        <v>1.43</v>
      </c>
      <c r="D571">
        <v>1.36</v>
      </c>
      <c r="E571">
        <v>1.05</v>
      </c>
      <c r="F571">
        <v>0.74</v>
      </c>
      <c r="G571">
        <v>8.73</v>
      </c>
      <c r="H571">
        <v>135</v>
      </c>
      <c r="I571">
        <v>1.1299999999999999</v>
      </c>
      <c r="J571" t="str">
        <f>LEFT(Rohdaten!C571, LEN(Rohdaten!C571) - 1)</f>
        <v>Swap-basiert</v>
      </c>
      <c r="K571" t="str">
        <f>Rohdaten!D571</f>
        <v xml:space="preserve">keine </v>
      </c>
      <c r="L571" s="9">
        <f>Rohdaten!E571</f>
        <v>4.4999999999999997E-3</v>
      </c>
      <c r="M571" s="7">
        <f>IFERROR(IF(SEARCH("Mio.", Rohdaten!F571),LEFT(Rohdaten!F571, LEN(Rohdaten!F571) - 5) * 1),
IFERROR(IF(SEARCH("Mrd.",  Rohdaten!F571), LEFT(Rohdaten!F571, LEN(Rohdaten!F571) - 5) * 1000), ""))</f>
        <v>348.67</v>
      </c>
      <c r="N571" s="7">
        <f t="shared" si="16"/>
        <v>393.99709999999999</v>
      </c>
      <c r="O571" t="str">
        <f>Rohdaten!G571</f>
        <v xml:space="preserve">Aktien / Aktien USA </v>
      </c>
      <c r="P571" t="str">
        <f t="shared" si="17"/>
        <v>Aktien</v>
      </c>
      <c r="Q571" t="str">
        <f>Rohdaten!H571</f>
        <v xml:space="preserve">db x-tra.. </v>
      </c>
      <c r="R571" t="str">
        <f>Rohdaten!I571</f>
        <v xml:space="preserve">Luxemburg </v>
      </c>
      <c r="S571">
        <f>LEFT(Rohdaten!J571, SEARCH("Jahre", Rohdaten!J571) - 2) * 1</f>
        <v>6.28</v>
      </c>
      <c r="T571" t="str">
        <f>Rohdaten!K571</f>
        <v xml:space="preserve">RUSSELL .. </v>
      </c>
      <c r="U571" t="str">
        <f>LEFT(Rohdaten!L571, 1)</f>
        <v>T</v>
      </c>
      <c r="V571" t="str">
        <f>Rohdaten!M571</f>
        <v xml:space="preserve">DBX1AB </v>
      </c>
    </row>
    <row r="572" spans="1:22" x14ac:dyDescent="0.25">
      <c r="A572" t="str">
        <f>Rohdaten!A572</f>
        <v xml:space="preserve">ISHARES JPMORGAN USD EMERGING MAR.. </v>
      </c>
      <c r="B572" t="str">
        <f>LEFT(Rohdaten!B572, 3)</f>
        <v>USD</v>
      </c>
      <c r="C572">
        <v>1.43</v>
      </c>
      <c r="D572">
        <v>1.36</v>
      </c>
      <c r="E572">
        <v>1.05</v>
      </c>
      <c r="F572">
        <v>0.74</v>
      </c>
      <c r="G572">
        <v>8.73</v>
      </c>
      <c r="H572">
        <v>135</v>
      </c>
      <c r="I572">
        <v>1.1299999999999999</v>
      </c>
      <c r="J572" t="str">
        <f>LEFT(Rohdaten!C572, LEN(Rohdaten!C572) - 1)</f>
        <v>--</v>
      </c>
      <c r="K572" t="str">
        <f>Rohdaten!D572</f>
        <v xml:space="preserve">-- </v>
      </c>
      <c r="L572" s="9">
        <f>Rohdaten!E572</f>
        <v>4.4999999999999997E-3</v>
      </c>
      <c r="M572" s="7">
        <f>IFERROR(IF(SEARCH("Mio.", Rohdaten!F572),LEFT(Rohdaten!F572, LEN(Rohdaten!F572) - 5) * 1),
IFERROR(IF(SEARCH("Mrd.",  Rohdaten!F572), LEFT(Rohdaten!F572, LEN(Rohdaten!F572) - 5) * 1000), ""))</f>
        <v>3930</v>
      </c>
      <c r="N572" s="7">
        <f t="shared" si="16"/>
        <v>4440.8999999999996</v>
      </c>
      <c r="O572" t="str">
        <f>Rohdaten!G572</f>
        <v xml:space="preserve">Renten / Renten Emerging Markets </v>
      </c>
      <c r="P572" t="str">
        <f t="shared" si="17"/>
        <v>Renten</v>
      </c>
      <c r="Q572" t="str">
        <f>Rohdaten!H572</f>
        <v xml:space="preserve">iShares .. </v>
      </c>
      <c r="R572" t="str">
        <f>Rohdaten!I572</f>
        <v xml:space="preserve">Irland </v>
      </c>
      <c r="S572">
        <f>LEFT(Rohdaten!J572, SEARCH("Jahre", Rohdaten!J572) - 2) * 1</f>
        <v>7.21</v>
      </c>
      <c r="T572" t="str">
        <f>Rohdaten!K572</f>
        <v xml:space="preserve">-- </v>
      </c>
      <c r="U572" t="str">
        <f>LEFT(Rohdaten!L572, 1)</f>
        <v>A</v>
      </c>
      <c r="V572" t="str">
        <f>Rohdaten!M572</f>
        <v xml:space="preserve">A0NECU </v>
      </c>
    </row>
    <row r="573" spans="1:22" x14ac:dyDescent="0.25">
      <c r="A573" t="str">
        <f>Rohdaten!A573</f>
        <v xml:space="preserve">LYXOR UCITS ETF THAILAND (SET50 N.. </v>
      </c>
      <c r="B573" t="str">
        <f>LEFT(Rohdaten!B573, 3)</f>
        <v>EUR</v>
      </c>
      <c r="C573">
        <v>1.43</v>
      </c>
      <c r="D573">
        <v>1.36</v>
      </c>
      <c r="E573">
        <v>1.05</v>
      </c>
      <c r="F573">
        <v>0.74</v>
      </c>
      <c r="G573">
        <v>8.73</v>
      </c>
      <c r="H573">
        <v>135</v>
      </c>
      <c r="I573">
        <v>1.1299999999999999</v>
      </c>
      <c r="J573" t="str">
        <f>LEFT(Rohdaten!C573, LEN(Rohdaten!C573) - 1)</f>
        <v>Swap-basiert</v>
      </c>
      <c r="K573" t="str">
        <f>Rohdaten!D573</f>
        <v xml:space="preserve">keine </v>
      </c>
      <c r="L573" s="9">
        <f>Rohdaten!E573</f>
        <v>4.4999999999999997E-3</v>
      </c>
      <c r="M573" s="7">
        <f>IFERROR(IF(SEARCH("Mio.", Rohdaten!F573),LEFT(Rohdaten!F573, LEN(Rohdaten!F573) - 5) * 1),
IFERROR(IF(SEARCH("Mrd.",  Rohdaten!F573), LEFT(Rohdaten!F573, LEN(Rohdaten!F573) - 5) * 1000), ""))</f>
        <v>22.75</v>
      </c>
      <c r="N573" s="7">
        <f t="shared" si="16"/>
        <v>22.75</v>
      </c>
      <c r="O573" t="str">
        <f>Rohdaten!G573</f>
        <v xml:space="preserve">Aktien / Aktien Thailand </v>
      </c>
      <c r="P573" t="str">
        <f t="shared" si="17"/>
        <v>Aktien</v>
      </c>
      <c r="Q573" t="str">
        <f>Rohdaten!H573</f>
        <v xml:space="preserve">Lyxor In.. </v>
      </c>
      <c r="R573" t="str">
        <f>Rohdaten!I573</f>
        <v xml:space="preserve">Frankreich </v>
      </c>
      <c r="S573">
        <f>LEFT(Rohdaten!J573, SEARCH("Jahre", Rohdaten!J573) - 2) * 1</f>
        <v>3.83</v>
      </c>
      <c r="T573" t="str">
        <f>Rohdaten!K573</f>
        <v xml:space="preserve">MSCI THA.. </v>
      </c>
      <c r="U573" t="str">
        <f>LEFT(Rohdaten!L573, 1)</f>
        <v>T</v>
      </c>
      <c r="V573" t="str">
        <f>Rohdaten!M573</f>
        <v xml:space="preserve">LYX0MD </v>
      </c>
    </row>
    <row r="574" spans="1:22" x14ac:dyDescent="0.25">
      <c r="A574" t="str">
        <f>Rohdaten!A574</f>
        <v xml:space="preserve">COMSTAGE DOW JONES INDUSTRIAL AVE.. </v>
      </c>
      <c r="B574" t="str">
        <f>LEFT(Rohdaten!B574, 3)</f>
        <v>USD</v>
      </c>
      <c r="C574">
        <v>1.43</v>
      </c>
      <c r="D574">
        <v>1.36</v>
      </c>
      <c r="E574">
        <v>1.05</v>
      </c>
      <c r="F574">
        <v>0.74</v>
      </c>
      <c r="G574">
        <v>8.73</v>
      </c>
      <c r="H574">
        <v>135</v>
      </c>
      <c r="I574">
        <v>1.1299999999999999</v>
      </c>
      <c r="J574" t="str">
        <f>LEFT(Rohdaten!C574, LEN(Rohdaten!C574) - 1)</f>
        <v>Swap-basiert</v>
      </c>
      <c r="K574" t="str">
        <f>Rohdaten!D574</f>
        <v xml:space="preserve">keine </v>
      </c>
      <c r="L574" s="9">
        <f>Rohdaten!E574</f>
        <v>4.4999999999999997E-3</v>
      </c>
      <c r="M574" s="7">
        <f>IFERROR(IF(SEARCH("Mio.", Rohdaten!F574),LEFT(Rohdaten!F574, LEN(Rohdaten!F574) - 5) * 1),
IFERROR(IF(SEARCH("Mrd.",  Rohdaten!F574), LEFT(Rohdaten!F574, LEN(Rohdaten!F574) - 5) * 1000), ""))</f>
        <v>68.81</v>
      </c>
      <c r="N574" s="7">
        <f t="shared" si="16"/>
        <v>77.755299999999991</v>
      </c>
      <c r="O574" t="str">
        <f>Rohdaten!G574</f>
        <v xml:space="preserve">Aktien / Aktien USA </v>
      </c>
      <c r="P574" t="str">
        <f t="shared" si="17"/>
        <v>Aktien</v>
      </c>
      <c r="Q574" t="str">
        <f>Rohdaten!H574</f>
        <v xml:space="preserve">Commerz .. </v>
      </c>
      <c r="R574" t="str">
        <f>Rohdaten!I574</f>
        <v xml:space="preserve">Luxemburg </v>
      </c>
      <c r="S574">
        <f>LEFT(Rohdaten!J574, SEARCH("Jahre", Rohdaten!J574) - 2) * 1</f>
        <v>6.67</v>
      </c>
      <c r="T574" t="str">
        <f>Rohdaten!K574</f>
        <v xml:space="preserve">DOW JONE.. </v>
      </c>
      <c r="U574" t="str">
        <f>LEFT(Rohdaten!L574, 1)</f>
        <v>T</v>
      </c>
      <c r="V574" t="str">
        <f>Rohdaten!M574</f>
        <v xml:space="preserve">ETF010 </v>
      </c>
    </row>
    <row r="575" spans="1:22" x14ac:dyDescent="0.25">
      <c r="A575" t="str">
        <f>Rohdaten!A575</f>
        <v xml:space="preserve">COMSTAGE NIKKEI 225® UCITS ETF </v>
      </c>
      <c r="B575" t="str">
        <f>LEFT(Rohdaten!B575, 3)</f>
        <v>JPY</v>
      </c>
      <c r="C575">
        <v>1.43</v>
      </c>
      <c r="D575">
        <v>1.36</v>
      </c>
      <c r="E575">
        <v>1.05</v>
      </c>
      <c r="F575">
        <v>0.74</v>
      </c>
      <c r="G575">
        <v>8.73</v>
      </c>
      <c r="H575">
        <v>135</v>
      </c>
      <c r="I575">
        <v>1.1299999999999999</v>
      </c>
      <c r="J575" t="str">
        <f>LEFT(Rohdaten!C575, LEN(Rohdaten!C575) - 1)</f>
        <v>Swap-basiert</v>
      </c>
      <c r="K575" t="str">
        <f>Rohdaten!D575</f>
        <v xml:space="preserve">keine </v>
      </c>
      <c r="L575" s="9">
        <f>Rohdaten!E575</f>
        <v>4.4999999999999997E-3</v>
      </c>
      <c r="M575" s="7">
        <f>IFERROR(IF(SEARCH("Mio.", Rohdaten!F575),LEFT(Rohdaten!F575, LEN(Rohdaten!F575) - 5) * 1),
IFERROR(IF(SEARCH("Mrd.",  Rohdaten!F575), LEFT(Rohdaten!F575, LEN(Rohdaten!F575) - 5) * 1000), ""))</f>
        <v>45.91</v>
      </c>
      <c r="N575" s="7">
        <f t="shared" si="16"/>
        <v>6197.8499999999995</v>
      </c>
      <c r="O575" t="str">
        <f>Rohdaten!G575</f>
        <v xml:space="preserve">Aktien / Aktien Japan </v>
      </c>
      <c r="P575" t="str">
        <f t="shared" si="17"/>
        <v>Aktien</v>
      </c>
      <c r="Q575" t="str">
        <f>Rohdaten!H575</f>
        <v xml:space="preserve">Commerz .. </v>
      </c>
      <c r="R575" t="str">
        <f>Rohdaten!I575</f>
        <v xml:space="preserve">Luxemburg </v>
      </c>
      <c r="S575">
        <f>LEFT(Rohdaten!J575, SEARCH("Jahre", Rohdaten!J575) - 2) * 1</f>
        <v>6.7</v>
      </c>
      <c r="T575" t="str">
        <f>Rohdaten!K575</f>
        <v xml:space="preserve">NIKKEI 2.. </v>
      </c>
      <c r="U575" t="str">
        <f>LEFT(Rohdaten!L575, 1)</f>
        <v>T</v>
      </c>
      <c r="V575" t="str">
        <f>Rohdaten!M575</f>
        <v xml:space="preserve">ETF020 </v>
      </c>
    </row>
    <row r="576" spans="1:22" x14ac:dyDescent="0.25">
      <c r="A576" t="str">
        <f>Rohdaten!A576</f>
        <v xml:space="preserve">COMSTAGE MSCI PACIFIC TRN UCITS ETF </v>
      </c>
      <c r="B576" t="str">
        <f>LEFT(Rohdaten!B576, 3)</f>
        <v>USD</v>
      </c>
      <c r="C576">
        <v>1.43</v>
      </c>
      <c r="D576">
        <v>1.36</v>
      </c>
      <c r="E576">
        <v>1.05</v>
      </c>
      <c r="F576">
        <v>0.74</v>
      </c>
      <c r="G576">
        <v>8.73</v>
      </c>
      <c r="H576">
        <v>135</v>
      </c>
      <c r="I576">
        <v>1.1299999999999999</v>
      </c>
      <c r="J576" t="str">
        <f>LEFT(Rohdaten!C576, LEN(Rohdaten!C576) - 1)</f>
        <v>Swap-basiert</v>
      </c>
      <c r="K576" t="str">
        <f>Rohdaten!D576</f>
        <v xml:space="preserve">keine </v>
      </c>
      <c r="L576" s="9">
        <f>Rohdaten!E576</f>
        <v>4.4999999999999997E-3</v>
      </c>
      <c r="M576" s="7">
        <f>IFERROR(IF(SEARCH("Mio.", Rohdaten!F576),LEFT(Rohdaten!F576, LEN(Rohdaten!F576) - 5) * 1),
IFERROR(IF(SEARCH("Mrd.",  Rohdaten!F576), LEFT(Rohdaten!F576, LEN(Rohdaten!F576) - 5) * 1000), ""))</f>
        <v>56.11</v>
      </c>
      <c r="N576" s="7">
        <f t="shared" si="16"/>
        <v>63.404299999999992</v>
      </c>
      <c r="O576" t="str">
        <f>Rohdaten!G576</f>
        <v xml:space="preserve">Aktien / Aktien Pazifik inkl. Japan </v>
      </c>
      <c r="P576" t="str">
        <f t="shared" si="17"/>
        <v>Aktien</v>
      </c>
      <c r="Q576" t="str">
        <f>Rohdaten!H576</f>
        <v xml:space="preserve">Commerz .. </v>
      </c>
      <c r="R576" t="str">
        <f>Rohdaten!I576</f>
        <v xml:space="preserve">Luxemburg </v>
      </c>
      <c r="S576">
        <f>LEFT(Rohdaten!J576, SEARCH("Jahre", Rohdaten!J576) - 2) * 1</f>
        <v>6.41</v>
      </c>
      <c r="T576" t="str">
        <f>Rohdaten!K576</f>
        <v xml:space="preserve">MSCI Ind.. </v>
      </c>
      <c r="U576" t="str">
        <f>LEFT(Rohdaten!L576, 1)</f>
        <v>T</v>
      </c>
      <c r="V576" t="str">
        <f>Rohdaten!M576</f>
        <v xml:space="preserve">ETF114 </v>
      </c>
    </row>
    <row r="577" spans="1:22" x14ac:dyDescent="0.25">
      <c r="A577" t="str">
        <f>Rohdaten!A577</f>
        <v xml:space="preserve">COMSTAGE MSCI PACIFIC EX JAPAN TR.. </v>
      </c>
      <c r="B577" t="str">
        <f>LEFT(Rohdaten!B577, 3)</f>
        <v>USD</v>
      </c>
      <c r="C577">
        <v>1.43</v>
      </c>
      <c r="D577">
        <v>1.36</v>
      </c>
      <c r="E577">
        <v>1.05</v>
      </c>
      <c r="F577">
        <v>0.74</v>
      </c>
      <c r="G577">
        <v>8.73</v>
      </c>
      <c r="H577">
        <v>135</v>
      </c>
      <c r="I577">
        <v>1.1299999999999999</v>
      </c>
      <c r="J577" t="str">
        <f>LEFT(Rohdaten!C577, LEN(Rohdaten!C577) - 1)</f>
        <v>Swap-basiert</v>
      </c>
      <c r="K577" t="str">
        <f>Rohdaten!D577</f>
        <v xml:space="preserve">keine </v>
      </c>
      <c r="L577" s="9">
        <f>Rohdaten!E577</f>
        <v>4.4999999999999997E-3</v>
      </c>
      <c r="M577" s="7">
        <f>IFERROR(IF(SEARCH("Mio.", Rohdaten!F577),LEFT(Rohdaten!F577, LEN(Rohdaten!F577) - 5) * 1),
IFERROR(IF(SEARCH("Mrd.",  Rohdaten!F577), LEFT(Rohdaten!F577, LEN(Rohdaten!F577) - 5) * 1000), ""))</f>
        <v>21.47</v>
      </c>
      <c r="N577" s="7">
        <f t="shared" si="16"/>
        <v>24.261099999999995</v>
      </c>
      <c r="O577" t="str">
        <f>Rohdaten!G577</f>
        <v xml:space="preserve">Aktien / Aktien Pazifik ex. Japan </v>
      </c>
      <c r="P577" t="str">
        <f t="shared" si="17"/>
        <v>Aktien</v>
      </c>
      <c r="Q577" t="str">
        <f>Rohdaten!H577</f>
        <v xml:space="preserve">Commerz .. </v>
      </c>
      <c r="R577" t="str">
        <f>Rohdaten!I577</f>
        <v xml:space="preserve">Luxemburg </v>
      </c>
      <c r="S577">
        <f>LEFT(Rohdaten!J577, SEARCH("Jahre", Rohdaten!J577) - 2) * 1</f>
        <v>6.41</v>
      </c>
      <c r="T577" t="str">
        <f>Rohdaten!K577</f>
        <v xml:space="preserve">MSCI PAC.. </v>
      </c>
      <c r="U577" t="str">
        <f>LEFT(Rohdaten!L577, 1)</f>
        <v>T</v>
      </c>
      <c r="V577" t="str">
        <f>Rohdaten!M577</f>
        <v xml:space="preserve">ETF115 </v>
      </c>
    </row>
    <row r="578" spans="1:22" x14ac:dyDescent="0.25">
      <c r="A578" t="str">
        <f>Rohdaten!A578</f>
        <v xml:space="preserve">COMSTAGE MSCI JAPAN TRN UCITS ETF </v>
      </c>
      <c r="B578" t="str">
        <f>LEFT(Rohdaten!B578, 3)</f>
        <v>USD</v>
      </c>
      <c r="C578">
        <v>1.43</v>
      </c>
      <c r="D578">
        <v>1.36</v>
      </c>
      <c r="E578">
        <v>1.05</v>
      </c>
      <c r="F578">
        <v>0.74</v>
      </c>
      <c r="G578">
        <v>8.73</v>
      </c>
      <c r="H578">
        <v>135</v>
      </c>
      <c r="I578">
        <v>1.1299999999999999</v>
      </c>
      <c r="J578" t="str">
        <f>LEFT(Rohdaten!C578, LEN(Rohdaten!C578) - 1)</f>
        <v>Swap-basiert</v>
      </c>
      <c r="K578" t="str">
        <f>Rohdaten!D578</f>
        <v xml:space="preserve">keine </v>
      </c>
      <c r="L578" s="9">
        <f>Rohdaten!E578</f>
        <v>4.4999999999999997E-3</v>
      </c>
      <c r="M578" s="7">
        <f>IFERROR(IF(SEARCH("Mio.", Rohdaten!F578),LEFT(Rohdaten!F578, LEN(Rohdaten!F578) - 5) * 1),
IFERROR(IF(SEARCH("Mrd.",  Rohdaten!F578), LEFT(Rohdaten!F578, LEN(Rohdaten!F578) - 5) * 1000), ""))</f>
        <v>10.77</v>
      </c>
      <c r="N578" s="7">
        <f t="shared" si="16"/>
        <v>12.170099999999998</v>
      </c>
      <c r="O578" t="str">
        <f>Rohdaten!G578</f>
        <v xml:space="preserve">Aktien / Aktien Japan </v>
      </c>
      <c r="P578" t="str">
        <f t="shared" si="17"/>
        <v>Aktien</v>
      </c>
      <c r="Q578" t="str">
        <f>Rohdaten!H578</f>
        <v xml:space="preserve">Commerz .. </v>
      </c>
      <c r="R578" t="str">
        <f>Rohdaten!I578</f>
        <v xml:space="preserve">Luxemburg </v>
      </c>
      <c r="S578">
        <f>LEFT(Rohdaten!J578, SEARCH("Jahre", Rohdaten!J578) - 2) * 1</f>
        <v>6.41</v>
      </c>
      <c r="T578" t="str">
        <f>Rohdaten!K578</f>
        <v xml:space="preserve">MSCI JAP.. </v>
      </c>
      <c r="U578" t="str">
        <f>LEFT(Rohdaten!L578, 1)</f>
        <v>T</v>
      </c>
      <c r="V578" t="str">
        <f>Rohdaten!M578</f>
        <v xml:space="preserve">ETF117 </v>
      </c>
    </row>
    <row r="579" spans="1:22" x14ac:dyDescent="0.25">
      <c r="A579" t="str">
        <f>Rohdaten!A579</f>
        <v xml:space="preserve">COMSTAGE TOPIX ® UCITS ETF </v>
      </c>
      <c r="B579" t="str">
        <f>LEFT(Rohdaten!B579, 3)</f>
        <v>JPY</v>
      </c>
      <c r="C579">
        <v>1.43</v>
      </c>
      <c r="D579">
        <v>1.36</v>
      </c>
      <c r="E579">
        <v>1.05</v>
      </c>
      <c r="F579">
        <v>0.74</v>
      </c>
      <c r="G579">
        <v>8.73</v>
      </c>
      <c r="H579">
        <v>135</v>
      </c>
      <c r="I579">
        <v>1.1299999999999999</v>
      </c>
      <c r="J579" t="str">
        <f>LEFT(Rohdaten!C579, LEN(Rohdaten!C579) - 1)</f>
        <v>Swap-basiert</v>
      </c>
      <c r="K579" t="str">
        <f>Rohdaten!D579</f>
        <v xml:space="preserve">keine </v>
      </c>
      <c r="L579" s="9">
        <f>Rohdaten!E579</f>
        <v>4.4999999999999997E-3</v>
      </c>
      <c r="M579" s="7">
        <f>IFERROR(IF(SEARCH("Mio.", Rohdaten!F579),LEFT(Rohdaten!F579, LEN(Rohdaten!F579) - 5) * 1),
IFERROR(IF(SEARCH("Mrd.",  Rohdaten!F579), LEFT(Rohdaten!F579, LEN(Rohdaten!F579) - 5) * 1000), ""))</f>
        <v>21.71</v>
      </c>
      <c r="N579" s="7">
        <f t="shared" ref="N579:N642" si="18">IFERROR(IF(B579="AUD",M579*C579,IF(B579="CAD",M579*D579,IF(B579="CHF",M579*E579,IF(B579="GBP",M579*F579,IF(B579="HKD",M579*G579,IF(B579="JPY",M579*H579,IF(B579="USD",M579*I579,M579))))))), "")</f>
        <v>2930.85</v>
      </c>
      <c r="O579" t="str">
        <f>Rohdaten!G579</f>
        <v xml:space="preserve">Aktien / Aktien Japan </v>
      </c>
      <c r="P579" t="str">
        <f t="shared" ref="P579:P642" si="19">LEFT(O579, SEARCH("/", O579) - 2)</f>
        <v>Aktien</v>
      </c>
      <c r="Q579" t="str">
        <f>Rohdaten!H579</f>
        <v xml:space="preserve">Commerz .. </v>
      </c>
      <c r="R579" t="str">
        <f>Rohdaten!I579</f>
        <v xml:space="preserve">Luxemburg </v>
      </c>
      <c r="S579">
        <f>LEFT(Rohdaten!J579, SEARCH("Jahre", Rohdaten!J579) - 2) * 1</f>
        <v>6.41</v>
      </c>
      <c r="T579" t="str">
        <f>Rohdaten!K579</f>
        <v xml:space="preserve">TOPIX 100 </v>
      </c>
      <c r="U579" t="str">
        <f>LEFT(Rohdaten!L579, 1)</f>
        <v>T</v>
      </c>
      <c r="V579" t="str">
        <f>Rohdaten!M579</f>
        <v xml:space="preserve">ETF021 </v>
      </c>
    </row>
    <row r="580" spans="1:22" x14ac:dyDescent="0.25">
      <c r="A580" t="str">
        <f>Rohdaten!A580</f>
        <v xml:space="preserve">ISHARES JPMORGAN USD EMERGING MAR.. </v>
      </c>
      <c r="B580" t="str">
        <f>LEFT(Rohdaten!B580, 3)</f>
        <v>USD</v>
      </c>
      <c r="C580">
        <v>1.43</v>
      </c>
      <c r="D580">
        <v>1.36</v>
      </c>
      <c r="E580">
        <v>1.05</v>
      </c>
      <c r="F580">
        <v>0.74</v>
      </c>
      <c r="G580">
        <v>8.73</v>
      </c>
      <c r="H580">
        <v>135</v>
      </c>
      <c r="I580">
        <v>1.1299999999999999</v>
      </c>
      <c r="J580" t="str">
        <f>LEFT(Rohdaten!C580, LEN(Rohdaten!C580) - 1)</f>
        <v>replizierend</v>
      </c>
      <c r="K580" t="str">
        <f>Rohdaten!D580</f>
        <v xml:space="preserve">-- </v>
      </c>
      <c r="L580" s="9">
        <f>Rohdaten!E580</f>
        <v>4.4999999999999997E-3</v>
      </c>
      <c r="M580" s="7">
        <f>IFERROR(IF(SEARCH("Mio.", Rohdaten!F580),LEFT(Rohdaten!F580, LEN(Rohdaten!F580) - 5) * 1),
IFERROR(IF(SEARCH("Mrd.",  Rohdaten!F580), LEFT(Rohdaten!F580, LEN(Rohdaten!F580) - 5) * 1000), ""))</f>
        <v>3930</v>
      </c>
      <c r="N580" s="7">
        <f t="shared" si="18"/>
        <v>4440.8999999999996</v>
      </c>
      <c r="O580" t="str">
        <f>Rohdaten!G580</f>
        <v xml:space="preserve">Renten / Renten Emerging Markets </v>
      </c>
      <c r="P580" t="str">
        <f t="shared" si="19"/>
        <v>Renten</v>
      </c>
      <c r="Q580" t="str">
        <f>Rohdaten!H580</f>
        <v xml:space="preserve">iShares .. </v>
      </c>
      <c r="R580" t="str">
        <f>Rohdaten!I580</f>
        <v xml:space="preserve">Irland </v>
      </c>
      <c r="S580">
        <f>LEFT(Rohdaten!J580, SEARCH("Jahre", Rohdaten!J580) - 2) * 1</f>
        <v>7.21</v>
      </c>
      <c r="T580" t="str">
        <f>Rohdaten!K580</f>
        <v xml:space="preserve">-- </v>
      </c>
      <c r="U580" t="str">
        <f>LEFT(Rohdaten!L580, 1)</f>
        <v>A</v>
      </c>
      <c r="V580" t="str">
        <f>Rohdaten!M580</f>
        <v xml:space="preserve">A0RFFT </v>
      </c>
    </row>
    <row r="581" spans="1:22" x14ac:dyDescent="0.25">
      <c r="A581" t="str">
        <f>Rohdaten!A581</f>
        <v xml:space="preserve">MSCI WORLD CONSUMER DISCRETIONARY.. </v>
      </c>
      <c r="B581" t="str">
        <f>LEFT(Rohdaten!B581, 3)</f>
        <v>USD</v>
      </c>
      <c r="C581">
        <v>1.43</v>
      </c>
      <c r="D581">
        <v>1.36</v>
      </c>
      <c r="E581">
        <v>1.05</v>
      </c>
      <c r="F581">
        <v>0.74</v>
      </c>
      <c r="G581">
        <v>8.73</v>
      </c>
      <c r="H581">
        <v>135</v>
      </c>
      <c r="I581">
        <v>1.1299999999999999</v>
      </c>
      <c r="J581" t="str">
        <f>LEFT(Rohdaten!C581, LEN(Rohdaten!C581) - 1)</f>
        <v>Swap-basiert</v>
      </c>
      <c r="K581" t="str">
        <f>Rohdaten!D581</f>
        <v xml:space="preserve">keine </v>
      </c>
      <c r="L581" s="9">
        <f>Rohdaten!E581</f>
        <v>4.4999999999999997E-3</v>
      </c>
      <c r="M581" s="7">
        <f>IFERROR(IF(SEARCH("Mio.", Rohdaten!F581),LEFT(Rohdaten!F581, LEN(Rohdaten!F581) - 5) * 1),
IFERROR(IF(SEARCH("Mrd.",  Rohdaten!F581), LEFT(Rohdaten!F581, LEN(Rohdaten!F581) - 5) * 1000), ""))</f>
        <v>54.41</v>
      </c>
      <c r="N581" s="7">
        <f t="shared" si="18"/>
        <v>61.483299999999993</v>
      </c>
      <c r="O581" t="str">
        <f>Rohdaten!G581</f>
        <v xml:space="preserve">Branchen / Branche: Konsumgüter Aktien </v>
      </c>
      <c r="P581" t="str">
        <f t="shared" si="19"/>
        <v>Branchen</v>
      </c>
      <c r="Q581" t="str">
        <f>Rohdaten!H581</f>
        <v xml:space="preserve">db x-tra.. </v>
      </c>
      <c r="R581" t="str">
        <f>Rohdaten!I581</f>
        <v xml:space="preserve">Luxemburg </v>
      </c>
      <c r="S581">
        <f>LEFT(Rohdaten!J581, SEARCH("Jahre", Rohdaten!J581) - 2) * 1</f>
        <v>4.4400000000000004</v>
      </c>
      <c r="T581" t="str">
        <f>Rohdaten!K581</f>
        <v xml:space="preserve">MSCI WOR.. </v>
      </c>
      <c r="U581" t="str">
        <f>LEFT(Rohdaten!L581, 1)</f>
        <v>T</v>
      </c>
      <c r="V581" t="str">
        <f>Rohdaten!M581</f>
        <v xml:space="preserve">DBX0G5 </v>
      </c>
    </row>
    <row r="582" spans="1:22" x14ac:dyDescent="0.25">
      <c r="A582" t="str">
        <f>Rohdaten!A582</f>
        <v xml:space="preserve">MSCI WORLD CONSUMER STAPLES TRN I.. </v>
      </c>
      <c r="B582" t="str">
        <f>LEFT(Rohdaten!B582, 3)</f>
        <v>USD</v>
      </c>
      <c r="C582">
        <v>1.43</v>
      </c>
      <c r="D582">
        <v>1.36</v>
      </c>
      <c r="E582">
        <v>1.05</v>
      </c>
      <c r="F582">
        <v>0.74</v>
      </c>
      <c r="G582">
        <v>8.73</v>
      </c>
      <c r="H582">
        <v>135</v>
      </c>
      <c r="I582">
        <v>1.1299999999999999</v>
      </c>
      <c r="J582" t="str">
        <f>LEFT(Rohdaten!C582, LEN(Rohdaten!C582) - 1)</f>
        <v>Swap-basiert</v>
      </c>
      <c r="K582" t="str">
        <f>Rohdaten!D582</f>
        <v xml:space="preserve">keine </v>
      </c>
      <c r="L582" s="9">
        <f>Rohdaten!E582</f>
        <v>4.4999999999999997E-3</v>
      </c>
      <c r="M582" s="7">
        <f>IFERROR(IF(SEARCH("Mio.", Rohdaten!F582),LEFT(Rohdaten!F582, LEN(Rohdaten!F582) - 5) * 1),
IFERROR(IF(SEARCH("Mrd.",  Rohdaten!F582), LEFT(Rohdaten!F582, LEN(Rohdaten!F582) - 5) * 1000), ""))</f>
        <v>56.05</v>
      </c>
      <c r="N582" s="7">
        <f t="shared" si="18"/>
        <v>63.336499999999994</v>
      </c>
      <c r="O582" t="str">
        <f>Rohdaten!G582</f>
        <v xml:space="preserve">Branchen / Branche: Konsumgüter Aktien </v>
      </c>
      <c r="P582" t="str">
        <f t="shared" si="19"/>
        <v>Branchen</v>
      </c>
      <c r="Q582" t="str">
        <f>Rohdaten!H582</f>
        <v xml:space="preserve">db x-tra.. </v>
      </c>
      <c r="R582" t="str">
        <f>Rohdaten!I582</f>
        <v xml:space="preserve">Luxemburg </v>
      </c>
      <c r="S582">
        <f>LEFT(Rohdaten!J582, SEARCH("Jahre", Rohdaten!J582) - 2) * 1</f>
        <v>4.4400000000000004</v>
      </c>
      <c r="T582" t="str">
        <f>Rohdaten!K582</f>
        <v xml:space="preserve">MSCI WOR.. </v>
      </c>
      <c r="U582" t="str">
        <f>LEFT(Rohdaten!L582, 1)</f>
        <v>T</v>
      </c>
      <c r="V582" t="str">
        <f>Rohdaten!M582</f>
        <v xml:space="preserve">DBX0G6 </v>
      </c>
    </row>
    <row r="583" spans="1:22" x14ac:dyDescent="0.25">
      <c r="A583" t="str">
        <f>Rohdaten!A583</f>
        <v xml:space="preserve">MSCI WORLD FINANCIALS TRN INDEX E.. </v>
      </c>
      <c r="B583" t="str">
        <f>LEFT(Rohdaten!B583, 3)</f>
        <v>USD</v>
      </c>
      <c r="C583">
        <v>1.43</v>
      </c>
      <c r="D583">
        <v>1.36</v>
      </c>
      <c r="E583">
        <v>1.05</v>
      </c>
      <c r="F583">
        <v>0.74</v>
      </c>
      <c r="G583">
        <v>8.73</v>
      </c>
      <c r="H583">
        <v>135</v>
      </c>
      <c r="I583">
        <v>1.1299999999999999</v>
      </c>
      <c r="J583" t="str">
        <f>LEFT(Rohdaten!C583, LEN(Rohdaten!C583) - 1)</f>
        <v>Swap-basiert</v>
      </c>
      <c r="K583" t="str">
        <f>Rohdaten!D583</f>
        <v xml:space="preserve">keine </v>
      </c>
      <c r="L583" s="9">
        <f>Rohdaten!E583</f>
        <v>4.4999999999999997E-3</v>
      </c>
      <c r="M583" s="7">
        <f>IFERROR(IF(SEARCH("Mio.", Rohdaten!F583),LEFT(Rohdaten!F583, LEN(Rohdaten!F583) - 5) * 1),
IFERROR(IF(SEARCH("Mrd.",  Rohdaten!F583), LEFT(Rohdaten!F583, LEN(Rohdaten!F583) - 5) * 1000), ""))</f>
        <v>18.27</v>
      </c>
      <c r="N583" s="7">
        <f t="shared" si="18"/>
        <v>20.645099999999999</v>
      </c>
      <c r="O583" t="str">
        <f>Rohdaten!G583</f>
        <v xml:space="preserve">Branchen / Branche: Finanzwerte Aktien </v>
      </c>
      <c r="P583" t="str">
        <f t="shared" si="19"/>
        <v>Branchen</v>
      </c>
      <c r="Q583" t="str">
        <f>Rohdaten!H583</f>
        <v xml:space="preserve">db x-tra.. </v>
      </c>
      <c r="R583" t="str">
        <f>Rohdaten!I583</f>
        <v xml:space="preserve">Luxemburg </v>
      </c>
      <c r="S583">
        <f>LEFT(Rohdaten!J583, SEARCH("Jahre", Rohdaten!J583) - 2) * 1</f>
        <v>4.4400000000000004</v>
      </c>
      <c r="T583" t="str">
        <f>Rohdaten!K583</f>
        <v xml:space="preserve">MSCI WOR.. </v>
      </c>
      <c r="U583" t="str">
        <f>LEFT(Rohdaten!L583, 1)</f>
        <v>T</v>
      </c>
      <c r="V583" t="str">
        <f>Rohdaten!M583</f>
        <v xml:space="preserve">DBX0G7 </v>
      </c>
    </row>
    <row r="584" spans="1:22" x14ac:dyDescent="0.25">
      <c r="A584" t="str">
        <f>Rohdaten!A584</f>
        <v xml:space="preserve">MSCI WORLD HEALTH CARE TRN INDEX .. </v>
      </c>
      <c r="B584" t="str">
        <f>LEFT(Rohdaten!B584, 3)</f>
        <v>USD</v>
      </c>
      <c r="C584">
        <v>1.43</v>
      </c>
      <c r="D584">
        <v>1.36</v>
      </c>
      <c r="E584">
        <v>1.05</v>
      </c>
      <c r="F584">
        <v>0.74</v>
      </c>
      <c r="G584">
        <v>8.73</v>
      </c>
      <c r="H584">
        <v>135</v>
      </c>
      <c r="I584">
        <v>1.1299999999999999</v>
      </c>
      <c r="J584" t="str">
        <f>LEFT(Rohdaten!C584, LEN(Rohdaten!C584) - 1)</f>
        <v>Swap-basiert</v>
      </c>
      <c r="K584" t="str">
        <f>Rohdaten!D584</f>
        <v xml:space="preserve">keine </v>
      </c>
      <c r="L584" s="9">
        <f>Rohdaten!E584</f>
        <v>4.4999999999999997E-3</v>
      </c>
      <c r="M584" s="7">
        <f>IFERROR(IF(SEARCH("Mio.", Rohdaten!F584),LEFT(Rohdaten!F584, LEN(Rohdaten!F584) - 5) * 1),
IFERROR(IF(SEARCH("Mrd.",  Rohdaten!F584), LEFT(Rohdaten!F584, LEN(Rohdaten!F584) - 5) * 1000), ""))</f>
        <v>182.14</v>
      </c>
      <c r="N584" s="7">
        <f t="shared" si="18"/>
        <v>205.81819999999996</v>
      </c>
      <c r="O584" t="str">
        <f>Rohdaten!G584</f>
        <v xml:space="preserve">Branchen / Branche: Gesundheit Aktien </v>
      </c>
      <c r="P584" t="str">
        <f t="shared" si="19"/>
        <v>Branchen</v>
      </c>
      <c r="Q584" t="str">
        <f>Rohdaten!H584</f>
        <v xml:space="preserve">db x-tra.. </v>
      </c>
      <c r="R584" t="str">
        <f>Rohdaten!I584</f>
        <v xml:space="preserve">Luxemburg </v>
      </c>
      <c r="S584">
        <f>LEFT(Rohdaten!J584, SEARCH("Jahre", Rohdaten!J584) - 2) * 1</f>
        <v>4.4400000000000004</v>
      </c>
      <c r="T584" t="str">
        <f>Rohdaten!K584</f>
        <v xml:space="preserve">MSCI WOR.. </v>
      </c>
      <c r="U584" t="str">
        <f>LEFT(Rohdaten!L584, 1)</f>
        <v>T</v>
      </c>
      <c r="V584" t="str">
        <f>Rohdaten!M584</f>
        <v xml:space="preserve">DBX0G8 </v>
      </c>
    </row>
    <row r="585" spans="1:22" x14ac:dyDescent="0.25">
      <c r="A585" t="str">
        <f>Rohdaten!A585</f>
        <v xml:space="preserve">MSCI WORLD INFORMATION TECHNOLOGY.. </v>
      </c>
      <c r="B585" t="str">
        <f>LEFT(Rohdaten!B585, 3)</f>
        <v>USD</v>
      </c>
      <c r="C585">
        <v>1.43</v>
      </c>
      <c r="D585">
        <v>1.36</v>
      </c>
      <c r="E585">
        <v>1.05</v>
      </c>
      <c r="F585">
        <v>0.74</v>
      </c>
      <c r="G585">
        <v>8.73</v>
      </c>
      <c r="H585">
        <v>135</v>
      </c>
      <c r="I585">
        <v>1.1299999999999999</v>
      </c>
      <c r="J585" t="str">
        <f>LEFT(Rohdaten!C585, LEN(Rohdaten!C585) - 1)</f>
        <v>Swap-basiert</v>
      </c>
      <c r="K585" t="str">
        <f>Rohdaten!D585</f>
        <v xml:space="preserve">keine </v>
      </c>
      <c r="L585" s="9">
        <f>Rohdaten!E585</f>
        <v>4.4999999999999997E-3</v>
      </c>
      <c r="M585" s="7">
        <f>IFERROR(IF(SEARCH("Mio.", Rohdaten!F585),LEFT(Rohdaten!F585, LEN(Rohdaten!F585) - 5) * 1),
IFERROR(IF(SEARCH("Mrd.",  Rohdaten!F585), LEFT(Rohdaten!F585, LEN(Rohdaten!F585) - 5) * 1000), ""))</f>
        <v>115.86</v>
      </c>
      <c r="N585" s="7">
        <f t="shared" si="18"/>
        <v>130.92179999999999</v>
      </c>
      <c r="O585" t="str">
        <f>Rohdaten!G585</f>
        <v xml:space="preserve">Branchen / Branche: Technologie &amp; Telekom Aktien </v>
      </c>
      <c r="P585" t="str">
        <f t="shared" si="19"/>
        <v>Branchen</v>
      </c>
      <c r="Q585" t="str">
        <f>Rohdaten!H585</f>
        <v xml:space="preserve">db x-tra.. </v>
      </c>
      <c r="R585" t="str">
        <f>Rohdaten!I585</f>
        <v xml:space="preserve">Luxemburg </v>
      </c>
      <c r="S585">
        <f>LEFT(Rohdaten!J585, SEARCH("Jahre", Rohdaten!J585) - 2) * 1</f>
        <v>4.4400000000000004</v>
      </c>
      <c r="T585" t="str">
        <f>Rohdaten!K585</f>
        <v xml:space="preserve">MSCI WOR.. </v>
      </c>
      <c r="U585" t="str">
        <f>LEFT(Rohdaten!L585, 1)</f>
        <v>T</v>
      </c>
      <c r="V585" t="str">
        <f>Rohdaten!M585</f>
        <v xml:space="preserve">DBX0G9 </v>
      </c>
    </row>
    <row r="586" spans="1:22" x14ac:dyDescent="0.25">
      <c r="A586" t="str">
        <f>Rohdaten!A586</f>
        <v xml:space="preserve">MSCI WORLD TELECOMMUNICATION SERV.. </v>
      </c>
      <c r="B586" t="str">
        <f>LEFT(Rohdaten!B586, 3)</f>
        <v>USD</v>
      </c>
      <c r="C586">
        <v>1.43</v>
      </c>
      <c r="D586">
        <v>1.36</v>
      </c>
      <c r="E586">
        <v>1.05</v>
      </c>
      <c r="F586">
        <v>0.74</v>
      </c>
      <c r="G586">
        <v>8.73</v>
      </c>
      <c r="H586">
        <v>135</v>
      </c>
      <c r="I586">
        <v>1.1299999999999999</v>
      </c>
      <c r="J586" t="str">
        <f>LEFT(Rohdaten!C586, LEN(Rohdaten!C586) - 1)</f>
        <v>Swap-basiert</v>
      </c>
      <c r="K586" t="str">
        <f>Rohdaten!D586</f>
        <v xml:space="preserve">keine </v>
      </c>
      <c r="L586" s="9">
        <f>Rohdaten!E586</f>
        <v>4.4999999999999997E-3</v>
      </c>
      <c r="M586" s="7">
        <f>IFERROR(IF(SEARCH("Mio.", Rohdaten!F586),LEFT(Rohdaten!F586, LEN(Rohdaten!F586) - 5) * 1),
IFERROR(IF(SEARCH("Mrd.",  Rohdaten!F586), LEFT(Rohdaten!F586, LEN(Rohdaten!F586) - 5) * 1000), ""))</f>
        <v>7.01</v>
      </c>
      <c r="N586" s="7">
        <f t="shared" si="18"/>
        <v>7.9212999999999987</v>
      </c>
      <c r="O586" t="str">
        <f>Rohdaten!G586</f>
        <v xml:space="preserve">Branchen / Branche: Technologie &amp; Telekom Aktien </v>
      </c>
      <c r="P586" t="str">
        <f t="shared" si="19"/>
        <v>Branchen</v>
      </c>
      <c r="Q586" t="str">
        <f>Rohdaten!H586</f>
        <v xml:space="preserve">db x-tra.. </v>
      </c>
      <c r="R586" t="str">
        <f>Rohdaten!I586</f>
        <v xml:space="preserve">Luxemburg </v>
      </c>
      <c r="S586">
        <f>LEFT(Rohdaten!J586, SEARCH("Jahre", Rohdaten!J586) - 2) * 1</f>
        <v>4.4400000000000004</v>
      </c>
      <c r="T586" t="str">
        <f>Rohdaten!K586</f>
        <v xml:space="preserve">MSCI WOR.. </v>
      </c>
      <c r="U586" t="str">
        <f>LEFT(Rohdaten!L586, 1)</f>
        <v>T</v>
      </c>
      <c r="V586" t="str">
        <f>Rohdaten!M586</f>
        <v xml:space="preserve">DBX0HA </v>
      </c>
    </row>
    <row r="587" spans="1:22" x14ac:dyDescent="0.25">
      <c r="A587" t="str">
        <f>Rohdaten!A587</f>
        <v xml:space="preserve">MSCI WORLD UTILITIES TRN INDEX ET.. </v>
      </c>
      <c r="B587" t="str">
        <f>LEFT(Rohdaten!B587, 3)</f>
        <v>USD</v>
      </c>
      <c r="C587">
        <v>1.43</v>
      </c>
      <c r="D587">
        <v>1.36</v>
      </c>
      <c r="E587">
        <v>1.05</v>
      </c>
      <c r="F587">
        <v>0.74</v>
      </c>
      <c r="G587">
        <v>8.73</v>
      </c>
      <c r="H587">
        <v>135</v>
      </c>
      <c r="I587">
        <v>1.1299999999999999</v>
      </c>
      <c r="J587" t="str">
        <f>LEFT(Rohdaten!C587, LEN(Rohdaten!C587) - 1)</f>
        <v>Swap-basiert</v>
      </c>
      <c r="K587" t="str">
        <f>Rohdaten!D587</f>
        <v xml:space="preserve">keine </v>
      </c>
      <c r="L587" s="9">
        <f>Rohdaten!E587</f>
        <v>4.4999999999999997E-3</v>
      </c>
      <c r="M587" s="7">
        <f>IFERROR(IF(SEARCH("Mio.", Rohdaten!F587),LEFT(Rohdaten!F587, LEN(Rohdaten!F587) - 5) * 1),
IFERROR(IF(SEARCH("Mrd.",  Rohdaten!F587), LEFT(Rohdaten!F587, LEN(Rohdaten!F587) - 5) * 1000), ""))</f>
        <v>5.28</v>
      </c>
      <c r="N587" s="7">
        <f t="shared" si="18"/>
        <v>5.9664000000000001</v>
      </c>
      <c r="O587" t="str">
        <f>Rohdaten!G587</f>
        <v xml:space="preserve">Branchen / Branche: Versorger Aktien </v>
      </c>
      <c r="P587" t="str">
        <f t="shared" si="19"/>
        <v>Branchen</v>
      </c>
      <c r="Q587" t="str">
        <f>Rohdaten!H587</f>
        <v xml:space="preserve">db x-tra.. </v>
      </c>
      <c r="R587" t="str">
        <f>Rohdaten!I587</f>
        <v xml:space="preserve">Luxemburg </v>
      </c>
      <c r="S587">
        <f>LEFT(Rohdaten!J587, SEARCH("Jahre", Rohdaten!J587) - 2) * 1</f>
        <v>4.4400000000000004</v>
      </c>
      <c r="T587" t="str">
        <f>Rohdaten!K587</f>
        <v xml:space="preserve">MSCI WOR.. </v>
      </c>
      <c r="U587" t="str">
        <f>LEFT(Rohdaten!L587, 1)</f>
        <v>T</v>
      </c>
      <c r="V587" t="str">
        <f>Rohdaten!M587</f>
        <v xml:space="preserve">DBX0HB </v>
      </c>
    </row>
    <row r="588" spans="1:22" x14ac:dyDescent="0.25">
      <c r="A588" t="str">
        <f>Rohdaten!A588</f>
        <v xml:space="preserve">MSCI WORLD ENERGY TRN INDEX ETF 1C </v>
      </c>
      <c r="B588" t="str">
        <f>LEFT(Rohdaten!B588, 3)</f>
        <v>USD</v>
      </c>
      <c r="C588">
        <v>1.43</v>
      </c>
      <c r="D588">
        <v>1.36</v>
      </c>
      <c r="E588">
        <v>1.05</v>
      </c>
      <c r="F588">
        <v>0.74</v>
      </c>
      <c r="G588">
        <v>8.73</v>
      </c>
      <c r="H588">
        <v>135</v>
      </c>
      <c r="I588">
        <v>1.1299999999999999</v>
      </c>
      <c r="J588" t="str">
        <f>LEFT(Rohdaten!C588, LEN(Rohdaten!C588) - 1)</f>
        <v>Swap-basiert</v>
      </c>
      <c r="K588" t="str">
        <f>Rohdaten!D588</f>
        <v xml:space="preserve">keine </v>
      </c>
      <c r="L588" s="9">
        <f>Rohdaten!E588</f>
        <v>4.4999999999999997E-3</v>
      </c>
      <c r="M588" s="7">
        <f>IFERROR(IF(SEARCH("Mio.", Rohdaten!F588),LEFT(Rohdaten!F588, LEN(Rohdaten!F588) - 5) * 1),
IFERROR(IF(SEARCH("Mrd.",  Rohdaten!F588), LEFT(Rohdaten!F588, LEN(Rohdaten!F588) - 5) * 1000), ""))</f>
        <v>41.63</v>
      </c>
      <c r="N588" s="7">
        <f t="shared" si="18"/>
        <v>47.041899999999998</v>
      </c>
      <c r="O588" t="str">
        <f>Rohdaten!G588</f>
        <v xml:space="preserve">Branchen / Branche: Energie Aktien </v>
      </c>
      <c r="P588" t="str">
        <f t="shared" si="19"/>
        <v>Branchen</v>
      </c>
      <c r="Q588" t="str">
        <f>Rohdaten!H588</f>
        <v xml:space="preserve">db x-tra.. </v>
      </c>
      <c r="R588" t="str">
        <f>Rohdaten!I588</f>
        <v xml:space="preserve">Luxemburg </v>
      </c>
      <c r="S588">
        <f>LEFT(Rohdaten!J588, SEARCH("Jahre", Rohdaten!J588) - 2) * 1</f>
        <v>4.4400000000000004</v>
      </c>
      <c r="T588" t="str">
        <f>Rohdaten!K588</f>
        <v xml:space="preserve">MSCI WOR.. </v>
      </c>
      <c r="U588" t="str">
        <f>LEFT(Rohdaten!L588, 1)</f>
        <v>T</v>
      </c>
      <c r="V588" t="str">
        <f>Rohdaten!M588</f>
        <v xml:space="preserve">DBX0HC </v>
      </c>
    </row>
    <row r="589" spans="1:22" x14ac:dyDescent="0.25">
      <c r="A589" t="str">
        <f>Rohdaten!A589</f>
        <v xml:space="preserve">MSCI WORLD MATERIALS TRN INDEX ET.. </v>
      </c>
      <c r="B589" t="str">
        <f>LEFT(Rohdaten!B589, 3)</f>
        <v>USD</v>
      </c>
      <c r="C589">
        <v>1.43</v>
      </c>
      <c r="D589">
        <v>1.36</v>
      </c>
      <c r="E589">
        <v>1.05</v>
      </c>
      <c r="F589">
        <v>0.74</v>
      </c>
      <c r="G589">
        <v>8.73</v>
      </c>
      <c r="H589">
        <v>135</v>
      </c>
      <c r="I589">
        <v>1.1299999999999999</v>
      </c>
      <c r="J589" t="str">
        <f>LEFT(Rohdaten!C589, LEN(Rohdaten!C589) - 1)</f>
        <v>Swap-basiert</v>
      </c>
      <c r="K589" t="str">
        <f>Rohdaten!D589</f>
        <v xml:space="preserve">keine </v>
      </c>
      <c r="L589" s="9">
        <f>Rohdaten!E589</f>
        <v>4.4999999999999997E-3</v>
      </c>
      <c r="M589" s="7">
        <f>IFERROR(IF(SEARCH("Mio.", Rohdaten!F589),LEFT(Rohdaten!F589, LEN(Rohdaten!F589) - 5) * 1),
IFERROR(IF(SEARCH("Mrd.",  Rohdaten!F589), LEFT(Rohdaten!F589, LEN(Rohdaten!F589) - 5) * 1000), ""))</f>
        <v>9.52</v>
      </c>
      <c r="N589" s="7">
        <f t="shared" si="18"/>
        <v>10.757599999999998</v>
      </c>
      <c r="O589" t="str">
        <f>Rohdaten!G589</f>
        <v xml:space="preserve">Branchen / Branche: Rohstoff Aktien </v>
      </c>
      <c r="P589" t="str">
        <f t="shared" si="19"/>
        <v>Branchen</v>
      </c>
      <c r="Q589" t="str">
        <f>Rohdaten!H589</f>
        <v xml:space="preserve">db x-tra.. </v>
      </c>
      <c r="R589" t="str">
        <f>Rohdaten!I589</f>
        <v xml:space="preserve">Luxemburg </v>
      </c>
      <c r="S589">
        <f>LEFT(Rohdaten!J589, SEARCH("Jahre", Rohdaten!J589) - 2) * 1</f>
        <v>4.4400000000000004</v>
      </c>
      <c r="T589" t="str">
        <f>Rohdaten!K589</f>
        <v xml:space="preserve">MSCI WOR.. </v>
      </c>
      <c r="U589" t="str">
        <f>LEFT(Rohdaten!L589, 1)</f>
        <v>T</v>
      </c>
      <c r="V589" t="str">
        <f>Rohdaten!M589</f>
        <v xml:space="preserve">DBX0HD </v>
      </c>
    </row>
    <row r="590" spans="1:22" x14ac:dyDescent="0.25">
      <c r="A590" t="str">
        <f>Rohdaten!A590</f>
        <v xml:space="preserve">DB X-TRACKERS MSCI WORLD INDUSTRI.. </v>
      </c>
      <c r="B590" t="str">
        <f>LEFT(Rohdaten!B590, 3)</f>
        <v>USD</v>
      </c>
      <c r="C590">
        <v>1.43</v>
      </c>
      <c r="D590">
        <v>1.36</v>
      </c>
      <c r="E590">
        <v>1.05</v>
      </c>
      <c r="F590">
        <v>0.74</v>
      </c>
      <c r="G590">
        <v>8.73</v>
      </c>
      <c r="H590">
        <v>135</v>
      </c>
      <c r="I590">
        <v>1.1299999999999999</v>
      </c>
      <c r="J590" t="str">
        <f>LEFT(Rohdaten!C590, LEN(Rohdaten!C590) - 1)</f>
        <v>Swap-basiert</v>
      </c>
      <c r="K590" t="str">
        <f>Rohdaten!D590</f>
        <v xml:space="preserve">keine </v>
      </c>
      <c r="L590" s="9">
        <f>Rohdaten!E590</f>
        <v>4.4999999999999997E-3</v>
      </c>
      <c r="M590" s="7">
        <f>IFERROR(IF(SEARCH("Mio.", Rohdaten!F590),LEFT(Rohdaten!F590, LEN(Rohdaten!F590) - 5) * 1),
IFERROR(IF(SEARCH("Mrd.",  Rohdaten!F590), LEFT(Rohdaten!F590, LEN(Rohdaten!F590) - 5) * 1000), ""))</f>
        <v>28.09</v>
      </c>
      <c r="N590" s="7">
        <f t="shared" si="18"/>
        <v>31.741699999999998</v>
      </c>
      <c r="O590" t="str">
        <f>Rohdaten!G590</f>
        <v xml:space="preserve">Branchen / Branche: Industrie Aktien </v>
      </c>
      <c r="P590" t="str">
        <f t="shared" si="19"/>
        <v>Branchen</v>
      </c>
      <c r="Q590" t="str">
        <f>Rohdaten!H590</f>
        <v xml:space="preserve">db x-tra.. </v>
      </c>
      <c r="R590" t="str">
        <f>Rohdaten!I590</f>
        <v xml:space="preserve">Luxemburg </v>
      </c>
      <c r="S590">
        <f>LEFT(Rohdaten!J590, SEARCH("Jahre", Rohdaten!J590) - 2) * 1</f>
        <v>4.4400000000000004</v>
      </c>
      <c r="T590" t="str">
        <f>Rohdaten!K590</f>
        <v xml:space="preserve">MSCI WOR.. </v>
      </c>
      <c r="U590" t="str">
        <f>LEFT(Rohdaten!L590, 1)</f>
        <v>T</v>
      </c>
      <c r="V590" t="str">
        <f>Rohdaten!M590</f>
        <v xml:space="preserve">DBX0HE </v>
      </c>
    </row>
    <row r="591" spans="1:22" x14ac:dyDescent="0.25">
      <c r="A591" t="str">
        <f>Rohdaten!A591</f>
        <v xml:space="preserve">UBS ETFS PLC - CMCI COMPOSITE SF .. </v>
      </c>
      <c r="B591" t="str">
        <f>LEFT(Rohdaten!B591, 3)</f>
        <v>USD</v>
      </c>
      <c r="C591">
        <v>1.43</v>
      </c>
      <c r="D591">
        <v>1.36</v>
      </c>
      <c r="E591">
        <v>1.05</v>
      </c>
      <c r="F591">
        <v>0.74</v>
      </c>
      <c r="G591">
        <v>8.73</v>
      </c>
      <c r="H591">
        <v>135</v>
      </c>
      <c r="I591">
        <v>1.1299999999999999</v>
      </c>
      <c r="J591" t="str">
        <f>LEFT(Rohdaten!C591, LEN(Rohdaten!C591) - 1)</f>
        <v>Swap-basiert</v>
      </c>
      <c r="K591" t="str">
        <f>Rohdaten!D591</f>
        <v xml:space="preserve">-- </v>
      </c>
      <c r="L591" s="9">
        <f>Rohdaten!E591</f>
        <v>4.4999999999999997E-3</v>
      </c>
      <c r="M591" s="7">
        <f>IFERROR(IF(SEARCH("Mio.", Rohdaten!F591),LEFT(Rohdaten!F591, LEN(Rohdaten!F591) - 5) * 1),
IFERROR(IF(SEARCH("Mrd.",  Rohdaten!F591), LEFT(Rohdaten!F591, LEN(Rohdaten!F591) - 5) * 1000), ""))</f>
        <v>440.48</v>
      </c>
      <c r="N591" s="7">
        <f t="shared" si="18"/>
        <v>497.74239999999998</v>
      </c>
      <c r="O591" t="str">
        <f>Rohdaten!G591</f>
        <v xml:space="preserve">Alternative Investments / Commodities </v>
      </c>
      <c r="P591" t="str">
        <f t="shared" si="19"/>
        <v>Alternative Investments</v>
      </c>
      <c r="Q591" t="str">
        <f>Rohdaten!H591</f>
        <v xml:space="preserve">UBS ETF .. </v>
      </c>
      <c r="R591" t="str">
        <f>Rohdaten!I591</f>
        <v xml:space="preserve">Irland </v>
      </c>
      <c r="S591">
        <f>LEFT(Rohdaten!J591, SEARCH("Jahre", Rohdaten!J591) - 2) * 1</f>
        <v>4.37</v>
      </c>
      <c r="T591" t="str">
        <f>Rohdaten!K591</f>
        <v xml:space="preserve">-- </v>
      </c>
      <c r="U591" t="str">
        <f>LEFT(Rohdaten!L591, 1)</f>
        <v>T</v>
      </c>
      <c r="V591" t="str">
        <f>Rohdaten!M591</f>
        <v xml:space="preserve">A1C79N </v>
      </c>
    </row>
    <row r="592" spans="1:22" x14ac:dyDescent="0.25">
      <c r="A592" t="str">
        <f>Rohdaten!A592</f>
        <v xml:space="preserve">LYXOR UCITS ETF IBOXX EUR LIQUID .. </v>
      </c>
      <c r="B592" t="str">
        <f>LEFT(Rohdaten!B592, 3)</f>
        <v>EUR</v>
      </c>
      <c r="C592">
        <v>1.43</v>
      </c>
      <c r="D592">
        <v>1.36</v>
      </c>
      <c r="E592">
        <v>1.05</v>
      </c>
      <c r="F592">
        <v>0.74</v>
      </c>
      <c r="G592">
        <v>8.73</v>
      </c>
      <c r="H592">
        <v>135</v>
      </c>
      <c r="I592">
        <v>1.1299999999999999</v>
      </c>
      <c r="J592" t="str">
        <f>LEFT(Rohdaten!C592, LEN(Rohdaten!C592) - 1)</f>
        <v>Swap-basiert</v>
      </c>
      <c r="K592" t="str">
        <f>Rohdaten!D592</f>
        <v xml:space="preserve">-- </v>
      </c>
      <c r="L592" s="9">
        <f>Rohdaten!E592</f>
        <v>4.4999999999999997E-3</v>
      </c>
      <c r="M592" s="7">
        <f>IFERROR(IF(SEARCH("Mio.", Rohdaten!F592),LEFT(Rohdaten!F592, LEN(Rohdaten!F592) - 5) * 1),
IFERROR(IF(SEARCH("Mrd.",  Rohdaten!F592), LEFT(Rohdaten!F592, LEN(Rohdaten!F592) - 5) * 1000), ""))</f>
        <v>339.71</v>
      </c>
      <c r="N592" s="7">
        <f t="shared" si="18"/>
        <v>339.71</v>
      </c>
      <c r="O592" t="str">
        <f>Rohdaten!G592</f>
        <v xml:space="preserve">Renten / Renten Unternehmensanleihen </v>
      </c>
      <c r="P592" t="str">
        <f t="shared" si="19"/>
        <v>Renten</v>
      </c>
      <c r="Q592" t="str">
        <f>Rohdaten!H592</f>
        <v xml:space="preserve">Lyxor In.. </v>
      </c>
      <c r="R592" t="str">
        <f>Rohdaten!I592</f>
        <v xml:space="preserve">Frankreich </v>
      </c>
      <c r="S592">
        <f>LEFT(Rohdaten!J592, SEARCH("Jahre", Rohdaten!J592) - 2) * 1</f>
        <v>4.32</v>
      </c>
      <c r="T592" t="str">
        <f>Rohdaten!K592</f>
        <v xml:space="preserve">-- </v>
      </c>
      <c r="U592" t="str">
        <f>LEFT(Rohdaten!L592, 1)</f>
        <v>A</v>
      </c>
      <c r="V592" t="str">
        <f>Rohdaten!M592</f>
        <v xml:space="preserve">LYX0LY </v>
      </c>
    </row>
    <row r="593" spans="1:22" x14ac:dyDescent="0.25">
      <c r="A593" t="str">
        <f>Rohdaten!A593</f>
        <v xml:space="preserve">ISHARES S&amp;P 500 MONTHLY EUR HEDGED </v>
      </c>
      <c r="B593" t="str">
        <f>LEFT(Rohdaten!B593, 3)</f>
        <v>EUR</v>
      </c>
      <c r="C593">
        <v>1.43</v>
      </c>
      <c r="D593">
        <v>1.36</v>
      </c>
      <c r="E593">
        <v>1.05</v>
      </c>
      <c r="F593">
        <v>0.74</v>
      </c>
      <c r="G593">
        <v>8.73</v>
      </c>
      <c r="H593">
        <v>135</v>
      </c>
      <c r="I593">
        <v>1.1299999999999999</v>
      </c>
      <c r="J593" t="str">
        <f>LEFT(Rohdaten!C593, LEN(Rohdaten!C593) - 1)</f>
        <v>replizierend</v>
      </c>
      <c r="K593" t="str">
        <f>Rohdaten!D593</f>
        <v xml:space="preserve">Sonstige </v>
      </c>
      <c r="L593" s="9">
        <f>Rohdaten!E593</f>
        <v>4.4999999999999997E-3</v>
      </c>
      <c r="M593" s="7">
        <f>IFERROR(IF(SEARCH("Mio.", Rohdaten!F593),LEFT(Rohdaten!F593, LEN(Rohdaten!F593) - 5) * 1),
IFERROR(IF(SEARCH("Mrd.",  Rohdaten!F593), LEFT(Rohdaten!F593, LEN(Rohdaten!F593) - 5) * 1000), ""))</f>
        <v>1010</v>
      </c>
      <c r="N593" s="7">
        <f t="shared" si="18"/>
        <v>1010</v>
      </c>
      <c r="O593" t="str">
        <f>Rohdaten!G593</f>
        <v xml:space="preserve">Aktien / Aktien USA </v>
      </c>
      <c r="P593" t="str">
        <f t="shared" si="19"/>
        <v>Aktien</v>
      </c>
      <c r="Q593" t="str">
        <f>Rohdaten!H593</f>
        <v xml:space="preserve">iShares .. </v>
      </c>
      <c r="R593" t="str">
        <f>Rohdaten!I593</f>
        <v xml:space="preserve">Irland </v>
      </c>
      <c r="S593">
        <f>LEFT(Rohdaten!J593, SEARCH("Jahre", Rohdaten!J593) - 2) * 1</f>
        <v>4.59</v>
      </c>
      <c r="T593" t="str">
        <f>Rohdaten!K593</f>
        <v xml:space="preserve">S&amp;P 500 </v>
      </c>
      <c r="U593" t="str">
        <f>LEFT(Rohdaten!L593, 1)</f>
        <v>T</v>
      </c>
      <c r="V593" t="str">
        <f>Rohdaten!M593</f>
        <v xml:space="preserve">A1H53N </v>
      </c>
    </row>
    <row r="594" spans="1:22" x14ac:dyDescent="0.25">
      <c r="A594" t="str">
        <f>Rohdaten!A594</f>
        <v xml:space="preserve">ISHARES DOW JONES EUROPE SUSTAINA.. </v>
      </c>
      <c r="B594" t="str">
        <f>LEFT(Rohdaten!B594, 3)</f>
        <v>EUR</v>
      </c>
      <c r="C594">
        <v>1.43</v>
      </c>
      <c r="D594">
        <v>1.36</v>
      </c>
      <c r="E594">
        <v>1.05</v>
      </c>
      <c r="F594">
        <v>0.74</v>
      </c>
      <c r="G594">
        <v>8.73</v>
      </c>
      <c r="H594">
        <v>135</v>
      </c>
      <c r="I594">
        <v>1.1299999999999999</v>
      </c>
      <c r="J594" t="str">
        <f>LEFT(Rohdaten!C594, LEN(Rohdaten!C594) - 1)</f>
        <v>--</v>
      </c>
      <c r="K594" t="str">
        <f>Rohdaten!D594</f>
        <v xml:space="preserve">-- </v>
      </c>
      <c r="L594" s="9">
        <f>Rohdaten!E594</f>
        <v>4.4999999999999997E-3</v>
      </c>
      <c r="M594" s="7">
        <f>IFERROR(IF(SEARCH("Mio.", Rohdaten!F594),LEFT(Rohdaten!F594, LEN(Rohdaten!F594) - 5) * 1),
IFERROR(IF(SEARCH("Mrd.",  Rohdaten!F594), LEFT(Rohdaten!F594, LEN(Rohdaten!F594) - 5) * 1000), ""))</f>
        <v>159.32</v>
      </c>
      <c r="N594" s="7">
        <f t="shared" si="18"/>
        <v>159.32</v>
      </c>
      <c r="O594" t="str">
        <f>Rohdaten!G594</f>
        <v xml:space="preserve">Aktien / Aktien Ethik, Nachhaltigkeit </v>
      </c>
      <c r="P594" t="str">
        <f t="shared" si="19"/>
        <v>Aktien</v>
      </c>
      <c r="Q594" t="str">
        <f>Rohdaten!H594</f>
        <v xml:space="preserve">iShares .. </v>
      </c>
      <c r="R594" t="str">
        <f>Rohdaten!I594</f>
        <v xml:space="preserve">Irland </v>
      </c>
      <c r="S594">
        <f>LEFT(Rohdaten!J594, SEARCH("Jahre", Rohdaten!J594) - 2) * 1</f>
        <v>3.94</v>
      </c>
      <c r="T594" t="str">
        <f>Rohdaten!K594</f>
        <v xml:space="preserve">DOW JONE.. </v>
      </c>
      <c r="U594" t="str">
        <f>LEFT(Rohdaten!L594, 1)</f>
        <v>T</v>
      </c>
      <c r="V594" t="str">
        <f>Rohdaten!M594</f>
        <v xml:space="preserve">A1H7ZS </v>
      </c>
    </row>
    <row r="595" spans="1:22" x14ac:dyDescent="0.25">
      <c r="A595" t="str">
        <f>Rohdaten!A595</f>
        <v xml:space="preserve">AMUNDI ETF MSCI EM ASIA UCITS ETF.. </v>
      </c>
      <c r="B595" t="str">
        <f>LEFT(Rohdaten!B595, 3)</f>
        <v>EUR</v>
      </c>
      <c r="C595">
        <v>1.43</v>
      </c>
      <c r="D595">
        <v>1.36</v>
      </c>
      <c r="E595">
        <v>1.05</v>
      </c>
      <c r="F595">
        <v>0.74</v>
      </c>
      <c r="G595">
        <v>8.73</v>
      </c>
      <c r="H595">
        <v>135</v>
      </c>
      <c r="I595">
        <v>1.1299999999999999</v>
      </c>
      <c r="J595" t="str">
        <f>LEFT(Rohdaten!C595, LEN(Rohdaten!C595) - 1)</f>
        <v>Swap-basiert</v>
      </c>
      <c r="K595" t="str">
        <f>Rohdaten!D595</f>
        <v xml:space="preserve">keine </v>
      </c>
      <c r="L595" s="9">
        <f>Rohdaten!E595</f>
        <v>4.4999999999999997E-3</v>
      </c>
      <c r="M595" s="7" t="str">
        <f>IFERROR(IF(SEARCH("Mio.", Rohdaten!F595),LEFT(Rohdaten!F595, LEN(Rohdaten!F595) - 5) * 1),
IFERROR(IF(SEARCH("Mrd.",  Rohdaten!F595), LEFT(Rohdaten!F595, LEN(Rohdaten!F595) - 5) * 1000), ""))</f>
        <v/>
      </c>
      <c r="N595" s="7" t="str">
        <f t="shared" si="18"/>
        <v/>
      </c>
      <c r="O595" t="str">
        <f>Rohdaten!G595</f>
        <v xml:space="preserve">Aktien / Aktien Asien </v>
      </c>
      <c r="P595" t="str">
        <f t="shared" si="19"/>
        <v>Aktien</v>
      </c>
      <c r="Q595" t="str">
        <f>Rohdaten!H595</f>
        <v xml:space="preserve">Amundi </v>
      </c>
      <c r="R595" t="str">
        <f>Rohdaten!I595</f>
        <v xml:space="preserve">Frankreich </v>
      </c>
      <c r="S595">
        <f>LEFT(Rohdaten!J595, SEARCH("Jahre", Rohdaten!J595) - 2) * 1</f>
        <v>4.01</v>
      </c>
      <c r="T595" t="str">
        <f>Rohdaten!K595</f>
        <v xml:space="preserve">MSCI EM .. </v>
      </c>
      <c r="U595" t="str">
        <f>LEFT(Rohdaten!L595, 1)</f>
        <v>T</v>
      </c>
      <c r="V595" t="str">
        <f>Rohdaten!M595</f>
        <v xml:space="preserve">A1H918 </v>
      </c>
    </row>
    <row r="596" spans="1:22" x14ac:dyDescent="0.25">
      <c r="A596" t="str">
        <f>Rohdaten!A596</f>
        <v xml:space="preserve">AMUNDI ETF MSCI EM LATIN AMERICA .. </v>
      </c>
      <c r="B596" t="str">
        <f>LEFT(Rohdaten!B596, 3)</f>
        <v>EUR</v>
      </c>
      <c r="C596">
        <v>1.43</v>
      </c>
      <c r="D596">
        <v>1.36</v>
      </c>
      <c r="E596">
        <v>1.05</v>
      </c>
      <c r="F596">
        <v>0.74</v>
      </c>
      <c r="G596">
        <v>8.73</v>
      </c>
      <c r="H596">
        <v>135</v>
      </c>
      <c r="I596">
        <v>1.1299999999999999</v>
      </c>
      <c r="J596" t="str">
        <f>LEFT(Rohdaten!C596, LEN(Rohdaten!C596) - 1)</f>
        <v>Swap-basiert</v>
      </c>
      <c r="K596" t="str">
        <f>Rohdaten!D596</f>
        <v xml:space="preserve">keine </v>
      </c>
      <c r="L596" s="9">
        <f>Rohdaten!E596</f>
        <v>4.4999999999999997E-3</v>
      </c>
      <c r="M596" s="7" t="str">
        <f>IFERROR(IF(SEARCH("Mio.", Rohdaten!F596),LEFT(Rohdaten!F596, LEN(Rohdaten!F596) - 5) * 1),
IFERROR(IF(SEARCH("Mrd.",  Rohdaten!F596), LEFT(Rohdaten!F596, LEN(Rohdaten!F596) - 5) * 1000), ""))</f>
        <v/>
      </c>
      <c r="N596" s="7" t="str">
        <f t="shared" si="18"/>
        <v/>
      </c>
      <c r="O596" t="str">
        <f>Rohdaten!G596</f>
        <v xml:space="preserve">Aktien / Aktien Lateinamerika </v>
      </c>
      <c r="P596" t="str">
        <f t="shared" si="19"/>
        <v>Aktien</v>
      </c>
      <c r="Q596" t="str">
        <f>Rohdaten!H596</f>
        <v xml:space="preserve">Amundi </v>
      </c>
      <c r="R596" t="str">
        <f>Rohdaten!I596</f>
        <v xml:space="preserve">Frankreich </v>
      </c>
      <c r="S596">
        <f>LEFT(Rohdaten!J596, SEARCH("Jahre", Rohdaten!J596) - 2) * 1</f>
        <v>4.01</v>
      </c>
      <c r="T596" t="str">
        <f>Rohdaten!K596</f>
        <v xml:space="preserve">MSCI EM .. </v>
      </c>
      <c r="U596" t="str">
        <f>LEFT(Rohdaten!L596, 1)</f>
        <v>T</v>
      </c>
      <c r="V596" t="str">
        <f>Rohdaten!M596</f>
        <v xml:space="preserve">A1H917 </v>
      </c>
    </row>
    <row r="597" spans="1:22" x14ac:dyDescent="0.25">
      <c r="A597" t="str">
        <f>Rohdaten!A597</f>
        <v xml:space="preserve">VANGUARD FTSE EMERGING MARKETS ETF </v>
      </c>
      <c r="B597" t="str">
        <f>LEFT(Rohdaten!B597, 3)</f>
        <v>USD</v>
      </c>
      <c r="C597">
        <v>1.43</v>
      </c>
      <c r="D597">
        <v>1.36</v>
      </c>
      <c r="E597">
        <v>1.05</v>
      </c>
      <c r="F597">
        <v>0.74</v>
      </c>
      <c r="G597">
        <v>8.73</v>
      </c>
      <c r="H597">
        <v>135</v>
      </c>
      <c r="I597">
        <v>1.1299999999999999</v>
      </c>
      <c r="J597" t="str">
        <f>LEFT(Rohdaten!C597, LEN(Rohdaten!C597) - 1)</f>
        <v>--</v>
      </c>
      <c r="K597" t="str">
        <f>Rohdaten!D597</f>
        <v xml:space="preserve">-- </v>
      </c>
      <c r="L597" s="9">
        <f>Rohdaten!E597</f>
        <v>4.4999999999999997E-3</v>
      </c>
      <c r="M597" s="7" t="str">
        <f>IFERROR(IF(SEARCH("Mio.", Rohdaten!F597),LEFT(Rohdaten!F597, LEN(Rohdaten!F597) - 5) * 1),
IFERROR(IF(SEARCH("Mrd.",  Rohdaten!F597), LEFT(Rohdaten!F597, LEN(Rohdaten!F597) - 5) * 1000), ""))</f>
        <v/>
      </c>
      <c r="N597" s="7" t="str">
        <f t="shared" si="18"/>
        <v/>
      </c>
      <c r="O597" t="str">
        <f>Rohdaten!G597</f>
        <v xml:space="preserve">Aktien / Aktien Emerging Markets </v>
      </c>
      <c r="P597" t="str">
        <f t="shared" si="19"/>
        <v>Aktien</v>
      </c>
      <c r="Q597" t="str">
        <f>Rohdaten!H597</f>
        <v xml:space="preserve">The Vang.. </v>
      </c>
      <c r="R597" t="str">
        <f>Rohdaten!I597</f>
        <v xml:space="preserve">Irland </v>
      </c>
      <c r="S597">
        <f>LEFT(Rohdaten!J597, SEARCH("Jahre", Rohdaten!J597) - 2) * 1</f>
        <v>2.94</v>
      </c>
      <c r="T597" t="str">
        <f>Rohdaten!K597</f>
        <v xml:space="preserve">-- </v>
      </c>
      <c r="U597" t="str">
        <f>LEFT(Rohdaten!L597, 1)</f>
        <v>A</v>
      </c>
      <c r="V597" t="str">
        <f>Rohdaten!M597</f>
        <v xml:space="preserve">A1JX51 </v>
      </c>
    </row>
    <row r="598" spans="1:22" x14ac:dyDescent="0.25">
      <c r="A598" t="str">
        <f>Rohdaten!A598</f>
        <v xml:space="preserve">ISHARES DOW JONES EUROPE SUSTAINA.. </v>
      </c>
      <c r="B598" t="str">
        <f>LEFT(Rohdaten!B598, 3)</f>
        <v>EUR</v>
      </c>
      <c r="C598">
        <v>1.43</v>
      </c>
      <c r="D598">
        <v>1.36</v>
      </c>
      <c r="E598">
        <v>1.05</v>
      </c>
      <c r="F598">
        <v>0.74</v>
      </c>
      <c r="G598">
        <v>8.73</v>
      </c>
      <c r="H598">
        <v>135</v>
      </c>
      <c r="I598">
        <v>1.1299999999999999</v>
      </c>
      <c r="J598" t="str">
        <f>LEFT(Rohdaten!C598, LEN(Rohdaten!C598) - 1)</f>
        <v>replizierend</v>
      </c>
      <c r="K598" t="str">
        <f>Rohdaten!D598</f>
        <v xml:space="preserve">keine </v>
      </c>
      <c r="L598" s="9">
        <f>Rohdaten!E598</f>
        <v>4.4999999999999997E-3</v>
      </c>
      <c r="M598" s="7">
        <f>IFERROR(IF(SEARCH("Mio.", Rohdaten!F598),LEFT(Rohdaten!F598, LEN(Rohdaten!F598) - 5) * 1),
IFERROR(IF(SEARCH("Mrd.",  Rohdaten!F598), LEFT(Rohdaten!F598, LEN(Rohdaten!F598) - 5) * 1000), ""))</f>
        <v>159.32</v>
      </c>
      <c r="N598" s="7">
        <f t="shared" si="18"/>
        <v>159.32</v>
      </c>
      <c r="O598" t="str">
        <f>Rohdaten!G598</f>
        <v xml:space="preserve">Aktien / Aktien Ethik, Nachhaltigkeit </v>
      </c>
      <c r="P598" t="str">
        <f t="shared" si="19"/>
        <v>Aktien</v>
      </c>
      <c r="Q598" t="str">
        <f>Rohdaten!H598</f>
        <v xml:space="preserve">iShares .. </v>
      </c>
      <c r="R598" t="str">
        <f>Rohdaten!I598</f>
        <v xml:space="preserve">Irland </v>
      </c>
      <c r="S598">
        <f>LEFT(Rohdaten!J598, SEARCH("Jahre", Rohdaten!J598) - 2) * 1</f>
        <v>4.18</v>
      </c>
      <c r="T598" t="str">
        <f>Rohdaten!K598</f>
        <v xml:space="preserve">-- </v>
      </c>
      <c r="U598" t="str">
        <f>LEFT(Rohdaten!L598, 1)</f>
        <v>T</v>
      </c>
      <c r="V598" t="str">
        <f>Rohdaten!M598</f>
        <v xml:space="preserve">A1JB4N </v>
      </c>
    </row>
    <row r="599" spans="1:22" x14ac:dyDescent="0.25">
      <c r="A599" t="str">
        <f>Rohdaten!A599</f>
        <v xml:space="preserve">UBS ETF - MSCI EMERGING MARKETS U.. </v>
      </c>
      <c r="B599" t="str">
        <f>LEFT(Rohdaten!B599, 3)</f>
        <v>USD</v>
      </c>
      <c r="C599">
        <v>1.43</v>
      </c>
      <c r="D599">
        <v>1.36</v>
      </c>
      <c r="E599">
        <v>1.05</v>
      </c>
      <c r="F599">
        <v>0.74</v>
      </c>
      <c r="G599">
        <v>8.73</v>
      </c>
      <c r="H599">
        <v>135</v>
      </c>
      <c r="I599">
        <v>1.1299999999999999</v>
      </c>
      <c r="J599" t="str">
        <f>LEFT(Rohdaten!C599, LEN(Rohdaten!C599) - 1)</f>
        <v>replizierend</v>
      </c>
      <c r="K599" t="str">
        <f>Rohdaten!D599</f>
        <v xml:space="preserve">keine </v>
      </c>
      <c r="L599" s="9">
        <f>Rohdaten!E599</f>
        <v>4.4999999999999997E-3</v>
      </c>
      <c r="M599" s="7">
        <f>IFERROR(IF(SEARCH("Mio.", Rohdaten!F599),LEFT(Rohdaten!F599, LEN(Rohdaten!F599) - 5) * 1),
IFERROR(IF(SEARCH("Mrd.",  Rohdaten!F599), LEFT(Rohdaten!F599, LEN(Rohdaten!F599) - 5) * 1000), ""))</f>
        <v>327.7</v>
      </c>
      <c r="N599" s="7">
        <f t="shared" si="18"/>
        <v>370.30099999999993</v>
      </c>
      <c r="O599" t="str">
        <f>Rohdaten!G599</f>
        <v xml:space="preserve">Aktien / Aktien Emerging Markets </v>
      </c>
      <c r="P599" t="str">
        <f t="shared" si="19"/>
        <v>Aktien</v>
      </c>
      <c r="Q599" t="str">
        <f>Rohdaten!H599</f>
        <v xml:space="preserve">UBS Fund.. </v>
      </c>
      <c r="R599" t="str">
        <f>Rohdaten!I599</f>
        <v xml:space="preserve">Luxemburg </v>
      </c>
      <c r="S599">
        <f>LEFT(Rohdaten!J599, SEARCH("Jahre", Rohdaten!J599) - 2) * 1</f>
        <v>4.47</v>
      </c>
      <c r="T599" t="str">
        <f>Rohdaten!K599</f>
        <v xml:space="preserve">-- </v>
      </c>
      <c r="U599" t="str">
        <f>LEFT(Rohdaten!L599, 1)</f>
        <v>A</v>
      </c>
      <c r="V599" t="str">
        <f>Rohdaten!M599</f>
        <v xml:space="preserve">UB42AA </v>
      </c>
    </row>
    <row r="600" spans="1:22" x14ac:dyDescent="0.25">
      <c r="A600" t="str">
        <f>Rohdaten!A600</f>
        <v xml:space="preserve">SPDR S&amp;P GLOBAL DIVIDEND ARISTOCR.. </v>
      </c>
      <c r="B600" t="str">
        <f>LEFT(Rohdaten!B600, 3)</f>
        <v>USD</v>
      </c>
      <c r="C600">
        <v>1.43</v>
      </c>
      <c r="D600">
        <v>1.36</v>
      </c>
      <c r="E600">
        <v>1.05</v>
      </c>
      <c r="F600">
        <v>0.74</v>
      </c>
      <c r="G600">
        <v>8.73</v>
      </c>
      <c r="H600">
        <v>135</v>
      </c>
      <c r="I600">
        <v>1.1299999999999999</v>
      </c>
      <c r="J600" t="str">
        <f>LEFT(Rohdaten!C600, LEN(Rohdaten!C600) - 1)</f>
        <v>replizierend</v>
      </c>
      <c r="K600" t="str">
        <f>Rohdaten!D600</f>
        <v xml:space="preserve">Dividenden </v>
      </c>
      <c r="L600" s="9">
        <f>Rohdaten!E600</f>
        <v>4.4999999999999997E-3</v>
      </c>
      <c r="M600" s="7">
        <f>IFERROR(IF(SEARCH("Mio.", Rohdaten!F600),LEFT(Rohdaten!F600, LEN(Rohdaten!F600) - 5) * 1),
IFERROR(IF(SEARCH("Mrd.",  Rohdaten!F600), LEFT(Rohdaten!F600, LEN(Rohdaten!F600) - 5) * 1000), ""))</f>
        <v>118.09</v>
      </c>
      <c r="N600" s="7">
        <f t="shared" si="18"/>
        <v>133.4417</v>
      </c>
      <c r="O600" t="str">
        <f>Rohdaten!G600</f>
        <v xml:space="preserve">Aktien / Aktien Dividendenstrategie </v>
      </c>
      <c r="P600" t="str">
        <f t="shared" si="19"/>
        <v>Aktien</v>
      </c>
      <c r="Q600" t="str">
        <f>Rohdaten!H600</f>
        <v xml:space="preserve">SPDR Eur.. </v>
      </c>
      <c r="R600" t="str">
        <f>Rohdaten!I600</f>
        <v xml:space="preserve">Irland </v>
      </c>
      <c r="S600">
        <f>LEFT(Rohdaten!J600, SEARCH("Jahre", Rohdaten!J600) - 2) * 1</f>
        <v>1.97</v>
      </c>
      <c r="T600" t="str">
        <f>Rohdaten!K600</f>
        <v xml:space="preserve">-- </v>
      </c>
      <c r="U600" t="str">
        <f>LEFT(Rohdaten!L600, 1)</f>
        <v>A</v>
      </c>
      <c r="V600" t="str">
        <f>Rohdaten!M600</f>
        <v xml:space="preserve">A1T8GD </v>
      </c>
    </row>
    <row r="601" spans="1:22" x14ac:dyDescent="0.25">
      <c r="A601" t="str">
        <f>Rohdaten!A601</f>
        <v xml:space="preserve">UBS ETF - MSCI JAPAN 100% HEDGED .. </v>
      </c>
      <c r="B601" t="str">
        <f>LEFT(Rohdaten!B601, 3)</f>
        <v>EUR</v>
      </c>
      <c r="C601">
        <v>1.43</v>
      </c>
      <c r="D601">
        <v>1.36</v>
      </c>
      <c r="E601">
        <v>1.05</v>
      </c>
      <c r="F601">
        <v>0.74</v>
      </c>
      <c r="G601">
        <v>8.73</v>
      </c>
      <c r="H601">
        <v>135</v>
      </c>
      <c r="I601">
        <v>1.1299999999999999</v>
      </c>
      <c r="J601" t="str">
        <f>LEFT(Rohdaten!C601, LEN(Rohdaten!C601) - 1)</f>
        <v>replizierend</v>
      </c>
      <c r="K601" t="str">
        <f>Rohdaten!D601</f>
        <v xml:space="preserve">-- </v>
      </c>
      <c r="L601" s="9">
        <f>Rohdaten!E601</f>
        <v>4.4999999999999997E-3</v>
      </c>
      <c r="M601" s="7">
        <f>IFERROR(IF(SEARCH("Mio.", Rohdaten!F601),LEFT(Rohdaten!F601, LEN(Rohdaten!F601) - 5) * 1),
IFERROR(IF(SEARCH("Mrd.",  Rohdaten!F601), LEFT(Rohdaten!F601, LEN(Rohdaten!F601) - 5) * 1000), ""))</f>
        <v>124.75</v>
      </c>
      <c r="N601" s="7">
        <f t="shared" si="18"/>
        <v>124.75</v>
      </c>
      <c r="O601" t="str">
        <f>Rohdaten!G601</f>
        <v xml:space="preserve">Aktien / Aktien Japan </v>
      </c>
      <c r="P601" t="str">
        <f t="shared" si="19"/>
        <v>Aktien</v>
      </c>
      <c r="Q601" t="str">
        <f>Rohdaten!H601</f>
        <v xml:space="preserve">UBS ETF .. </v>
      </c>
      <c r="R601" t="str">
        <f>Rohdaten!I601</f>
        <v xml:space="preserve">Luxemburg </v>
      </c>
      <c r="S601">
        <f>LEFT(Rohdaten!J601, SEARCH("Jahre", Rohdaten!J601) - 2) * 1</f>
        <v>1.58</v>
      </c>
      <c r="T601" t="str">
        <f>Rohdaten!K601</f>
        <v xml:space="preserve">-- </v>
      </c>
      <c r="U601" t="str">
        <f>LEFT(Rohdaten!L601, 1)</f>
        <v>T</v>
      </c>
      <c r="V601" t="str">
        <f>Rohdaten!M601</f>
        <v xml:space="preserve">A1W3B7 </v>
      </c>
    </row>
    <row r="602" spans="1:22" x14ac:dyDescent="0.25">
      <c r="A602" t="str">
        <f>Rohdaten!A602</f>
        <v xml:space="preserve">SPDR MSCI WORLD SMALL CAP UCITS ETF </v>
      </c>
      <c r="B602" t="str">
        <f>LEFT(Rohdaten!B602, 3)</f>
        <v>USD</v>
      </c>
      <c r="C602">
        <v>1.43</v>
      </c>
      <c r="D602">
        <v>1.36</v>
      </c>
      <c r="E602">
        <v>1.05</v>
      </c>
      <c r="F602">
        <v>0.74</v>
      </c>
      <c r="G602">
        <v>8.73</v>
      </c>
      <c r="H602">
        <v>135</v>
      </c>
      <c r="I602">
        <v>1.1299999999999999</v>
      </c>
      <c r="J602" t="str">
        <f>LEFT(Rohdaten!C602, LEN(Rohdaten!C602) - 1)</f>
        <v>replizierend</v>
      </c>
      <c r="K602" t="str">
        <f>Rohdaten!D602</f>
        <v xml:space="preserve">keine </v>
      </c>
      <c r="L602" s="9">
        <f>Rohdaten!E602</f>
        <v>4.4999999999999997E-3</v>
      </c>
      <c r="M602" s="7">
        <f>IFERROR(IF(SEARCH("Mio.", Rohdaten!F602),LEFT(Rohdaten!F602, LEN(Rohdaten!F602) - 5) * 1),
IFERROR(IF(SEARCH("Mrd.",  Rohdaten!F602), LEFT(Rohdaten!F602, LEN(Rohdaten!F602) - 5) * 1000), ""))</f>
        <v>20.64</v>
      </c>
      <c r="N602" s="7">
        <f t="shared" si="18"/>
        <v>23.3232</v>
      </c>
      <c r="O602" t="str">
        <f>Rohdaten!G602</f>
        <v xml:space="preserve">Aktien / Aktien International "Mid/Small Caps" </v>
      </c>
      <c r="P602" t="str">
        <f t="shared" si="19"/>
        <v>Aktien</v>
      </c>
      <c r="Q602" t="str">
        <f>Rohdaten!H602</f>
        <v xml:space="preserve">SPDR Eur.. </v>
      </c>
      <c r="R602" t="str">
        <f>Rohdaten!I602</f>
        <v xml:space="preserve">Irland </v>
      </c>
      <c r="S602">
        <f>LEFT(Rohdaten!J602, SEARCH("Jahre", Rohdaten!J602) - 2) * 1</f>
        <v>1.43</v>
      </c>
      <c r="T602" t="str">
        <f>Rohdaten!K602</f>
        <v xml:space="preserve">-- </v>
      </c>
      <c r="U602" t="str">
        <f>LEFT(Rohdaten!L602, 1)</f>
        <v>T</v>
      </c>
      <c r="V602" t="str">
        <f>Rohdaten!M602</f>
        <v xml:space="preserve">A1W56P </v>
      </c>
    </row>
    <row r="603" spans="1:22" x14ac:dyDescent="0.25">
      <c r="A603" t="str">
        <f>Rohdaten!A603</f>
        <v xml:space="preserve">ISHARES $ SHORT DURATION HIGH YIE.. </v>
      </c>
      <c r="B603" t="str">
        <f>LEFT(Rohdaten!B603, 3)</f>
        <v>USD</v>
      </c>
      <c r="C603">
        <v>1.43</v>
      </c>
      <c r="D603">
        <v>1.36</v>
      </c>
      <c r="E603">
        <v>1.05</v>
      </c>
      <c r="F603">
        <v>0.74</v>
      </c>
      <c r="G603">
        <v>8.73</v>
      </c>
      <c r="H603">
        <v>135</v>
      </c>
      <c r="I603">
        <v>1.1299999999999999</v>
      </c>
      <c r="J603" t="str">
        <f>LEFT(Rohdaten!C603, LEN(Rohdaten!C603) - 1)</f>
        <v>--</v>
      </c>
      <c r="K603" t="str">
        <f>Rohdaten!D603</f>
        <v xml:space="preserve">-- </v>
      </c>
      <c r="L603" s="9">
        <f>Rohdaten!E603</f>
        <v>4.4999999999999997E-3</v>
      </c>
      <c r="M603" s="7">
        <f>IFERROR(IF(SEARCH("Mio.", Rohdaten!F603),LEFT(Rohdaten!F603, LEN(Rohdaten!F603) - 5) * 1),
IFERROR(IF(SEARCH("Mrd.",  Rohdaten!F603), LEFT(Rohdaten!F603, LEN(Rohdaten!F603) - 5) * 1000), ""))</f>
        <v>203.09</v>
      </c>
      <c r="N603" s="7">
        <f t="shared" si="18"/>
        <v>229.49169999999998</v>
      </c>
      <c r="O603" t="str">
        <f>Rohdaten!G603</f>
        <v xml:space="preserve">Renten / Renten International </v>
      </c>
      <c r="P603" t="str">
        <f t="shared" si="19"/>
        <v>Renten</v>
      </c>
      <c r="Q603" t="str">
        <f>Rohdaten!H603</f>
        <v xml:space="preserve">iShares .. </v>
      </c>
      <c r="R603" t="str">
        <f>Rohdaten!I603</f>
        <v xml:space="preserve">Irland </v>
      </c>
      <c r="S603">
        <f>LEFT(Rohdaten!J603, SEARCH("Jahre", Rohdaten!J603) - 2) * 1</f>
        <v>1.54</v>
      </c>
      <c r="T603" t="str">
        <f>Rohdaten!K603</f>
        <v xml:space="preserve">-- </v>
      </c>
      <c r="U603" t="str">
        <f>LEFT(Rohdaten!L603, 1)</f>
        <v>A</v>
      </c>
      <c r="V603" t="str">
        <f>Rohdaten!M603</f>
        <v xml:space="preserve">A1W373 </v>
      </c>
    </row>
    <row r="604" spans="1:22" x14ac:dyDescent="0.25">
      <c r="A604" t="str">
        <f>Rohdaten!A604</f>
        <v xml:space="preserve">COMSTAGE MSCI JAPAN 100% DAILY HE.. </v>
      </c>
      <c r="B604" t="str">
        <f>LEFT(Rohdaten!B604, 3)</f>
        <v>EUR</v>
      </c>
      <c r="C604">
        <v>1.43</v>
      </c>
      <c r="D604">
        <v>1.36</v>
      </c>
      <c r="E604">
        <v>1.05</v>
      </c>
      <c r="F604">
        <v>0.74</v>
      </c>
      <c r="G604">
        <v>8.73</v>
      </c>
      <c r="H604">
        <v>135</v>
      </c>
      <c r="I604">
        <v>1.1299999999999999</v>
      </c>
      <c r="J604" t="str">
        <f>LEFT(Rohdaten!C604, LEN(Rohdaten!C604) - 1)</f>
        <v>Swap-basiert</v>
      </c>
      <c r="K604" t="str">
        <f>Rohdaten!D604</f>
        <v xml:space="preserve">keine </v>
      </c>
      <c r="L604" s="9">
        <f>Rohdaten!E604</f>
        <v>4.4999999999999997E-3</v>
      </c>
      <c r="M604" s="7">
        <f>IFERROR(IF(SEARCH("Mio.", Rohdaten!F604),LEFT(Rohdaten!F604, LEN(Rohdaten!F604) - 5) * 1),
IFERROR(IF(SEARCH("Mrd.",  Rohdaten!F604), LEFT(Rohdaten!F604, LEN(Rohdaten!F604) - 5) * 1000), ""))</f>
        <v>9.09</v>
      </c>
      <c r="N604" s="7">
        <f t="shared" si="18"/>
        <v>9.09</v>
      </c>
      <c r="O604" t="str">
        <f>Rohdaten!G604</f>
        <v xml:space="preserve">Aktien / Aktien Japan </v>
      </c>
      <c r="P604" t="str">
        <f t="shared" si="19"/>
        <v>Aktien</v>
      </c>
      <c r="Q604" t="str">
        <f>Rohdaten!H604</f>
        <v xml:space="preserve">Commerz .. </v>
      </c>
      <c r="R604" t="str">
        <f>Rohdaten!I604</f>
        <v xml:space="preserve">Luxemburg </v>
      </c>
      <c r="S604">
        <f>LEFT(Rohdaten!J604, SEARCH("Jahre", Rohdaten!J604) - 2) * 1</f>
        <v>0.81</v>
      </c>
      <c r="T604" t="str">
        <f>Rohdaten!K604</f>
        <v xml:space="preserve">-- </v>
      </c>
      <c r="U604" t="str">
        <f>LEFT(Rohdaten!L604, 1)</f>
        <v>T</v>
      </c>
      <c r="V604" t="str">
        <f>Rohdaten!M604</f>
        <v xml:space="preserve">ETF025 </v>
      </c>
    </row>
    <row r="605" spans="1:22" x14ac:dyDescent="0.25">
      <c r="A605" t="str">
        <f>Rohdaten!A605</f>
        <v xml:space="preserve">ETFS US ENERGY INFRASTRUCTURE MLP.. </v>
      </c>
      <c r="B605" t="str">
        <f>LEFT(Rohdaten!B605, 3)</f>
        <v>USD</v>
      </c>
      <c r="C605">
        <v>1.43</v>
      </c>
      <c r="D605">
        <v>1.36</v>
      </c>
      <c r="E605">
        <v>1.05</v>
      </c>
      <c r="F605">
        <v>0.74</v>
      </c>
      <c r="G605">
        <v>8.73</v>
      </c>
      <c r="H605">
        <v>135</v>
      </c>
      <c r="I605">
        <v>1.1299999999999999</v>
      </c>
      <c r="J605" t="str">
        <f>LEFT(Rohdaten!C605, LEN(Rohdaten!C605) - 1)</f>
        <v>Swap-basiert</v>
      </c>
      <c r="K605" t="str">
        <f>Rohdaten!D605</f>
        <v xml:space="preserve">-- </v>
      </c>
      <c r="L605" s="9">
        <f>Rohdaten!E605</f>
        <v>4.4999999999999997E-3</v>
      </c>
      <c r="M605" s="7">
        <f>IFERROR(IF(SEARCH("Mio.", Rohdaten!F605),LEFT(Rohdaten!F605, LEN(Rohdaten!F605) - 5) * 1),
IFERROR(IF(SEARCH("Mrd.",  Rohdaten!F605), LEFT(Rohdaten!F605, LEN(Rohdaten!F605) - 5) * 1000), ""))</f>
        <v>90.82</v>
      </c>
      <c r="N605" s="7">
        <f t="shared" si="18"/>
        <v>102.62659999999998</v>
      </c>
      <c r="O605" t="str">
        <f>Rohdaten!G605</f>
        <v xml:space="preserve">Branchen / Branche: Energie Aktien </v>
      </c>
      <c r="P605" t="str">
        <f t="shared" si="19"/>
        <v>Branchen</v>
      </c>
      <c r="Q605" t="str">
        <f>Rohdaten!H605</f>
        <v xml:space="preserve">ETF Secu.. </v>
      </c>
      <c r="R605" t="str">
        <f>Rohdaten!I605</f>
        <v xml:space="preserve">Deutschl.. </v>
      </c>
      <c r="S605">
        <f>LEFT(Rohdaten!J605, SEARCH("Jahre", Rohdaten!J605) - 2) * 1</f>
        <v>0.95</v>
      </c>
      <c r="T605" t="str">
        <f>Rohdaten!K605</f>
        <v xml:space="preserve">-- </v>
      </c>
      <c r="U605" t="str">
        <f>LEFT(Rohdaten!L605, 1)</f>
        <v>A</v>
      </c>
      <c r="V605" t="str">
        <f>Rohdaten!M605</f>
        <v xml:space="preserve">A1XE2Q </v>
      </c>
    </row>
    <row r="606" spans="1:22" x14ac:dyDescent="0.25">
      <c r="A606" t="str">
        <f>Rohdaten!A606</f>
        <v xml:space="preserve">ISHARES DIVERS COMMODITY SWAP UCI.. </v>
      </c>
      <c r="B606" t="str">
        <f>LEFT(Rohdaten!B606, 3)</f>
        <v>EUR</v>
      </c>
      <c r="C606">
        <v>1.43</v>
      </c>
      <c r="D606">
        <v>1.36</v>
      </c>
      <c r="E606">
        <v>1.05</v>
      </c>
      <c r="F606">
        <v>0.74</v>
      </c>
      <c r="G606">
        <v>8.73</v>
      </c>
      <c r="H606">
        <v>135</v>
      </c>
      <c r="I606">
        <v>1.1299999999999999</v>
      </c>
      <c r="J606" t="str">
        <f>LEFT(Rohdaten!C606, LEN(Rohdaten!C606) - 1)</f>
        <v>Swap-basiert</v>
      </c>
      <c r="K606" t="str">
        <f>Rohdaten!D606</f>
        <v xml:space="preserve">keine </v>
      </c>
      <c r="L606" s="9">
        <f>Rohdaten!E606</f>
        <v>4.5999999999999999E-3</v>
      </c>
      <c r="M606" s="7" t="str">
        <f>IFERROR(IF(SEARCH("Mio.", Rohdaten!F606),LEFT(Rohdaten!F606, LEN(Rohdaten!F606) - 5) * 1),
IFERROR(IF(SEARCH("Mrd.",  Rohdaten!F606), LEFT(Rohdaten!F606, LEN(Rohdaten!F606) - 5) * 1000), ""))</f>
        <v/>
      </c>
      <c r="N606" s="7" t="str">
        <f t="shared" si="18"/>
        <v/>
      </c>
      <c r="O606" t="str">
        <f>Rohdaten!G606</f>
        <v xml:space="preserve">Alternative Investments / Commodities </v>
      </c>
      <c r="P606" t="str">
        <f t="shared" si="19"/>
        <v>Alternative Investments</v>
      </c>
      <c r="Q606" t="str">
        <f>Rohdaten!H606</f>
        <v xml:space="preserve">BlackRoc.. </v>
      </c>
      <c r="R606" t="str">
        <f>Rohdaten!I606</f>
        <v xml:space="preserve">Deutschl.. </v>
      </c>
      <c r="S606">
        <f>LEFT(Rohdaten!J606, SEARCH("Jahre", Rohdaten!J606) - 2) * 1</f>
        <v>7.74</v>
      </c>
      <c r="T606" t="str">
        <f>Rohdaten!K606</f>
        <v xml:space="preserve">DOW JONE.. </v>
      </c>
      <c r="U606" t="str">
        <f>LEFT(Rohdaten!L606, 1)</f>
        <v>T</v>
      </c>
      <c r="V606" t="str">
        <f>Rohdaten!M606</f>
        <v xml:space="preserve">A0H072 </v>
      </c>
    </row>
    <row r="607" spans="1:22" x14ac:dyDescent="0.25">
      <c r="A607" t="str">
        <f>Rohdaten!A607</f>
        <v xml:space="preserve">ISHARES STOXX GLOBAL SELECT DIVID.. </v>
      </c>
      <c r="B607" t="str">
        <f>LEFT(Rohdaten!B607, 3)</f>
        <v>EUR</v>
      </c>
      <c r="C607">
        <v>1.43</v>
      </c>
      <c r="D607">
        <v>1.36</v>
      </c>
      <c r="E607">
        <v>1.05</v>
      </c>
      <c r="F607">
        <v>0.74</v>
      </c>
      <c r="G607">
        <v>8.73</v>
      </c>
      <c r="H607">
        <v>135</v>
      </c>
      <c r="I607">
        <v>1.1299999999999999</v>
      </c>
      <c r="J607" t="str">
        <f>LEFT(Rohdaten!C607, LEN(Rohdaten!C607) - 1)</f>
        <v>replizierend</v>
      </c>
      <c r="K607" t="str">
        <f>Rohdaten!D607</f>
        <v xml:space="preserve">Dividenden </v>
      </c>
      <c r="L607" s="9">
        <f>Rohdaten!E607</f>
        <v>4.5999999999999999E-3</v>
      </c>
      <c r="M607" s="7">
        <f>IFERROR(IF(SEARCH("Mio.", Rohdaten!F607),LEFT(Rohdaten!F607, LEN(Rohdaten!F607) - 5) * 1),
IFERROR(IF(SEARCH("Mrd.",  Rohdaten!F607), LEFT(Rohdaten!F607, LEN(Rohdaten!F607) - 5) * 1000), ""))</f>
        <v>999.41</v>
      </c>
      <c r="N607" s="7">
        <f t="shared" si="18"/>
        <v>999.41</v>
      </c>
      <c r="O607" t="str">
        <f>Rohdaten!G607</f>
        <v xml:space="preserve">Aktien / Aktien Dividendenstrategie </v>
      </c>
      <c r="P607" t="str">
        <f t="shared" si="19"/>
        <v>Aktien</v>
      </c>
      <c r="Q607" t="str">
        <f>Rohdaten!H607</f>
        <v xml:space="preserve">BlackRoc.. </v>
      </c>
      <c r="R607" t="str">
        <f>Rohdaten!I607</f>
        <v xml:space="preserve">Deutschl.. </v>
      </c>
      <c r="S607">
        <f>LEFT(Rohdaten!J607, SEARCH("Jahre", Rohdaten!J607) - 2) * 1</f>
        <v>5.6</v>
      </c>
      <c r="T607" t="str">
        <f>Rohdaten!K607</f>
        <v xml:space="preserve">STX Glob.. </v>
      </c>
      <c r="U607" t="str">
        <f>LEFT(Rohdaten!L607, 1)</f>
        <v>A</v>
      </c>
      <c r="V607" t="str">
        <f>Rohdaten!M607</f>
        <v xml:space="preserve">A0F5UH </v>
      </c>
    </row>
    <row r="608" spans="1:22" x14ac:dyDescent="0.25">
      <c r="A608" t="str">
        <f>Rohdaten!A608</f>
        <v xml:space="preserve">ISHARES STOXX EUROPE 600 BASIC RE.. </v>
      </c>
      <c r="B608" t="str">
        <f>LEFT(Rohdaten!B608, 3)</f>
        <v>EUR</v>
      </c>
      <c r="C608">
        <v>1.43</v>
      </c>
      <c r="D608">
        <v>1.36</v>
      </c>
      <c r="E608">
        <v>1.05</v>
      </c>
      <c r="F608">
        <v>0.74</v>
      </c>
      <c r="G608">
        <v>8.73</v>
      </c>
      <c r="H608">
        <v>135</v>
      </c>
      <c r="I608">
        <v>1.1299999999999999</v>
      </c>
      <c r="J608" t="str">
        <f>LEFT(Rohdaten!C608, LEN(Rohdaten!C608) - 1)</f>
        <v>replizierend</v>
      </c>
      <c r="K608" t="str">
        <f>Rohdaten!D608</f>
        <v xml:space="preserve">keine </v>
      </c>
      <c r="L608" s="9">
        <f>Rohdaten!E608</f>
        <v>4.5999999999999999E-3</v>
      </c>
      <c r="M608" s="7">
        <f>IFERROR(IF(SEARCH("Mio.", Rohdaten!F608),LEFT(Rohdaten!F608, LEN(Rohdaten!F608) - 5) * 1),
IFERROR(IF(SEARCH("Mrd.",  Rohdaten!F608), LEFT(Rohdaten!F608, LEN(Rohdaten!F608) - 5) * 1000), ""))</f>
        <v>133.83000000000001</v>
      </c>
      <c r="N608" s="7">
        <f t="shared" si="18"/>
        <v>133.83000000000001</v>
      </c>
      <c r="O608" t="str">
        <f>Rohdaten!G608</f>
        <v xml:space="preserve">Branchen / Branche: Rohstoff Aktien </v>
      </c>
      <c r="P608" t="str">
        <f t="shared" si="19"/>
        <v>Branchen</v>
      </c>
      <c r="Q608" t="str">
        <f>Rohdaten!H608</f>
        <v xml:space="preserve">BlackRoc.. </v>
      </c>
      <c r="R608" t="str">
        <f>Rohdaten!I608</f>
        <v xml:space="preserve">Deutschl.. </v>
      </c>
      <c r="S608">
        <f>LEFT(Rohdaten!J608, SEARCH("Jahre", Rohdaten!J608) - 2) * 1</f>
        <v>12.82</v>
      </c>
      <c r="T608" t="str">
        <f>Rohdaten!K608</f>
        <v xml:space="preserve">STXE 600.. </v>
      </c>
      <c r="U608" t="str">
        <f>LEFT(Rohdaten!L608, 1)</f>
        <v>A</v>
      </c>
      <c r="V608" t="str">
        <f>Rohdaten!M608</f>
        <v xml:space="preserve">A0F5UK </v>
      </c>
    </row>
    <row r="609" spans="1:22" x14ac:dyDescent="0.25">
      <c r="A609" t="str">
        <f>Rohdaten!A609</f>
        <v xml:space="preserve">ISHARES STOXX EUROPE 600 CONSTRUC.. </v>
      </c>
      <c r="B609" t="str">
        <f>LEFT(Rohdaten!B609, 3)</f>
        <v>EUR</v>
      </c>
      <c r="C609">
        <v>1.43</v>
      </c>
      <c r="D609">
        <v>1.36</v>
      </c>
      <c r="E609">
        <v>1.05</v>
      </c>
      <c r="F609">
        <v>0.74</v>
      </c>
      <c r="G609">
        <v>8.73</v>
      </c>
      <c r="H609">
        <v>135</v>
      </c>
      <c r="I609">
        <v>1.1299999999999999</v>
      </c>
      <c r="J609" t="str">
        <f>LEFT(Rohdaten!C609, LEN(Rohdaten!C609) - 1)</f>
        <v>replizierend</v>
      </c>
      <c r="K609" t="str">
        <f>Rohdaten!D609</f>
        <v xml:space="preserve">keine </v>
      </c>
      <c r="L609" s="9">
        <f>Rohdaten!E609</f>
        <v>4.5999999999999999E-3</v>
      </c>
      <c r="M609" s="7">
        <f>IFERROR(IF(SEARCH("Mio.", Rohdaten!F609),LEFT(Rohdaten!F609, LEN(Rohdaten!F609) - 5) * 1),
IFERROR(IF(SEARCH("Mrd.",  Rohdaten!F609), LEFT(Rohdaten!F609, LEN(Rohdaten!F609) - 5) * 1000), ""))</f>
        <v>44.79</v>
      </c>
      <c r="N609" s="7">
        <f t="shared" si="18"/>
        <v>44.79</v>
      </c>
      <c r="O609" t="str">
        <f>Rohdaten!G609</f>
        <v xml:space="preserve">Branchen / Branche: Industrie Aktien </v>
      </c>
      <c r="P609" t="str">
        <f t="shared" si="19"/>
        <v>Branchen</v>
      </c>
      <c r="Q609" t="str">
        <f>Rohdaten!H609</f>
        <v xml:space="preserve">BlackRoc.. </v>
      </c>
      <c r="R609" t="str">
        <f>Rohdaten!I609</f>
        <v xml:space="preserve">Deutschl.. </v>
      </c>
      <c r="S609">
        <f>LEFT(Rohdaten!J609, SEARCH("Jahre", Rohdaten!J609) - 2) * 1</f>
        <v>12.82</v>
      </c>
      <c r="T609" t="str">
        <f>Rohdaten!K609</f>
        <v xml:space="preserve">STXE 600.. </v>
      </c>
      <c r="U609" t="str">
        <f>LEFT(Rohdaten!L609, 1)</f>
        <v>A</v>
      </c>
      <c r="V609" t="str">
        <f>Rohdaten!M609</f>
        <v xml:space="preserve">A0H08F </v>
      </c>
    </row>
    <row r="610" spans="1:22" x14ac:dyDescent="0.25">
      <c r="A610" t="str">
        <f>Rohdaten!A610</f>
        <v xml:space="preserve">ISHARES STOXX EUROPE 600 FOOD &amp; B.. </v>
      </c>
      <c r="B610" t="str">
        <f>LEFT(Rohdaten!B610, 3)</f>
        <v>EUR</v>
      </c>
      <c r="C610">
        <v>1.43</v>
      </c>
      <c r="D610">
        <v>1.36</v>
      </c>
      <c r="E610">
        <v>1.05</v>
      </c>
      <c r="F610">
        <v>0.74</v>
      </c>
      <c r="G610">
        <v>8.73</v>
      </c>
      <c r="H610">
        <v>135</v>
      </c>
      <c r="I610">
        <v>1.1299999999999999</v>
      </c>
      <c r="J610" t="str">
        <f>LEFT(Rohdaten!C610, LEN(Rohdaten!C610) - 1)</f>
        <v>replizierend</v>
      </c>
      <c r="K610" t="str">
        <f>Rohdaten!D610</f>
        <v xml:space="preserve">keine </v>
      </c>
      <c r="L610" s="9">
        <f>Rohdaten!E610</f>
        <v>4.5999999999999999E-3</v>
      </c>
      <c r="M610" s="7">
        <f>IFERROR(IF(SEARCH("Mio.", Rohdaten!F610),LEFT(Rohdaten!F610, LEN(Rohdaten!F610) - 5) * 1),
IFERROR(IF(SEARCH("Mrd.",  Rohdaten!F610), LEFT(Rohdaten!F610, LEN(Rohdaten!F610) - 5) * 1000), ""))</f>
        <v>129.07</v>
      </c>
      <c r="N610" s="7">
        <f t="shared" si="18"/>
        <v>129.07</v>
      </c>
      <c r="O610" t="str">
        <f>Rohdaten!G610</f>
        <v xml:space="preserve">Branchen / Branche: Nahrungsmittelhersteller Aktien </v>
      </c>
      <c r="P610" t="str">
        <f t="shared" si="19"/>
        <v>Branchen</v>
      </c>
      <c r="Q610" t="str">
        <f>Rohdaten!H610</f>
        <v xml:space="preserve">BlackRoc.. </v>
      </c>
      <c r="R610" t="str">
        <f>Rohdaten!I610</f>
        <v xml:space="preserve">Deutschl.. </v>
      </c>
      <c r="S610">
        <f>LEFT(Rohdaten!J610, SEARCH("Jahre", Rohdaten!J610) - 2) * 1</f>
        <v>12.82</v>
      </c>
      <c r="T610" t="str">
        <f>Rohdaten!K610</f>
        <v xml:space="preserve">STXE 600.. </v>
      </c>
      <c r="U610" t="str">
        <f>LEFT(Rohdaten!L610, 1)</f>
        <v>A</v>
      </c>
      <c r="V610" t="str">
        <f>Rohdaten!M610</f>
        <v xml:space="preserve">A0H08H </v>
      </c>
    </row>
    <row r="611" spans="1:22" x14ac:dyDescent="0.25">
      <c r="A611" t="str">
        <f>Rohdaten!A611</f>
        <v xml:space="preserve">ISHARES STOXX EUROPE 600 INDUSTRI.. </v>
      </c>
      <c r="B611" t="str">
        <f>LEFT(Rohdaten!B611, 3)</f>
        <v>EUR</v>
      </c>
      <c r="C611">
        <v>1.43</v>
      </c>
      <c r="D611">
        <v>1.36</v>
      </c>
      <c r="E611">
        <v>1.05</v>
      </c>
      <c r="F611">
        <v>0.74</v>
      </c>
      <c r="G611">
        <v>8.73</v>
      </c>
      <c r="H611">
        <v>135</v>
      </c>
      <c r="I611">
        <v>1.1299999999999999</v>
      </c>
      <c r="J611" t="str">
        <f>LEFT(Rohdaten!C611, LEN(Rohdaten!C611) - 1)</f>
        <v>replizierend</v>
      </c>
      <c r="K611" t="str">
        <f>Rohdaten!D611</f>
        <v xml:space="preserve">keine </v>
      </c>
      <c r="L611" s="9">
        <f>Rohdaten!E611</f>
        <v>4.5999999999999999E-3</v>
      </c>
      <c r="M611" s="7">
        <f>IFERROR(IF(SEARCH("Mio.", Rohdaten!F611),LEFT(Rohdaten!F611, LEN(Rohdaten!F611) - 5) * 1),
IFERROR(IF(SEARCH("Mrd.",  Rohdaten!F611), LEFT(Rohdaten!F611, LEN(Rohdaten!F611) - 5) * 1000), ""))</f>
        <v>64.81</v>
      </c>
      <c r="N611" s="7">
        <f t="shared" si="18"/>
        <v>64.81</v>
      </c>
      <c r="O611" t="str">
        <f>Rohdaten!G611</f>
        <v xml:space="preserve">Branchen / Branche: Industrie Aktien </v>
      </c>
      <c r="P611" t="str">
        <f t="shared" si="19"/>
        <v>Branchen</v>
      </c>
      <c r="Q611" t="str">
        <f>Rohdaten!H611</f>
        <v xml:space="preserve">BlackRoc.. </v>
      </c>
      <c r="R611" t="str">
        <f>Rohdaten!I611</f>
        <v xml:space="preserve">Deutschl.. </v>
      </c>
      <c r="S611">
        <f>LEFT(Rohdaten!J611, SEARCH("Jahre", Rohdaten!J611) - 2) * 1</f>
        <v>3.92</v>
      </c>
      <c r="T611" t="str">
        <f>Rohdaten!K611</f>
        <v xml:space="preserve">STXE 600.. </v>
      </c>
      <c r="U611" t="str">
        <f>LEFT(Rohdaten!L611, 1)</f>
        <v>A</v>
      </c>
      <c r="V611" t="str">
        <f>Rohdaten!M611</f>
        <v xml:space="preserve">A0H08J </v>
      </c>
    </row>
    <row r="612" spans="1:22" x14ac:dyDescent="0.25">
      <c r="A612" t="str">
        <f>Rohdaten!A612</f>
        <v xml:space="preserve">ISHARES STOXX EUROPE 600 INSURANC.. </v>
      </c>
      <c r="B612" t="str">
        <f>LEFT(Rohdaten!B612, 3)</f>
        <v>EUR</v>
      </c>
      <c r="C612">
        <v>1.43</v>
      </c>
      <c r="D612">
        <v>1.36</v>
      </c>
      <c r="E612">
        <v>1.05</v>
      </c>
      <c r="F612">
        <v>0.74</v>
      </c>
      <c r="G612">
        <v>8.73</v>
      </c>
      <c r="H612">
        <v>135</v>
      </c>
      <c r="I612">
        <v>1.1299999999999999</v>
      </c>
      <c r="J612" t="str">
        <f>LEFT(Rohdaten!C612, LEN(Rohdaten!C612) - 1)</f>
        <v>replizierend</v>
      </c>
      <c r="K612" t="str">
        <f>Rohdaten!D612</f>
        <v xml:space="preserve">keine </v>
      </c>
      <c r="L612" s="9">
        <f>Rohdaten!E612</f>
        <v>4.5999999999999999E-3</v>
      </c>
      <c r="M612" s="7">
        <f>IFERROR(IF(SEARCH("Mio.", Rohdaten!F612),LEFT(Rohdaten!F612, LEN(Rohdaten!F612) - 5) * 1),
IFERROR(IF(SEARCH("Mrd.",  Rohdaten!F612), LEFT(Rohdaten!F612, LEN(Rohdaten!F612) - 5) * 1000), ""))</f>
        <v>72.86</v>
      </c>
      <c r="N612" s="7">
        <f t="shared" si="18"/>
        <v>72.86</v>
      </c>
      <c r="O612" t="str">
        <f>Rohdaten!G612</f>
        <v xml:space="preserve">Branchen / Branche: Finanzwerte Aktien </v>
      </c>
      <c r="P612" t="str">
        <f t="shared" si="19"/>
        <v>Branchen</v>
      </c>
      <c r="Q612" t="str">
        <f>Rohdaten!H612</f>
        <v xml:space="preserve">BlackRoc.. </v>
      </c>
      <c r="R612" t="str">
        <f>Rohdaten!I612</f>
        <v xml:space="preserve">Deutschl.. </v>
      </c>
      <c r="S612">
        <f>LEFT(Rohdaten!J612, SEARCH("Jahre", Rohdaten!J612) - 2) * 1</f>
        <v>3.92</v>
      </c>
      <c r="T612" t="str">
        <f>Rohdaten!K612</f>
        <v xml:space="preserve">STXE 600.. </v>
      </c>
      <c r="U612" t="str">
        <f>LEFT(Rohdaten!L612, 1)</f>
        <v>A</v>
      </c>
      <c r="V612" t="str">
        <f>Rohdaten!M612</f>
        <v xml:space="preserve">A0H08K </v>
      </c>
    </row>
    <row r="613" spans="1:22" x14ac:dyDescent="0.25">
      <c r="A613" t="str">
        <f>Rohdaten!A613</f>
        <v xml:space="preserve">ISHARES STOXX EUROPE 600 MEDIA (DE) </v>
      </c>
      <c r="B613" t="str">
        <f>LEFT(Rohdaten!B613, 3)</f>
        <v>EUR</v>
      </c>
      <c r="C613">
        <v>1.43</v>
      </c>
      <c r="D613">
        <v>1.36</v>
      </c>
      <c r="E613">
        <v>1.05</v>
      </c>
      <c r="F613">
        <v>0.74</v>
      </c>
      <c r="G613">
        <v>8.73</v>
      </c>
      <c r="H613">
        <v>135</v>
      </c>
      <c r="I613">
        <v>1.1299999999999999</v>
      </c>
      <c r="J613" t="str">
        <f>LEFT(Rohdaten!C613, LEN(Rohdaten!C613) - 1)</f>
        <v>replizierend</v>
      </c>
      <c r="K613" t="str">
        <f>Rohdaten!D613</f>
        <v xml:space="preserve">keine </v>
      </c>
      <c r="L613" s="9">
        <f>Rohdaten!E613</f>
        <v>4.5999999999999999E-3</v>
      </c>
      <c r="M613" s="7">
        <f>IFERROR(IF(SEARCH("Mio.", Rohdaten!F613),LEFT(Rohdaten!F613, LEN(Rohdaten!F613) - 5) * 1),
IFERROR(IF(SEARCH("Mrd.",  Rohdaten!F613), LEFT(Rohdaten!F613, LEN(Rohdaten!F613) - 5) * 1000), ""))</f>
        <v>36.159999999999997</v>
      </c>
      <c r="N613" s="7">
        <f t="shared" si="18"/>
        <v>36.159999999999997</v>
      </c>
      <c r="O613" t="str">
        <f>Rohdaten!G613</f>
        <v xml:space="preserve">Branchen / Branche: Medien Aktien </v>
      </c>
      <c r="P613" t="str">
        <f t="shared" si="19"/>
        <v>Branchen</v>
      </c>
      <c r="Q613" t="str">
        <f>Rohdaten!H613</f>
        <v xml:space="preserve">BlackRoc.. </v>
      </c>
      <c r="R613" t="str">
        <f>Rohdaten!I613</f>
        <v xml:space="preserve">Deutschl.. </v>
      </c>
      <c r="S613">
        <f>LEFT(Rohdaten!J613, SEARCH("Jahre", Rohdaten!J613) - 2) * 1</f>
        <v>3.92</v>
      </c>
      <c r="T613" t="str">
        <f>Rohdaten!K613</f>
        <v xml:space="preserve">STXE 600.. </v>
      </c>
      <c r="U613" t="str">
        <f>LEFT(Rohdaten!L613, 1)</f>
        <v>A</v>
      </c>
      <c r="V613" t="str">
        <f>Rohdaten!M613</f>
        <v xml:space="preserve">A0H08L </v>
      </c>
    </row>
    <row r="614" spans="1:22" x14ac:dyDescent="0.25">
      <c r="A614" t="str">
        <f>Rohdaten!A614</f>
        <v xml:space="preserve">ISHARES STOXX EUROPE 600 OIL &amp; GA.. </v>
      </c>
      <c r="B614" t="str">
        <f>LEFT(Rohdaten!B614, 3)</f>
        <v>EUR</v>
      </c>
      <c r="C614">
        <v>1.43</v>
      </c>
      <c r="D614">
        <v>1.36</v>
      </c>
      <c r="E614">
        <v>1.05</v>
      </c>
      <c r="F614">
        <v>0.74</v>
      </c>
      <c r="G614">
        <v>8.73</v>
      </c>
      <c r="H614">
        <v>135</v>
      </c>
      <c r="I614">
        <v>1.1299999999999999</v>
      </c>
      <c r="J614" t="str">
        <f>LEFT(Rohdaten!C614, LEN(Rohdaten!C614) - 1)</f>
        <v>replizierend</v>
      </c>
      <c r="K614" t="str">
        <f>Rohdaten!D614</f>
        <v xml:space="preserve">keine </v>
      </c>
      <c r="L614" s="9">
        <f>Rohdaten!E614</f>
        <v>4.5999999999999999E-3</v>
      </c>
      <c r="M614" s="7">
        <f>IFERROR(IF(SEARCH("Mio.", Rohdaten!F614),LEFT(Rohdaten!F614, LEN(Rohdaten!F614) - 5) * 1),
IFERROR(IF(SEARCH("Mrd.",  Rohdaten!F614), LEFT(Rohdaten!F614, LEN(Rohdaten!F614) - 5) * 1000), ""))</f>
        <v>488.97</v>
      </c>
      <c r="N614" s="7">
        <f t="shared" si="18"/>
        <v>488.97</v>
      </c>
      <c r="O614" t="str">
        <f>Rohdaten!G614</f>
        <v xml:space="preserve">Branchen / Branche: Rohstoff Aktien </v>
      </c>
      <c r="P614" t="str">
        <f t="shared" si="19"/>
        <v>Branchen</v>
      </c>
      <c r="Q614" t="str">
        <f>Rohdaten!H614</f>
        <v xml:space="preserve">BlackRoc.. </v>
      </c>
      <c r="R614" t="str">
        <f>Rohdaten!I614</f>
        <v xml:space="preserve">Deutschl.. </v>
      </c>
      <c r="S614">
        <f>LEFT(Rohdaten!J614, SEARCH("Jahre", Rohdaten!J614) - 2) * 1</f>
        <v>3.92</v>
      </c>
      <c r="T614" t="str">
        <f>Rohdaten!K614</f>
        <v xml:space="preserve">STXE 600.. </v>
      </c>
      <c r="U614" t="str">
        <f>LEFT(Rohdaten!L614, 1)</f>
        <v>A</v>
      </c>
      <c r="V614" t="str">
        <f>Rohdaten!M614</f>
        <v xml:space="preserve">A0H08M </v>
      </c>
    </row>
    <row r="615" spans="1:22" x14ac:dyDescent="0.25">
      <c r="A615" t="str">
        <f>Rohdaten!A615</f>
        <v xml:space="preserve">ISHARES STOXX EUROPE 600 TECHNOLO.. </v>
      </c>
      <c r="B615" t="str">
        <f>LEFT(Rohdaten!B615, 3)</f>
        <v>EUR</v>
      </c>
      <c r="C615">
        <v>1.43</v>
      </c>
      <c r="D615">
        <v>1.36</v>
      </c>
      <c r="E615">
        <v>1.05</v>
      </c>
      <c r="F615">
        <v>0.74</v>
      </c>
      <c r="G615">
        <v>8.73</v>
      </c>
      <c r="H615">
        <v>135</v>
      </c>
      <c r="I615">
        <v>1.1299999999999999</v>
      </c>
      <c r="J615" t="str">
        <f>LEFT(Rohdaten!C615, LEN(Rohdaten!C615) - 1)</f>
        <v>replizierend</v>
      </c>
      <c r="K615" t="str">
        <f>Rohdaten!D615</f>
        <v xml:space="preserve">keine </v>
      </c>
      <c r="L615" s="9">
        <f>Rohdaten!E615</f>
        <v>4.5999999999999999E-3</v>
      </c>
      <c r="M615" s="7">
        <f>IFERROR(IF(SEARCH("Mio.", Rohdaten!F615),LEFT(Rohdaten!F615, LEN(Rohdaten!F615) - 5) * 1),
IFERROR(IF(SEARCH("Mrd.",  Rohdaten!F615), LEFT(Rohdaten!F615, LEN(Rohdaten!F615) - 5) * 1000), ""))</f>
        <v>52.54</v>
      </c>
      <c r="N615" s="7">
        <f t="shared" si="18"/>
        <v>52.54</v>
      </c>
      <c r="O615" t="str">
        <f>Rohdaten!G615</f>
        <v xml:space="preserve">Branchen / Branche: Technologie &amp; Telekom Aktien </v>
      </c>
      <c r="P615" t="str">
        <f t="shared" si="19"/>
        <v>Branchen</v>
      </c>
      <c r="Q615" t="str">
        <f>Rohdaten!H615</f>
        <v xml:space="preserve">BlackRoc.. </v>
      </c>
      <c r="R615" t="str">
        <f>Rohdaten!I615</f>
        <v xml:space="preserve">Deutschl.. </v>
      </c>
      <c r="S615">
        <f>LEFT(Rohdaten!J615, SEARCH("Jahre", Rohdaten!J615) - 2) * 1</f>
        <v>3.92</v>
      </c>
      <c r="T615" t="str">
        <f>Rohdaten!K615</f>
        <v xml:space="preserve">STXE 600.. </v>
      </c>
      <c r="U615" t="str">
        <f>LEFT(Rohdaten!L615, 1)</f>
        <v>A</v>
      </c>
      <c r="V615" t="str">
        <f>Rohdaten!M615</f>
        <v xml:space="preserve">A0H08Q </v>
      </c>
    </row>
    <row r="616" spans="1:22" x14ac:dyDescent="0.25">
      <c r="A616" t="str">
        <f>Rohdaten!A616</f>
        <v xml:space="preserve">ISHARES STOXX EUROPE 600 TELECOMM.. </v>
      </c>
      <c r="B616" t="str">
        <f>LEFT(Rohdaten!B616, 3)</f>
        <v>EUR</v>
      </c>
      <c r="C616">
        <v>1.43</v>
      </c>
      <c r="D616">
        <v>1.36</v>
      </c>
      <c r="E616">
        <v>1.05</v>
      </c>
      <c r="F616">
        <v>0.74</v>
      </c>
      <c r="G616">
        <v>8.73</v>
      </c>
      <c r="H616">
        <v>135</v>
      </c>
      <c r="I616">
        <v>1.1299999999999999</v>
      </c>
      <c r="J616" t="str">
        <f>LEFT(Rohdaten!C616, LEN(Rohdaten!C616) - 1)</f>
        <v>replizierend</v>
      </c>
      <c r="K616" t="str">
        <f>Rohdaten!D616</f>
        <v xml:space="preserve">keine </v>
      </c>
      <c r="L616" s="9">
        <f>Rohdaten!E616</f>
        <v>4.5999999999999999E-3</v>
      </c>
      <c r="M616" s="7">
        <f>IFERROR(IF(SEARCH("Mio.", Rohdaten!F616),LEFT(Rohdaten!F616, LEN(Rohdaten!F616) - 5) * 1),
IFERROR(IF(SEARCH("Mrd.",  Rohdaten!F616), LEFT(Rohdaten!F616, LEN(Rohdaten!F616) - 5) * 1000), ""))</f>
        <v>141.01</v>
      </c>
      <c r="N616" s="7">
        <f t="shared" si="18"/>
        <v>141.01</v>
      </c>
      <c r="O616" t="str">
        <f>Rohdaten!G616</f>
        <v xml:space="preserve">Branchen / Branche: Technologie &amp; Telekom Aktien </v>
      </c>
      <c r="P616" t="str">
        <f t="shared" si="19"/>
        <v>Branchen</v>
      </c>
      <c r="Q616" t="str">
        <f>Rohdaten!H616</f>
        <v xml:space="preserve">BlackRoc.. </v>
      </c>
      <c r="R616" t="str">
        <f>Rohdaten!I616</f>
        <v xml:space="preserve">Deutschl.. </v>
      </c>
      <c r="S616">
        <f>LEFT(Rohdaten!J616, SEARCH("Jahre", Rohdaten!J616) - 2) * 1</f>
        <v>3.92</v>
      </c>
      <c r="T616" t="str">
        <f>Rohdaten!K616</f>
        <v xml:space="preserve">STXE 600.. </v>
      </c>
      <c r="U616" t="str">
        <f>LEFT(Rohdaten!L616, 1)</f>
        <v>A</v>
      </c>
      <c r="V616" t="str">
        <f>Rohdaten!M616</f>
        <v xml:space="preserve">A0H08R </v>
      </c>
    </row>
    <row r="617" spans="1:22" x14ac:dyDescent="0.25">
      <c r="A617" t="str">
        <f>Rohdaten!A617</f>
        <v xml:space="preserve">ISHARES STOXX EUROPE 600 TRAVEL &amp;.. </v>
      </c>
      <c r="B617" t="str">
        <f>LEFT(Rohdaten!B617, 3)</f>
        <v>EUR</v>
      </c>
      <c r="C617">
        <v>1.43</v>
      </c>
      <c r="D617">
        <v>1.36</v>
      </c>
      <c r="E617">
        <v>1.05</v>
      </c>
      <c r="F617">
        <v>0.74</v>
      </c>
      <c r="G617">
        <v>8.73</v>
      </c>
      <c r="H617">
        <v>135</v>
      </c>
      <c r="I617">
        <v>1.1299999999999999</v>
      </c>
      <c r="J617" t="str">
        <f>LEFT(Rohdaten!C617, LEN(Rohdaten!C617) - 1)</f>
        <v>replizierend</v>
      </c>
      <c r="K617" t="str">
        <f>Rohdaten!D617</f>
        <v xml:space="preserve">keine </v>
      </c>
      <c r="L617" s="9">
        <f>Rohdaten!E617</f>
        <v>4.5999999999999999E-3</v>
      </c>
      <c r="M617" s="7">
        <f>IFERROR(IF(SEARCH("Mio.", Rohdaten!F617),LEFT(Rohdaten!F617, LEN(Rohdaten!F617) - 5) * 1),
IFERROR(IF(SEARCH("Mrd.",  Rohdaten!F617), LEFT(Rohdaten!F617, LEN(Rohdaten!F617) - 5) * 1000), ""))</f>
        <v>41.95</v>
      </c>
      <c r="N617" s="7">
        <f t="shared" si="18"/>
        <v>41.95</v>
      </c>
      <c r="O617" t="str">
        <f>Rohdaten!G617</f>
        <v xml:space="preserve">Branchen / Branche: Freizeitwerte Aktien </v>
      </c>
      <c r="P617" t="str">
        <f t="shared" si="19"/>
        <v>Branchen</v>
      </c>
      <c r="Q617" t="str">
        <f>Rohdaten!H617</f>
        <v xml:space="preserve">BlackRoc.. </v>
      </c>
      <c r="R617" t="str">
        <f>Rohdaten!I617</f>
        <v xml:space="preserve">Deutschl.. </v>
      </c>
      <c r="S617">
        <f>LEFT(Rohdaten!J617, SEARCH("Jahre", Rohdaten!J617) - 2) * 1</f>
        <v>3.92</v>
      </c>
      <c r="T617" t="str">
        <f>Rohdaten!K617</f>
        <v xml:space="preserve">STXE 600.. </v>
      </c>
      <c r="U617" t="str">
        <f>LEFT(Rohdaten!L617, 1)</f>
        <v>A</v>
      </c>
      <c r="V617" t="str">
        <f>Rohdaten!M617</f>
        <v xml:space="preserve">A0H08S </v>
      </c>
    </row>
    <row r="618" spans="1:22" x14ac:dyDescent="0.25">
      <c r="A618" t="str">
        <f>Rohdaten!A618</f>
        <v xml:space="preserve">ISHARES STOXX EUROPE 600 UTILITIE.. </v>
      </c>
      <c r="B618" t="str">
        <f>LEFT(Rohdaten!B618, 3)</f>
        <v>EUR</v>
      </c>
      <c r="C618">
        <v>1.43</v>
      </c>
      <c r="D618">
        <v>1.36</v>
      </c>
      <c r="E618">
        <v>1.05</v>
      </c>
      <c r="F618">
        <v>0.74</v>
      </c>
      <c r="G618">
        <v>8.73</v>
      </c>
      <c r="H618">
        <v>135</v>
      </c>
      <c r="I618">
        <v>1.1299999999999999</v>
      </c>
      <c r="J618" t="str">
        <f>LEFT(Rohdaten!C618, LEN(Rohdaten!C618) - 1)</f>
        <v>replizierend</v>
      </c>
      <c r="K618" t="str">
        <f>Rohdaten!D618</f>
        <v xml:space="preserve">keine </v>
      </c>
      <c r="L618" s="9">
        <f>Rohdaten!E618</f>
        <v>4.5999999999999999E-3</v>
      </c>
      <c r="M618" s="7">
        <f>IFERROR(IF(SEARCH("Mio.", Rohdaten!F618),LEFT(Rohdaten!F618, LEN(Rohdaten!F618) - 5) * 1),
IFERROR(IF(SEARCH("Mrd.",  Rohdaten!F618), LEFT(Rohdaten!F618, LEN(Rohdaten!F618) - 5) * 1000), ""))</f>
        <v>186.19</v>
      </c>
      <c r="N618" s="7">
        <f t="shared" si="18"/>
        <v>186.19</v>
      </c>
      <c r="O618" t="str">
        <f>Rohdaten!G618</f>
        <v xml:space="preserve">Branchen / Branche: Versorger Aktien </v>
      </c>
      <c r="P618" t="str">
        <f t="shared" si="19"/>
        <v>Branchen</v>
      </c>
      <c r="Q618" t="str">
        <f>Rohdaten!H618</f>
        <v xml:space="preserve">BlackRoc.. </v>
      </c>
      <c r="R618" t="str">
        <f>Rohdaten!I618</f>
        <v xml:space="preserve">Deutschl.. </v>
      </c>
      <c r="S618">
        <f>LEFT(Rohdaten!J618, SEARCH("Jahre", Rohdaten!J618) - 2) * 1</f>
        <v>3.92</v>
      </c>
      <c r="T618" t="str">
        <f>Rohdaten!K618</f>
        <v xml:space="preserve">STXE 600.. </v>
      </c>
      <c r="U618" t="str">
        <f>LEFT(Rohdaten!L618, 1)</f>
        <v>A</v>
      </c>
      <c r="V618" t="str">
        <f>Rohdaten!M618</f>
        <v xml:space="preserve">A0Q4R0 </v>
      </c>
    </row>
    <row r="619" spans="1:22" x14ac:dyDescent="0.25">
      <c r="A619" t="str">
        <f>Rohdaten!A619</f>
        <v xml:space="preserve">ISHARES STOXX EUROPE 600 AUTOMOBI.. </v>
      </c>
      <c r="B619" t="str">
        <f>LEFT(Rohdaten!B619, 3)</f>
        <v>EUR</v>
      </c>
      <c r="C619">
        <v>1.43</v>
      </c>
      <c r="D619">
        <v>1.36</v>
      </c>
      <c r="E619">
        <v>1.05</v>
      </c>
      <c r="F619">
        <v>0.74</v>
      </c>
      <c r="G619">
        <v>8.73</v>
      </c>
      <c r="H619">
        <v>135</v>
      </c>
      <c r="I619">
        <v>1.1299999999999999</v>
      </c>
      <c r="J619" t="str">
        <f>LEFT(Rohdaten!C619, LEN(Rohdaten!C619) - 1)</f>
        <v>replizierend</v>
      </c>
      <c r="K619" t="str">
        <f>Rohdaten!D619</f>
        <v xml:space="preserve">keine </v>
      </c>
      <c r="L619" s="9">
        <f>Rohdaten!E619</f>
        <v>4.5999999999999999E-3</v>
      </c>
      <c r="M619" s="7">
        <f>IFERROR(IF(SEARCH("Mio.", Rohdaten!F619),LEFT(Rohdaten!F619, LEN(Rohdaten!F619) - 5) * 1),
IFERROR(IF(SEARCH("Mrd.",  Rohdaten!F619), LEFT(Rohdaten!F619, LEN(Rohdaten!F619) - 5) * 1000), ""))</f>
        <v>97.44</v>
      </c>
      <c r="N619" s="7">
        <f t="shared" si="18"/>
        <v>97.44</v>
      </c>
      <c r="O619" t="str">
        <f>Rohdaten!G619</f>
        <v xml:space="preserve">Branchen / Branche: Industrie Aktien </v>
      </c>
      <c r="P619" t="str">
        <f t="shared" si="19"/>
        <v>Branchen</v>
      </c>
      <c r="Q619" t="str">
        <f>Rohdaten!H619</f>
        <v xml:space="preserve">BlackRoc.. </v>
      </c>
      <c r="R619" t="str">
        <f>Rohdaten!I619</f>
        <v xml:space="preserve">Deutschl.. </v>
      </c>
      <c r="S619">
        <f>LEFT(Rohdaten!J619, SEARCH("Jahre", Rohdaten!J619) - 2) * 1</f>
        <v>1.81</v>
      </c>
      <c r="T619" t="str">
        <f>Rohdaten!K619</f>
        <v xml:space="preserve">STXE 600.. </v>
      </c>
      <c r="U619" t="str">
        <f>LEFT(Rohdaten!L619, 1)</f>
        <v>A</v>
      </c>
      <c r="V619" t="str">
        <f>Rohdaten!M619</f>
        <v xml:space="preserve">A0Q4R2 </v>
      </c>
    </row>
    <row r="620" spans="1:22" x14ac:dyDescent="0.25">
      <c r="A620" t="str">
        <f>Rohdaten!A620</f>
        <v xml:space="preserve">ISHARES STOXX EUROPE 600 HEALTH C.. </v>
      </c>
      <c r="B620" t="str">
        <f>LEFT(Rohdaten!B620, 3)</f>
        <v>EUR</v>
      </c>
      <c r="C620">
        <v>1.43</v>
      </c>
      <c r="D620">
        <v>1.36</v>
      </c>
      <c r="E620">
        <v>1.05</v>
      </c>
      <c r="F620">
        <v>0.74</v>
      </c>
      <c r="G620">
        <v>8.73</v>
      </c>
      <c r="H620">
        <v>135</v>
      </c>
      <c r="I620">
        <v>1.1299999999999999</v>
      </c>
      <c r="J620" t="str">
        <f>LEFT(Rohdaten!C620, LEN(Rohdaten!C620) - 1)</f>
        <v>replizierend</v>
      </c>
      <c r="K620" t="str">
        <f>Rohdaten!D620</f>
        <v xml:space="preserve">keine </v>
      </c>
      <c r="L620" s="9">
        <f>Rohdaten!E620</f>
        <v>4.5999999999999999E-3</v>
      </c>
      <c r="M620" s="7">
        <f>IFERROR(IF(SEARCH("Mio.", Rohdaten!F620),LEFT(Rohdaten!F620, LEN(Rohdaten!F620) - 5) * 1),
IFERROR(IF(SEARCH("Mrd.",  Rohdaten!F620), LEFT(Rohdaten!F620, LEN(Rohdaten!F620) - 5) * 1000), ""))</f>
        <v>580.01</v>
      </c>
      <c r="N620" s="7">
        <f t="shared" si="18"/>
        <v>580.01</v>
      </c>
      <c r="O620" t="str">
        <f>Rohdaten!G620</f>
        <v xml:space="preserve">Branchen / Branche: Gesundheit Aktien </v>
      </c>
      <c r="P620" t="str">
        <f t="shared" si="19"/>
        <v>Branchen</v>
      </c>
      <c r="Q620" t="str">
        <f>Rohdaten!H620</f>
        <v xml:space="preserve">BlackRoc.. </v>
      </c>
      <c r="R620" t="str">
        <f>Rohdaten!I620</f>
        <v xml:space="preserve">Deutschl.. </v>
      </c>
      <c r="S620">
        <f>LEFT(Rohdaten!J620, SEARCH("Jahre", Rohdaten!J620) - 2) * 1</f>
        <v>3.92</v>
      </c>
      <c r="T620" t="str">
        <f>Rohdaten!K620</f>
        <v xml:space="preserve">STXE 600.. </v>
      </c>
      <c r="U620" t="str">
        <f>LEFT(Rohdaten!L620, 1)</f>
        <v>A</v>
      </c>
      <c r="V620" t="str">
        <f>Rohdaten!M620</f>
        <v xml:space="preserve">A0Q4R3 </v>
      </c>
    </row>
    <row r="621" spans="1:22" x14ac:dyDescent="0.25">
      <c r="A621" t="str">
        <f>Rohdaten!A621</f>
        <v xml:space="preserve">WISDOMTREE EMERGING MARKETS EQUIT.. </v>
      </c>
      <c r="B621" t="str">
        <f>LEFT(Rohdaten!B621, 3)</f>
        <v>USD</v>
      </c>
      <c r="C621">
        <v>1.43</v>
      </c>
      <c r="D621">
        <v>1.36</v>
      </c>
      <c r="E621">
        <v>1.05</v>
      </c>
      <c r="F621">
        <v>0.74</v>
      </c>
      <c r="G621">
        <v>8.73</v>
      </c>
      <c r="H621">
        <v>135</v>
      </c>
      <c r="I621">
        <v>1.1299999999999999</v>
      </c>
      <c r="J621" t="str">
        <f>LEFT(Rohdaten!C621, LEN(Rohdaten!C621) - 1)</f>
        <v>replizierend</v>
      </c>
      <c r="K621" t="str">
        <f>Rohdaten!D621</f>
        <v xml:space="preserve">Dividenden </v>
      </c>
      <c r="L621" s="9">
        <f>Rohdaten!E621</f>
        <v>4.5999999999999999E-3</v>
      </c>
      <c r="M621" s="7" t="str">
        <f>IFERROR(IF(SEARCH("Mio.", Rohdaten!F621),LEFT(Rohdaten!F621, LEN(Rohdaten!F621) - 5) * 1),
IFERROR(IF(SEARCH("Mrd.",  Rohdaten!F621), LEFT(Rohdaten!F621, LEN(Rohdaten!F621) - 5) * 1000), ""))</f>
        <v/>
      </c>
      <c r="N621" s="7" t="str">
        <f t="shared" si="18"/>
        <v/>
      </c>
      <c r="O621" t="str">
        <f>Rohdaten!G621</f>
        <v xml:space="preserve">Aktien / Aktien Emerging Markets </v>
      </c>
      <c r="P621" t="str">
        <f t="shared" si="19"/>
        <v>Aktien</v>
      </c>
      <c r="Q621" t="str">
        <f>Rohdaten!H621</f>
        <v xml:space="preserve">WisdomTr.. </v>
      </c>
      <c r="R621" t="str">
        <f>Rohdaten!I621</f>
        <v xml:space="preserve">Deutschl.. </v>
      </c>
      <c r="S621">
        <f>LEFT(Rohdaten!J621, SEARCH("Jahre", Rohdaten!J621) - 2) * 1</f>
        <v>0.45</v>
      </c>
      <c r="T621" t="str">
        <f>Rohdaten!K621</f>
        <v xml:space="preserve">-- </v>
      </c>
      <c r="U621" t="str">
        <f>LEFT(Rohdaten!L621, 1)</f>
        <v>A</v>
      </c>
      <c r="V621" t="str">
        <f>Rohdaten!M621</f>
        <v xml:space="preserve">A14NDZ </v>
      </c>
    </row>
    <row r="622" spans="1:22" x14ac:dyDescent="0.25">
      <c r="A622" t="str">
        <f>Rohdaten!A622</f>
        <v xml:space="preserve">ISHARES STOXX EUROPE 600 FINANCIA.. </v>
      </c>
      <c r="B622" t="str">
        <f>LEFT(Rohdaten!B622, 3)</f>
        <v>EUR</v>
      </c>
      <c r="C622">
        <v>1.43</v>
      </c>
      <c r="D622">
        <v>1.36</v>
      </c>
      <c r="E622">
        <v>1.05</v>
      </c>
      <c r="F622">
        <v>0.74</v>
      </c>
      <c r="G622">
        <v>8.73</v>
      </c>
      <c r="H622">
        <v>135</v>
      </c>
      <c r="I622">
        <v>1.1299999999999999</v>
      </c>
      <c r="J622" t="str">
        <f>LEFT(Rohdaten!C622, LEN(Rohdaten!C622) - 1)</f>
        <v>replizierend</v>
      </c>
      <c r="K622" t="str">
        <f>Rohdaten!D622</f>
        <v xml:space="preserve">keine </v>
      </c>
      <c r="L622" s="9">
        <f>Rohdaten!E622</f>
        <v>4.7000000000000002E-3</v>
      </c>
      <c r="M622" s="7">
        <f>IFERROR(IF(SEARCH("Mio.", Rohdaten!F622),LEFT(Rohdaten!F622, LEN(Rohdaten!F622) - 5) * 1),
IFERROR(IF(SEARCH("Mrd.",  Rohdaten!F622), LEFT(Rohdaten!F622, LEN(Rohdaten!F622) - 5) * 1000), ""))</f>
        <v>41.89</v>
      </c>
      <c r="N622" s="7">
        <f t="shared" si="18"/>
        <v>41.89</v>
      </c>
      <c r="O622" t="str">
        <f>Rohdaten!G622</f>
        <v xml:space="preserve">Branchen / Branche: Finanzwerte Aktien </v>
      </c>
      <c r="P622" t="str">
        <f t="shared" si="19"/>
        <v>Branchen</v>
      </c>
      <c r="Q622" t="str">
        <f>Rohdaten!H622</f>
        <v xml:space="preserve">BlackRoc.. </v>
      </c>
      <c r="R622" t="str">
        <f>Rohdaten!I622</f>
        <v xml:space="preserve">Deutschl.. </v>
      </c>
      <c r="S622">
        <f>LEFT(Rohdaten!J622, SEARCH("Jahre", Rohdaten!J622) - 2) * 1</f>
        <v>3.92</v>
      </c>
      <c r="T622" t="str">
        <f>Rohdaten!K622</f>
        <v xml:space="preserve">STXE 600.. </v>
      </c>
      <c r="U622" t="str">
        <f>LEFT(Rohdaten!L622, 1)</f>
        <v>A</v>
      </c>
      <c r="V622" t="str">
        <f>Rohdaten!M622</f>
        <v xml:space="preserve">A0H08G </v>
      </c>
    </row>
    <row r="623" spans="1:22" x14ac:dyDescent="0.25">
      <c r="A623" t="str">
        <f>Rohdaten!A623</f>
        <v xml:space="preserve">ISHARES STOXX EUROPE 600 RETAIL (.. </v>
      </c>
      <c r="B623" t="str">
        <f>LEFT(Rohdaten!B623, 3)</f>
        <v>EUR</v>
      </c>
      <c r="C623">
        <v>1.43</v>
      </c>
      <c r="D623">
        <v>1.36</v>
      </c>
      <c r="E623">
        <v>1.05</v>
      </c>
      <c r="F623">
        <v>0.74</v>
      </c>
      <c r="G623">
        <v>8.73</v>
      </c>
      <c r="H623">
        <v>135</v>
      </c>
      <c r="I623">
        <v>1.1299999999999999</v>
      </c>
      <c r="J623" t="str">
        <f>LEFT(Rohdaten!C623, LEN(Rohdaten!C623) - 1)</f>
        <v>replizierend</v>
      </c>
      <c r="K623" t="str">
        <f>Rohdaten!D623</f>
        <v xml:space="preserve">keine </v>
      </c>
      <c r="L623" s="9">
        <f>Rohdaten!E623</f>
        <v>4.7000000000000002E-3</v>
      </c>
      <c r="M623" s="7">
        <f>IFERROR(IF(SEARCH("Mio.", Rohdaten!F623),LEFT(Rohdaten!F623, LEN(Rohdaten!F623) - 5) * 1),
IFERROR(IF(SEARCH("Mrd.",  Rohdaten!F623), LEFT(Rohdaten!F623, LEN(Rohdaten!F623) - 5) * 1000), ""))</f>
        <v>19.87</v>
      </c>
      <c r="N623" s="7">
        <f t="shared" si="18"/>
        <v>19.87</v>
      </c>
      <c r="O623" t="str">
        <f>Rohdaten!G623</f>
        <v xml:space="preserve">Branchen / Branche: Konsumgüter Aktien </v>
      </c>
      <c r="P623" t="str">
        <f t="shared" si="19"/>
        <v>Branchen</v>
      </c>
      <c r="Q623" t="str">
        <f>Rohdaten!H623</f>
        <v xml:space="preserve">BlackRoc.. </v>
      </c>
      <c r="R623" t="str">
        <f>Rohdaten!I623</f>
        <v xml:space="preserve">Deutschl.. </v>
      </c>
      <c r="S623">
        <f>LEFT(Rohdaten!J623, SEARCH("Jahre", Rohdaten!J623) - 2) * 1</f>
        <v>3.92</v>
      </c>
      <c r="T623" t="str">
        <f>Rohdaten!K623</f>
        <v xml:space="preserve">STXE 600.. </v>
      </c>
      <c r="U623" t="str">
        <f>LEFT(Rohdaten!L623, 1)</f>
        <v>A</v>
      </c>
      <c r="V623" t="str">
        <f>Rohdaten!M623</f>
        <v xml:space="preserve">A0H08P </v>
      </c>
    </row>
    <row r="624" spans="1:22" x14ac:dyDescent="0.25">
      <c r="A624" t="str">
        <f>Rohdaten!A624</f>
        <v xml:space="preserve">ISHARES STOXX EUROPE 600 REAL EST.. </v>
      </c>
      <c r="B624" t="str">
        <f>LEFT(Rohdaten!B624, 3)</f>
        <v>EUR</v>
      </c>
      <c r="C624">
        <v>1.43</v>
      </c>
      <c r="D624">
        <v>1.36</v>
      </c>
      <c r="E624">
        <v>1.05</v>
      </c>
      <c r="F624">
        <v>0.74</v>
      </c>
      <c r="G624">
        <v>8.73</v>
      </c>
      <c r="H624">
        <v>135</v>
      </c>
      <c r="I624">
        <v>1.1299999999999999</v>
      </c>
      <c r="J624" t="str">
        <f>LEFT(Rohdaten!C624, LEN(Rohdaten!C624) - 1)</f>
        <v>replizierend</v>
      </c>
      <c r="K624" t="str">
        <f>Rohdaten!D624</f>
        <v xml:space="preserve">keine </v>
      </c>
      <c r="L624" s="9">
        <f>Rohdaten!E624</f>
        <v>4.7000000000000002E-3</v>
      </c>
      <c r="M624" s="7">
        <f>IFERROR(IF(SEARCH("Mio.", Rohdaten!F624),LEFT(Rohdaten!F624, LEN(Rohdaten!F624) - 5) * 1),
IFERROR(IF(SEARCH("Mrd.",  Rohdaten!F624), LEFT(Rohdaten!F624, LEN(Rohdaten!F624) - 5) * 1000), ""))</f>
        <v>120.23</v>
      </c>
      <c r="N624" s="7">
        <f t="shared" si="18"/>
        <v>120.23</v>
      </c>
      <c r="O624" t="str">
        <f>Rohdaten!G624</f>
        <v xml:space="preserve">Branchen / Branche: Immobilien/Reits Aktien </v>
      </c>
      <c r="P624" t="str">
        <f t="shared" si="19"/>
        <v>Branchen</v>
      </c>
      <c r="Q624" t="str">
        <f>Rohdaten!H624</f>
        <v xml:space="preserve">BlackRoc.. </v>
      </c>
      <c r="R624" t="str">
        <f>Rohdaten!I624</f>
        <v xml:space="preserve">Deutschl.. </v>
      </c>
      <c r="S624">
        <f>LEFT(Rohdaten!J624, SEARCH("Jahre", Rohdaten!J624) - 2) * 1</f>
        <v>3.92</v>
      </c>
      <c r="T624" t="str">
        <f>Rohdaten!K624</f>
        <v xml:space="preserve">STXE600 .. </v>
      </c>
      <c r="U624" t="str">
        <f>LEFT(Rohdaten!L624, 1)</f>
        <v>A</v>
      </c>
      <c r="V624" t="str">
        <f>Rohdaten!M624</f>
        <v xml:space="preserve">A0Q4R4 </v>
      </c>
    </row>
    <row r="625" spans="1:22" x14ac:dyDescent="0.25">
      <c r="A625" t="str">
        <f>Rohdaten!A625</f>
        <v xml:space="preserve">ISHARES MSCI UK LARGE CAP UCITS ETF </v>
      </c>
      <c r="B625" t="str">
        <f>LEFT(Rohdaten!B625, 3)</f>
        <v>GBP</v>
      </c>
      <c r="C625">
        <v>1.43</v>
      </c>
      <c r="D625">
        <v>1.36</v>
      </c>
      <c r="E625">
        <v>1.05</v>
      </c>
      <c r="F625">
        <v>0.74</v>
      </c>
      <c r="G625">
        <v>8.73</v>
      </c>
      <c r="H625">
        <v>135</v>
      </c>
      <c r="I625">
        <v>1.1299999999999999</v>
      </c>
      <c r="J625" t="str">
        <f>LEFT(Rohdaten!C625, LEN(Rohdaten!C625) - 1)</f>
        <v>replizierend</v>
      </c>
      <c r="K625" t="str">
        <f>Rohdaten!D625</f>
        <v xml:space="preserve">keine </v>
      </c>
      <c r="L625" s="9">
        <f>Rohdaten!E625</f>
        <v>4.7999999999999996E-3</v>
      </c>
      <c r="M625" s="7">
        <f>IFERROR(IF(SEARCH("Mio.", Rohdaten!F625),LEFT(Rohdaten!F625, LEN(Rohdaten!F625) - 5) * 1),
IFERROR(IF(SEARCH("Mrd.",  Rohdaten!F625), LEFT(Rohdaten!F625, LEN(Rohdaten!F625) - 5) * 1000), ""))</f>
        <v>21.12</v>
      </c>
      <c r="N625" s="7">
        <f t="shared" si="18"/>
        <v>15.6288</v>
      </c>
      <c r="O625" t="str">
        <f>Rohdaten!G625</f>
        <v xml:space="preserve">Aktien / Aktien Großbritannien </v>
      </c>
      <c r="P625" t="str">
        <f t="shared" si="19"/>
        <v>Aktien</v>
      </c>
      <c r="Q625" t="str">
        <f>Rohdaten!H625</f>
        <v xml:space="preserve">Credit S.. </v>
      </c>
      <c r="R625" t="str">
        <f>Rohdaten!I625</f>
        <v xml:space="preserve">Irland </v>
      </c>
      <c r="S625">
        <f>LEFT(Rohdaten!J625, SEARCH("Jahre", Rohdaten!J625) - 2) * 1</f>
        <v>5.92</v>
      </c>
      <c r="T625" t="str">
        <f>Rohdaten!K625</f>
        <v xml:space="preserve">UNITED K.. </v>
      </c>
      <c r="U625" t="str">
        <f>LEFT(Rohdaten!L625, 1)</f>
        <v>T</v>
      </c>
      <c r="V625" t="str">
        <f>Rohdaten!M625</f>
        <v xml:space="preserve">A0X8R8 </v>
      </c>
    </row>
    <row r="626" spans="1:22" x14ac:dyDescent="0.25">
      <c r="A626" t="str">
        <f>Rohdaten!A626</f>
        <v xml:space="preserve">ISHARES NIKKEI 225 UCITS ETF </v>
      </c>
      <c r="B626" t="str">
        <f>LEFT(Rohdaten!B626, 3)</f>
        <v>JPY</v>
      </c>
      <c r="C626">
        <v>1.43</v>
      </c>
      <c r="D626">
        <v>1.36</v>
      </c>
      <c r="E626">
        <v>1.05</v>
      </c>
      <c r="F626">
        <v>0.74</v>
      </c>
      <c r="G626">
        <v>8.73</v>
      </c>
      <c r="H626">
        <v>135</v>
      </c>
      <c r="I626">
        <v>1.1299999999999999</v>
      </c>
      <c r="J626" t="str">
        <f>LEFT(Rohdaten!C626, LEN(Rohdaten!C626) - 1)</f>
        <v>replizierend</v>
      </c>
      <c r="K626" t="str">
        <f>Rohdaten!D626</f>
        <v xml:space="preserve">keine </v>
      </c>
      <c r="L626" s="9">
        <f>Rohdaten!E626</f>
        <v>4.7999999999999996E-3</v>
      </c>
      <c r="M626" s="7">
        <f>IFERROR(IF(SEARCH("Mio.", Rohdaten!F626),LEFT(Rohdaten!F626, LEN(Rohdaten!F626) - 5) * 1),
IFERROR(IF(SEARCH("Mrd.",  Rohdaten!F626), LEFT(Rohdaten!F626, LEN(Rohdaten!F626) - 5) * 1000), ""))</f>
        <v>320.27999999999997</v>
      </c>
      <c r="N626" s="7">
        <f t="shared" si="18"/>
        <v>43237.799999999996</v>
      </c>
      <c r="O626" t="str">
        <f>Rohdaten!G626</f>
        <v xml:space="preserve">Aktien / Aktien Japan </v>
      </c>
      <c r="P626" t="str">
        <f t="shared" si="19"/>
        <v>Aktien</v>
      </c>
      <c r="Q626" t="str">
        <f>Rohdaten!H626</f>
        <v xml:space="preserve">Credit S.. </v>
      </c>
      <c r="R626" t="str">
        <f>Rohdaten!I626</f>
        <v xml:space="preserve">Irland </v>
      </c>
      <c r="S626">
        <f>LEFT(Rohdaten!J626, SEARCH("Jahre", Rohdaten!J626) - 2) * 1</f>
        <v>5.27</v>
      </c>
      <c r="T626" t="str">
        <f>Rohdaten!K626</f>
        <v xml:space="preserve">NIKKEI 2.. </v>
      </c>
      <c r="U626" t="str">
        <f>LEFT(Rohdaten!L626, 1)</f>
        <v>T</v>
      </c>
      <c r="V626" t="str">
        <f>Rohdaten!M626</f>
        <v xml:space="preserve">A0YEDQ </v>
      </c>
    </row>
    <row r="627" spans="1:22" x14ac:dyDescent="0.25">
      <c r="A627" t="str">
        <f>Rohdaten!A627</f>
        <v xml:space="preserve">ISHARES MSCI PACIFIC EX JAPAN UCI.. </v>
      </c>
      <c r="B627" t="str">
        <f>LEFT(Rohdaten!B627, 3)</f>
        <v>USD</v>
      </c>
      <c r="C627">
        <v>1.43</v>
      </c>
      <c r="D627">
        <v>1.36</v>
      </c>
      <c r="E627">
        <v>1.05</v>
      </c>
      <c r="F627">
        <v>0.74</v>
      </c>
      <c r="G627">
        <v>8.73</v>
      </c>
      <c r="H627">
        <v>135</v>
      </c>
      <c r="I627">
        <v>1.1299999999999999</v>
      </c>
      <c r="J627" t="str">
        <f>LEFT(Rohdaten!C627, LEN(Rohdaten!C627) - 1)</f>
        <v>replizierend</v>
      </c>
      <c r="K627" t="str">
        <f>Rohdaten!D627</f>
        <v xml:space="preserve">keine </v>
      </c>
      <c r="L627" s="9">
        <f>Rohdaten!E627</f>
        <v>4.7999999999999996E-3</v>
      </c>
      <c r="M627" s="7">
        <f>IFERROR(IF(SEARCH("Mio.", Rohdaten!F627),LEFT(Rohdaten!F627, LEN(Rohdaten!F627) - 5) * 1),
IFERROR(IF(SEARCH("Mrd.",  Rohdaten!F627), LEFT(Rohdaten!F627, LEN(Rohdaten!F627) - 5) * 1000), ""))</f>
        <v>114.86</v>
      </c>
      <c r="N627" s="7">
        <f t="shared" si="18"/>
        <v>129.79179999999999</v>
      </c>
      <c r="O627" t="str">
        <f>Rohdaten!G627</f>
        <v xml:space="preserve">Aktien / Aktien Pazifik ex. Japan </v>
      </c>
      <c r="P627" t="str">
        <f t="shared" si="19"/>
        <v>Aktien</v>
      </c>
      <c r="Q627" t="str">
        <f>Rohdaten!H627</f>
        <v xml:space="preserve">Credit S.. </v>
      </c>
      <c r="R627" t="str">
        <f>Rohdaten!I627</f>
        <v xml:space="preserve">Irland </v>
      </c>
      <c r="S627">
        <f>LEFT(Rohdaten!J627, SEARCH("Jahre", Rohdaten!J627) - 2) * 1</f>
        <v>5.31</v>
      </c>
      <c r="T627" t="str">
        <f>Rohdaten!K627</f>
        <v xml:space="preserve">MSCI PAC.. </v>
      </c>
      <c r="U627" t="str">
        <f>LEFT(Rohdaten!L627, 1)</f>
        <v>T</v>
      </c>
      <c r="V627" t="str">
        <f>Rohdaten!M627</f>
        <v xml:space="preserve">A0YEDR </v>
      </c>
    </row>
    <row r="628" spans="1:22" x14ac:dyDescent="0.25">
      <c r="A628" t="str">
        <f>Rohdaten!A628</f>
        <v xml:space="preserve">ISHARES MSCI CANADA - UCITS ETF </v>
      </c>
      <c r="B628" t="str">
        <f>LEFT(Rohdaten!B628, 3)</f>
        <v>USD</v>
      </c>
      <c r="C628">
        <v>1.43</v>
      </c>
      <c r="D628">
        <v>1.36</v>
      </c>
      <c r="E628">
        <v>1.05</v>
      </c>
      <c r="F628">
        <v>0.74</v>
      </c>
      <c r="G628">
        <v>8.73</v>
      </c>
      <c r="H628">
        <v>135</v>
      </c>
      <c r="I628">
        <v>1.1299999999999999</v>
      </c>
      <c r="J628" t="str">
        <f>LEFT(Rohdaten!C628, LEN(Rohdaten!C628) - 1)</f>
        <v>replizierend</v>
      </c>
      <c r="K628" t="str">
        <f>Rohdaten!D628</f>
        <v xml:space="preserve">keine </v>
      </c>
      <c r="L628" s="9">
        <f>Rohdaten!E628</f>
        <v>4.7999999999999996E-3</v>
      </c>
      <c r="M628" s="7">
        <f>IFERROR(IF(SEARCH("Mio.", Rohdaten!F628),LEFT(Rohdaten!F628, LEN(Rohdaten!F628) - 5) * 1),
IFERROR(IF(SEARCH("Mrd.",  Rohdaten!F628), LEFT(Rohdaten!F628, LEN(Rohdaten!F628) - 5) * 1000), ""))</f>
        <v>503.21</v>
      </c>
      <c r="N628" s="7">
        <f t="shared" si="18"/>
        <v>568.62729999999988</v>
      </c>
      <c r="O628" t="str">
        <f>Rohdaten!G628</f>
        <v xml:space="preserve">Aktien / Aktien Nordamerika </v>
      </c>
      <c r="P628" t="str">
        <f t="shared" si="19"/>
        <v>Aktien</v>
      </c>
      <c r="Q628" t="str">
        <f>Rohdaten!H628</f>
        <v xml:space="preserve">iShares .. </v>
      </c>
      <c r="R628" t="str">
        <f>Rohdaten!I628</f>
        <v xml:space="preserve">Irland </v>
      </c>
      <c r="S628">
        <f>LEFT(Rohdaten!J628, SEARCH("Jahre", Rohdaten!J628) - 2) * 1</f>
        <v>5.3</v>
      </c>
      <c r="T628" t="str">
        <f>Rohdaten!K628</f>
        <v xml:space="preserve">MSCI CAN.. </v>
      </c>
      <c r="U628" t="str">
        <f>LEFT(Rohdaten!L628, 1)</f>
        <v>T</v>
      </c>
      <c r="V628" t="str">
        <f>Rohdaten!M628</f>
        <v xml:space="preserve">A0YEDS </v>
      </c>
    </row>
    <row r="629" spans="1:22" x14ac:dyDescent="0.25">
      <c r="A629" t="str">
        <f>Rohdaten!A629</f>
        <v xml:space="preserve">ISHARES MSCI JAPAN - B UCITS ETF .. </v>
      </c>
      <c r="B629" t="str">
        <f>LEFT(Rohdaten!B629, 3)</f>
        <v>JPY</v>
      </c>
      <c r="C629">
        <v>1.43</v>
      </c>
      <c r="D629">
        <v>1.36</v>
      </c>
      <c r="E629">
        <v>1.05</v>
      </c>
      <c r="F629">
        <v>0.74</v>
      </c>
      <c r="G629">
        <v>8.73</v>
      </c>
      <c r="H629">
        <v>135</v>
      </c>
      <c r="I629">
        <v>1.1299999999999999</v>
      </c>
      <c r="J629" t="str">
        <f>LEFT(Rohdaten!C629, LEN(Rohdaten!C629) - 1)</f>
        <v>replizierend</v>
      </c>
      <c r="K629" t="str">
        <f>Rohdaten!D629</f>
        <v xml:space="preserve">keine </v>
      </c>
      <c r="L629" s="9">
        <f>Rohdaten!E629</f>
        <v>4.7999999999999996E-3</v>
      </c>
      <c r="M629" s="7">
        <f>IFERROR(IF(SEARCH("Mio.", Rohdaten!F629),LEFT(Rohdaten!F629, LEN(Rohdaten!F629) - 5) * 1),
IFERROR(IF(SEARCH("Mrd.",  Rohdaten!F629), LEFT(Rohdaten!F629, LEN(Rohdaten!F629) - 5) * 1000), ""))</f>
        <v>791.51</v>
      </c>
      <c r="N629" s="7">
        <f t="shared" si="18"/>
        <v>106853.85</v>
      </c>
      <c r="O629" t="str">
        <f>Rohdaten!G629</f>
        <v xml:space="preserve">Aktien / Aktien Japan </v>
      </c>
      <c r="P629" t="str">
        <f t="shared" si="19"/>
        <v>Aktien</v>
      </c>
      <c r="Q629" t="str">
        <f>Rohdaten!H629</f>
        <v xml:space="preserve">Credit S.. </v>
      </c>
      <c r="R629" t="str">
        <f>Rohdaten!I629</f>
        <v xml:space="preserve">Irland </v>
      </c>
      <c r="S629">
        <f>LEFT(Rohdaten!J629, SEARCH("Jahre", Rohdaten!J629) - 2) * 1</f>
        <v>5.31</v>
      </c>
      <c r="T629" t="str">
        <f>Rohdaten!K629</f>
        <v xml:space="preserve">MSCI JAP.. </v>
      </c>
      <c r="U629" t="str">
        <f>LEFT(Rohdaten!L629, 1)</f>
        <v>T</v>
      </c>
      <c r="V629" t="str">
        <f>Rohdaten!M629</f>
        <v xml:space="preserve">A0YEDV </v>
      </c>
    </row>
    <row r="630" spans="1:22" x14ac:dyDescent="0.25">
      <c r="A630" t="str">
        <f>Rohdaten!A630</f>
        <v xml:space="preserve">UBS (IRL) ETF PLC - SOLACTIVE GLO.. </v>
      </c>
      <c r="B630" t="str">
        <f>LEFT(Rohdaten!B630, 3)</f>
        <v>USD</v>
      </c>
      <c r="C630">
        <v>1.43</v>
      </c>
      <c r="D630">
        <v>1.36</v>
      </c>
      <c r="E630">
        <v>1.05</v>
      </c>
      <c r="F630">
        <v>0.74</v>
      </c>
      <c r="G630">
        <v>8.73</v>
      </c>
      <c r="H630">
        <v>135</v>
      </c>
      <c r="I630">
        <v>1.1299999999999999</v>
      </c>
      <c r="J630" t="str">
        <f>LEFT(Rohdaten!C630, LEN(Rohdaten!C630) - 1)</f>
        <v>replizierend</v>
      </c>
      <c r="K630" t="str">
        <f>Rohdaten!D630</f>
        <v xml:space="preserve">-- </v>
      </c>
      <c r="L630" s="9">
        <f>Rohdaten!E630</f>
        <v>4.7999999999999996E-3</v>
      </c>
      <c r="M630" s="7">
        <f>IFERROR(IF(SEARCH("Mio.", Rohdaten!F630),LEFT(Rohdaten!F630, LEN(Rohdaten!F630) - 5) * 1),
IFERROR(IF(SEARCH("Mrd.",  Rohdaten!F630), LEFT(Rohdaten!F630, LEN(Rohdaten!F630) - 5) * 1000), ""))</f>
        <v>1.1399999999999999</v>
      </c>
      <c r="N630" s="7">
        <f t="shared" si="18"/>
        <v>1.2881999999999998</v>
      </c>
      <c r="O630" t="str">
        <f>Rohdaten!G630</f>
        <v xml:space="preserve">Branchen / Branche: Rohstoff Aktien </v>
      </c>
      <c r="P630" t="str">
        <f t="shared" si="19"/>
        <v>Branchen</v>
      </c>
      <c r="Q630" t="str">
        <f>Rohdaten!H630</f>
        <v xml:space="preserve">UBS ETF .. </v>
      </c>
      <c r="R630" t="str">
        <f>Rohdaten!I630</f>
        <v xml:space="preserve">Irland </v>
      </c>
      <c r="S630">
        <f>LEFT(Rohdaten!J630, SEARCH("Jahre", Rohdaten!J630) - 2) * 1</f>
        <v>2.44</v>
      </c>
      <c r="T630" t="str">
        <f>Rohdaten!K630</f>
        <v xml:space="preserve">-- </v>
      </c>
      <c r="U630" t="str">
        <f>LEFT(Rohdaten!L630, 1)</f>
        <v>A</v>
      </c>
      <c r="V630" t="str">
        <f>Rohdaten!M630</f>
        <v xml:space="preserve">A1JVYK </v>
      </c>
    </row>
    <row r="631" spans="1:22" x14ac:dyDescent="0.25">
      <c r="A631" t="str">
        <f>Rohdaten!A631</f>
        <v xml:space="preserve">ISHARES MSCI MALAYSIA ETF </v>
      </c>
      <c r="B631" t="str">
        <f>LEFT(Rohdaten!B631, 3)</f>
        <v>USD</v>
      </c>
      <c r="C631">
        <v>1.43</v>
      </c>
      <c r="D631">
        <v>1.36</v>
      </c>
      <c r="E631">
        <v>1.05</v>
      </c>
      <c r="F631">
        <v>0.74</v>
      </c>
      <c r="G631">
        <v>8.73</v>
      </c>
      <c r="H631">
        <v>135</v>
      </c>
      <c r="I631">
        <v>1.1299999999999999</v>
      </c>
      <c r="J631" t="str">
        <f>LEFT(Rohdaten!C631, LEN(Rohdaten!C631) - 1)</f>
        <v>--</v>
      </c>
      <c r="K631" t="str">
        <f>Rohdaten!D631</f>
        <v xml:space="preserve">-- </v>
      </c>
      <c r="L631" s="9">
        <f>Rohdaten!E631</f>
        <v>4.8999999999999998E-3</v>
      </c>
      <c r="M631" s="7" t="str">
        <f>IFERROR(IF(SEARCH("Mio.", Rohdaten!F631),LEFT(Rohdaten!F631, LEN(Rohdaten!F631) - 5) * 1),
IFERROR(IF(SEARCH("Mrd.",  Rohdaten!F631), LEFT(Rohdaten!F631, LEN(Rohdaten!F631) - 5) * 1000), ""))</f>
        <v/>
      </c>
      <c r="N631" s="7" t="str">
        <f t="shared" si="18"/>
        <v/>
      </c>
      <c r="O631" t="str">
        <f>Rohdaten!G631</f>
        <v xml:space="preserve">Aktien / Aktien Sonstige Länder </v>
      </c>
      <c r="P631" t="str">
        <f t="shared" si="19"/>
        <v>Aktien</v>
      </c>
      <c r="Q631" t="str">
        <f>Rohdaten!H631</f>
        <v xml:space="preserve">iShares .. </v>
      </c>
      <c r="R631" t="str">
        <f>Rohdaten!I631</f>
        <v xml:space="preserve">USA </v>
      </c>
      <c r="S631">
        <f>LEFT(Rohdaten!J631, SEARCH("Jahre", Rohdaten!J631) - 2) * 1</f>
        <v>7.34</v>
      </c>
      <c r="T631" t="str">
        <f>Rohdaten!K631</f>
        <v xml:space="preserve">MSCI MAL.. </v>
      </c>
      <c r="U631" t="str">
        <f>LEFT(Rohdaten!L631, 1)</f>
        <v>U</v>
      </c>
      <c r="V631">
        <f>Rohdaten!M631</f>
        <v>987251</v>
      </c>
    </row>
    <row r="632" spans="1:22" x14ac:dyDescent="0.25">
      <c r="A632" t="str">
        <f>Rohdaten!A632</f>
        <v xml:space="preserve">POWERSHARES FTSE RAFI ASIA PACIFI.. </v>
      </c>
      <c r="B632" t="str">
        <f>LEFT(Rohdaten!B632, 3)</f>
        <v>USD</v>
      </c>
      <c r="C632">
        <v>1.43</v>
      </c>
      <c r="D632">
        <v>1.36</v>
      </c>
      <c r="E632">
        <v>1.05</v>
      </c>
      <c r="F632">
        <v>0.74</v>
      </c>
      <c r="G632">
        <v>8.73</v>
      </c>
      <c r="H632">
        <v>135</v>
      </c>
      <c r="I632">
        <v>1.1299999999999999</v>
      </c>
      <c r="J632" t="str">
        <f>LEFT(Rohdaten!C632, LEN(Rohdaten!C632) - 1)</f>
        <v>replizierend</v>
      </c>
      <c r="K632" t="str">
        <f>Rohdaten!D632</f>
        <v xml:space="preserve">keine </v>
      </c>
      <c r="L632" s="9">
        <f>Rohdaten!E632</f>
        <v>4.8999999999999998E-3</v>
      </c>
      <c r="M632" s="7" t="str">
        <f>IFERROR(IF(SEARCH("Mio.", Rohdaten!F632),LEFT(Rohdaten!F632, LEN(Rohdaten!F632) - 5) * 1),
IFERROR(IF(SEARCH("Mrd.",  Rohdaten!F632), LEFT(Rohdaten!F632, LEN(Rohdaten!F632) - 5) * 1000), ""))</f>
        <v/>
      </c>
      <c r="N632" s="7" t="str">
        <f t="shared" si="18"/>
        <v/>
      </c>
      <c r="O632" t="str">
        <f>Rohdaten!G632</f>
        <v xml:space="preserve">Aktien / Aktien Asien ex Japan </v>
      </c>
      <c r="P632" t="str">
        <f t="shared" si="19"/>
        <v>Aktien</v>
      </c>
      <c r="Q632" t="str">
        <f>Rohdaten!H632</f>
        <v xml:space="preserve">PowerSha.. </v>
      </c>
      <c r="R632" t="str">
        <f>Rohdaten!I632</f>
        <v xml:space="preserve">Irland </v>
      </c>
      <c r="S632">
        <f>LEFT(Rohdaten!J632, SEARCH("Jahre", Rohdaten!J632) - 2) * 1</f>
        <v>7.45</v>
      </c>
      <c r="T632" t="str">
        <f>Rohdaten!K632</f>
        <v xml:space="preserve">FTSE RAF.. </v>
      </c>
      <c r="U632" t="str">
        <f>LEFT(Rohdaten!L632, 1)</f>
        <v>A</v>
      </c>
      <c r="V632" t="str">
        <f>Rohdaten!M632</f>
        <v xml:space="preserve">A0M2EJ </v>
      </c>
    </row>
    <row r="633" spans="1:22" x14ac:dyDescent="0.25">
      <c r="A633" t="str">
        <f>Rohdaten!A633</f>
        <v xml:space="preserve">ISHARES STOXX EUROPE 600 BANKS (DE) </v>
      </c>
      <c r="B633" t="str">
        <f>LEFT(Rohdaten!B633, 3)</f>
        <v>EUR</v>
      </c>
      <c r="C633">
        <v>1.43</v>
      </c>
      <c r="D633">
        <v>1.36</v>
      </c>
      <c r="E633">
        <v>1.05</v>
      </c>
      <c r="F633">
        <v>0.74</v>
      </c>
      <c r="G633">
        <v>8.73</v>
      </c>
      <c r="H633">
        <v>135</v>
      </c>
      <c r="I633">
        <v>1.1299999999999999</v>
      </c>
      <c r="J633" t="str">
        <f>LEFT(Rohdaten!C633, LEN(Rohdaten!C633) - 1)</f>
        <v>replizierend</v>
      </c>
      <c r="K633" t="str">
        <f>Rohdaten!D633</f>
        <v xml:space="preserve">keine </v>
      </c>
      <c r="L633" s="9">
        <f>Rohdaten!E633</f>
        <v>4.8999999999999998E-3</v>
      </c>
      <c r="M633" s="7">
        <f>IFERROR(IF(SEARCH("Mio.", Rohdaten!F633),LEFT(Rohdaten!F633, LEN(Rohdaten!F633) - 5) * 1),
IFERROR(IF(SEARCH("Mrd.",  Rohdaten!F633), LEFT(Rohdaten!F633, LEN(Rohdaten!F633) - 5) * 1000), ""))</f>
        <v>449.43</v>
      </c>
      <c r="N633" s="7">
        <f t="shared" si="18"/>
        <v>449.43</v>
      </c>
      <c r="O633" t="str">
        <f>Rohdaten!G633</f>
        <v xml:space="preserve">Branchen / Branche: Finanzwerte Aktien </v>
      </c>
      <c r="P633" t="str">
        <f t="shared" si="19"/>
        <v>Branchen</v>
      </c>
      <c r="Q633" t="str">
        <f>Rohdaten!H633</f>
        <v xml:space="preserve">BlackRoc.. </v>
      </c>
      <c r="R633" t="str">
        <f>Rohdaten!I633</f>
        <v xml:space="preserve">Deutschl.. </v>
      </c>
      <c r="S633">
        <f>LEFT(Rohdaten!J633, SEARCH("Jahre", Rohdaten!J633) - 2) * 1</f>
        <v>4.0199999999999996</v>
      </c>
      <c r="T633" t="str">
        <f>Rohdaten!K633</f>
        <v xml:space="preserve">STXE 600.. </v>
      </c>
      <c r="U633" t="str">
        <f>LEFT(Rohdaten!L633, 1)</f>
        <v>A</v>
      </c>
      <c r="V633" t="str">
        <f>Rohdaten!M633</f>
        <v xml:space="preserve">A0F5UJ </v>
      </c>
    </row>
    <row r="634" spans="1:22" x14ac:dyDescent="0.25">
      <c r="A634" t="str">
        <f>Rohdaten!A634</f>
        <v xml:space="preserve">ISHARES STOXX EUROPE 600 CHEMICAL.. </v>
      </c>
      <c r="B634" t="str">
        <f>LEFT(Rohdaten!B634, 3)</f>
        <v>EUR</v>
      </c>
      <c r="C634">
        <v>1.43</v>
      </c>
      <c r="D634">
        <v>1.36</v>
      </c>
      <c r="E634">
        <v>1.05</v>
      </c>
      <c r="F634">
        <v>0.74</v>
      </c>
      <c r="G634">
        <v>8.73</v>
      </c>
      <c r="H634">
        <v>135</v>
      </c>
      <c r="I634">
        <v>1.1299999999999999</v>
      </c>
      <c r="J634" t="str">
        <f>LEFT(Rohdaten!C634, LEN(Rohdaten!C634) - 1)</f>
        <v>replizierend</v>
      </c>
      <c r="K634" t="str">
        <f>Rohdaten!D634</f>
        <v xml:space="preserve">keine </v>
      </c>
      <c r="L634" s="9">
        <f>Rohdaten!E634</f>
        <v>4.8999999999999998E-3</v>
      </c>
      <c r="M634" s="7">
        <f>IFERROR(IF(SEARCH("Mio.", Rohdaten!F634),LEFT(Rohdaten!F634, LEN(Rohdaten!F634) - 5) * 1),
IFERROR(IF(SEARCH("Mrd.",  Rohdaten!F634), LEFT(Rohdaten!F634, LEN(Rohdaten!F634) - 5) * 1000), ""))</f>
        <v>71.959999999999994</v>
      </c>
      <c r="N634" s="7">
        <f t="shared" si="18"/>
        <v>71.959999999999994</v>
      </c>
      <c r="O634" t="str">
        <f>Rohdaten!G634</f>
        <v xml:space="preserve">Branchen / Branche: Industrie Aktien </v>
      </c>
      <c r="P634" t="str">
        <f t="shared" si="19"/>
        <v>Branchen</v>
      </c>
      <c r="Q634" t="str">
        <f>Rohdaten!H634</f>
        <v xml:space="preserve">BlackRoc.. </v>
      </c>
      <c r="R634" t="str">
        <f>Rohdaten!I634</f>
        <v xml:space="preserve">Deutschl.. </v>
      </c>
      <c r="S634">
        <f>LEFT(Rohdaten!J634, SEARCH("Jahre", Rohdaten!J634) - 2) * 1</f>
        <v>12.82</v>
      </c>
      <c r="T634" t="str">
        <f>Rohdaten!K634</f>
        <v xml:space="preserve">STXE 600.. </v>
      </c>
      <c r="U634" t="str">
        <f>LEFT(Rohdaten!L634, 1)</f>
        <v>A</v>
      </c>
      <c r="V634" t="str">
        <f>Rohdaten!M634</f>
        <v xml:space="preserve">A0H08E </v>
      </c>
    </row>
    <row r="635" spans="1:22" x14ac:dyDescent="0.25">
      <c r="A635" t="str">
        <f>Rohdaten!A635</f>
        <v xml:space="preserve">LYXOR UCITS ETF DOW JONES INDUSTR.. </v>
      </c>
      <c r="B635" t="str">
        <f>LEFT(Rohdaten!B635, 3)</f>
        <v>EUR</v>
      </c>
      <c r="C635">
        <v>1.43</v>
      </c>
      <c r="D635">
        <v>1.36</v>
      </c>
      <c r="E635">
        <v>1.05</v>
      </c>
      <c r="F635">
        <v>0.74</v>
      </c>
      <c r="G635">
        <v>8.73</v>
      </c>
      <c r="H635">
        <v>135</v>
      </c>
      <c r="I635">
        <v>1.1299999999999999</v>
      </c>
      <c r="J635" t="str">
        <f>LEFT(Rohdaten!C635, LEN(Rohdaten!C635) - 1)</f>
        <v>Swap-basiert</v>
      </c>
      <c r="K635" t="str">
        <f>Rohdaten!D635</f>
        <v xml:space="preserve">keine </v>
      </c>
      <c r="L635" s="9">
        <f>Rohdaten!E635</f>
        <v>5.0000000000000001E-3</v>
      </c>
      <c r="M635" s="7">
        <f>IFERROR(IF(SEARCH("Mio.", Rohdaten!F635),LEFT(Rohdaten!F635, LEN(Rohdaten!F635) - 5) * 1),
IFERROR(IF(SEARCH("Mrd.",  Rohdaten!F635), LEFT(Rohdaten!F635, LEN(Rohdaten!F635) - 5) * 1000), ""))</f>
        <v>546.78</v>
      </c>
      <c r="N635" s="7">
        <f t="shared" si="18"/>
        <v>546.78</v>
      </c>
      <c r="O635" t="str">
        <f>Rohdaten!G635</f>
        <v xml:space="preserve">Aktien / Aktien USA </v>
      </c>
      <c r="P635" t="str">
        <f t="shared" si="19"/>
        <v>Aktien</v>
      </c>
      <c r="Q635" t="str">
        <f>Rohdaten!H635</f>
        <v xml:space="preserve">Lyxor In.. </v>
      </c>
      <c r="R635" t="str">
        <f>Rohdaten!I635</f>
        <v xml:space="preserve">Frankreich </v>
      </c>
      <c r="S635">
        <f>LEFT(Rohdaten!J635, SEARCH("Jahre", Rohdaten!J635) - 2) * 1</f>
        <v>14.08</v>
      </c>
      <c r="T635" t="str">
        <f>Rohdaten!K635</f>
        <v xml:space="preserve">DOW JONE.. </v>
      </c>
      <c r="U635" t="str">
        <f>LEFT(Rohdaten!L635, 1)</f>
        <v>A</v>
      </c>
      <c r="V635">
        <f>Rohdaten!M635</f>
        <v>541779</v>
      </c>
    </row>
    <row r="636" spans="1:22" x14ac:dyDescent="0.25">
      <c r="A636" t="str">
        <f>Rohdaten!A636</f>
        <v xml:space="preserve">LYXOR UCITS ETF EASTERN EUROPE (C.. </v>
      </c>
      <c r="B636" t="str">
        <f>LEFT(Rohdaten!B636, 3)</f>
        <v>EUR</v>
      </c>
      <c r="C636">
        <v>1.43</v>
      </c>
      <c r="D636">
        <v>1.36</v>
      </c>
      <c r="E636">
        <v>1.05</v>
      </c>
      <c r="F636">
        <v>0.74</v>
      </c>
      <c r="G636">
        <v>8.73</v>
      </c>
      <c r="H636">
        <v>135</v>
      </c>
      <c r="I636">
        <v>1.1299999999999999</v>
      </c>
      <c r="J636" t="str">
        <f>LEFT(Rohdaten!C636, LEN(Rohdaten!C636) - 1)</f>
        <v>Swap-basiert</v>
      </c>
      <c r="K636" t="str">
        <f>Rohdaten!D636</f>
        <v xml:space="preserve">keine </v>
      </c>
      <c r="L636" s="9">
        <f>Rohdaten!E636</f>
        <v>5.0000000000000001E-3</v>
      </c>
      <c r="M636" s="7">
        <f>IFERROR(IF(SEARCH("Mio.", Rohdaten!F636),LEFT(Rohdaten!F636, LEN(Rohdaten!F636) - 5) * 1),
IFERROR(IF(SEARCH("Mrd.",  Rohdaten!F636), LEFT(Rohdaten!F636, LEN(Rohdaten!F636) - 5) * 1000), ""))</f>
        <v>214.41</v>
      </c>
      <c r="N636" s="7">
        <f t="shared" si="18"/>
        <v>214.41</v>
      </c>
      <c r="O636" t="str">
        <f>Rohdaten!G636</f>
        <v xml:space="preserve">Aktien / Aktien Osteuropa </v>
      </c>
      <c r="P636" t="str">
        <f t="shared" si="19"/>
        <v>Aktien</v>
      </c>
      <c r="Q636" t="str">
        <f>Rohdaten!H636</f>
        <v xml:space="preserve">Lyxor In.. </v>
      </c>
      <c r="R636" t="str">
        <f>Rohdaten!I636</f>
        <v xml:space="preserve">Frankreich </v>
      </c>
      <c r="S636">
        <f>LEFT(Rohdaten!J636, SEARCH("Jahre", Rohdaten!J636) - 2) * 1</f>
        <v>9.83</v>
      </c>
      <c r="T636" t="str">
        <f>Rohdaten!K636</f>
        <v xml:space="preserve">CECE EUR </v>
      </c>
      <c r="U636" t="str">
        <f>LEFT(Rohdaten!L636, 1)</f>
        <v>T</v>
      </c>
      <c r="V636" t="str">
        <f>Rohdaten!M636</f>
        <v xml:space="preserve">A0F6BV </v>
      </c>
    </row>
    <row r="637" spans="1:22" x14ac:dyDescent="0.25">
      <c r="A637" t="str">
        <f>Rohdaten!A637</f>
        <v xml:space="preserve">ISHARES MSCI WORLD UCITS ETF (DIST) </v>
      </c>
      <c r="B637" t="str">
        <f>LEFT(Rohdaten!B637, 3)</f>
        <v>USD</v>
      </c>
      <c r="C637">
        <v>1.43</v>
      </c>
      <c r="D637">
        <v>1.36</v>
      </c>
      <c r="E637">
        <v>1.05</v>
      </c>
      <c r="F637">
        <v>0.74</v>
      </c>
      <c r="G637">
        <v>8.73</v>
      </c>
      <c r="H637">
        <v>135</v>
      </c>
      <c r="I637">
        <v>1.1299999999999999</v>
      </c>
      <c r="J637" t="str">
        <f>LEFT(Rohdaten!C637, LEN(Rohdaten!C637) - 1)</f>
        <v>replizierend</v>
      </c>
      <c r="K637" t="str">
        <f>Rohdaten!D637</f>
        <v xml:space="preserve">keine </v>
      </c>
      <c r="L637" s="9">
        <f>Rohdaten!E637</f>
        <v>5.0000000000000001E-3</v>
      </c>
      <c r="M637" s="7">
        <f>IFERROR(IF(SEARCH("Mio.", Rohdaten!F637),LEFT(Rohdaten!F637, LEN(Rohdaten!F637) - 5) * 1),
IFERROR(IF(SEARCH("Mrd.",  Rohdaten!F637), LEFT(Rohdaten!F637, LEN(Rohdaten!F637) - 5) * 1000), ""))</f>
        <v>6730</v>
      </c>
      <c r="N637" s="7">
        <f t="shared" si="18"/>
        <v>7604.9</v>
      </c>
      <c r="O637" t="str">
        <f>Rohdaten!G637</f>
        <v xml:space="preserve">Aktien / Aktien International </v>
      </c>
      <c r="P637" t="str">
        <f t="shared" si="19"/>
        <v>Aktien</v>
      </c>
      <c r="Q637" t="str">
        <f>Rohdaten!H637</f>
        <v xml:space="preserve">iShares .. </v>
      </c>
      <c r="R637" t="str">
        <f>Rohdaten!I637</f>
        <v xml:space="preserve">Irland </v>
      </c>
      <c r="S637">
        <f>LEFT(Rohdaten!J637, SEARCH("Jahre", Rohdaten!J637) - 2) * 1</f>
        <v>9.52</v>
      </c>
      <c r="T637" t="str">
        <f>Rohdaten!K637</f>
        <v xml:space="preserve">MSCI WOR.. </v>
      </c>
      <c r="U637" t="str">
        <f>LEFT(Rohdaten!L637, 1)</f>
        <v>A</v>
      </c>
      <c r="V637" t="str">
        <f>Rohdaten!M637</f>
        <v xml:space="preserve">A0HGV0 </v>
      </c>
    </row>
    <row r="638" spans="1:22" x14ac:dyDescent="0.25">
      <c r="A638" t="str">
        <f>Rohdaten!A638</f>
        <v xml:space="preserve">DB X-TRACKERS MSCI JAPAN TRN INDE.. </v>
      </c>
      <c r="B638" t="str">
        <f>LEFT(Rohdaten!B638, 3)</f>
        <v>USD</v>
      </c>
      <c r="C638">
        <v>1.43</v>
      </c>
      <c r="D638">
        <v>1.36</v>
      </c>
      <c r="E638">
        <v>1.05</v>
      </c>
      <c r="F638">
        <v>0.74</v>
      </c>
      <c r="G638">
        <v>8.73</v>
      </c>
      <c r="H638">
        <v>135</v>
      </c>
      <c r="I638">
        <v>1.1299999999999999</v>
      </c>
      <c r="J638" t="str">
        <f>LEFT(Rohdaten!C638, LEN(Rohdaten!C638) - 1)</f>
        <v>Swap-basiert</v>
      </c>
      <c r="K638" t="str">
        <f>Rohdaten!D638</f>
        <v xml:space="preserve">keine </v>
      </c>
      <c r="L638" s="9">
        <f>Rohdaten!E638</f>
        <v>5.0000000000000001E-3</v>
      </c>
      <c r="M638" s="7">
        <f>IFERROR(IF(SEARCH("Mio.", Rohdaten!F638),LEFT(Rohdaten!F638, LEN(Rohdaten!F638) - 5) * 1),
IFERROR(IF(SEARCH("Mrd.",  Rohdaten!F638), LEFT(Rohdaten!F638, LEN(Rohdaten!F638) - 5) * 1000), ""))</f>
        <v>1040</v>
      </c>
      <c r="N638" s="7">
        <f t="shared" si="18"/>
        <v>1175.1999999999998</v>
      </c>
      <c r="O638" t="str">
        <f>Rohdaten!G638</f>
        <v xml:space="preserve">Aktien / Aktien Japan </v>
      </c>
      <c r="P638" t="str">
        <f t="shared" si="19"/>
        <v>Aktien</v>
      </c>
      <c r="Q638" t="str">
        <f>Rohdaten!H638</f>
        <v xml:space="preserve">db x-tra.. </v>
      </c>
      <c r="R638" t="str">
        <f>Rohdaten!I638</f>
        <v xml:space="preserve">Luxemburg </v>
      </c>
      <c r="S638">
        <f>LEFT(Rohdaten!J638, SEARCH("Jahre", Rohdaten!J638) - 2) * 1</f>
        <v>8.2899999999999991</v>
      </c>
      <c r="T638" t="str">
        <f>Rohdaten!K638</f>
        <v xml:space="preserve">MSCI JAP.. </v>
      </c>
      <c r="U638" t="str">
        <f>LEFT(Rohdaten!L638, 1)</f>
        <v>T</v>
      </c>
      <c r="V638" t="str">
        <f>Rohdaten!M638</f>
        <v xml:space="preserve">DBX1MJ </v>
      </c>
    </row>
    <row r="639" spans="1:22" x14ac:dyDescent="0.25">
      <c r="A639" t="str">
        <f>Rohdaten!A639</f>
        <v xml:space="preserve">DB X-TRACKERS STOXX GLOBAL SELECT.. </v>
      </c>
      <c r="B639" t="str">
        <f>LEFT(Rohdaten!B639, 3)</f>
        <v>EUR</v>
      </c>
      <c r="C639">
        <v>1.43</v>
      </c>
      <c r="D639">
        <v>1.36</v>
      </c>
      <c r="E639">
        <v>1.05</v>
      </c>
      <c r="F639">
        <v>0.74</v>
      </c>
      <c r="G639">
        <v>8.73</v>
      </c>
      <c r="H639">
        <v>135</v>
      </c>
      <c r="I639">
        <v>1.1299999999999999</v>
      </c>
      <c r="J639" t="str">
        <f>LEFT(Rohdaten!C639, LEN(Rohdaten!C639) - 1)</f>
        <v>Swap-basiert</v>
      </c>
      <c r="K639" t="str">
        <f>Rohdaten!D639</f>
        <v xml:space="preserve">Dividenden </v>
      </c>
      <c r="L639" s="9">
        <f>Rohdaten!E639</f>
        <v>5.0000000000000001E-3</v>
      </c>
      <c r="M639" s="7">
        <f>IFERROR(IF(SEARCH("Mio.", Rohdaten!F639),LEFT(Rohdaten!F639, LEN(Rohdaten!F639) - 5) * 1),
IFERROR(IF(SEARCH("Mrd.",  Rohdaten!F639), LEFT(Rohdaten!F639, LEN(Rohdaten!F639) - 5) * 1000), ""))</f>
        <v>693.25</v>
      </c>
      <c r="N639" s="7">
        <f t="shared" si="18"/>
        <v>693.25</v>
      </c>
      <c r="O639" t="str">
        <f>Rohdaten!G639</f>
        <v xml:space="preserve">Aktien / Aktien Dividendenstrategie </v>
      </c>
      <c r="P639" t="str">
        <f t="shared" si="19"/>
        <v>Aktien</v>
      </c>
      <c r="Q639" t="str">
        <f>Rohdaten!H639</f>
        <v xml:space="preserve">Deutsche.. </v>
      </c>
      <c r="R639" t="str">
        <f>Rohdaten!I639</f>
        <v xml:space="preserve">Luxemburg </v>
      </c>
      <c r="S639">
        <f>LEFT(Rohdaten!J639, SEARCH("Jahre", Rohdaten!J639) - 2) * 1</f>
        <v>7.92</v>
      </c>
      <c r="T639" t="str">
        <f>Rohdaten!K639</f>
        <v xml:space="preserve">STX Glob.. </v>
      </c>
      <c r="U639" t="str">
        <f>LEFT(Rohdaten!L639, 1)</f>
        <v>A</v>
      </c>
      <c r="V639" t="str">
        <f>Rohdaten!M639</f>
        <v xml:space="preserve">DBX1DG </v>
      </c>
    </row>
    <row r="640" spans="1:22" x14ac:dyDescent="0.25">
      <c r="A640" t="str">
        <f>Rohdaten!A640</f>
        <v xml:space="preserve">DB X-TRACKERS STOXX® 600 OIL &amp; GA.. </v>
      </c>
      <c r="B640" t="str">
        <f>LEFT(Rohdaten!B640, 3)</f>
        <v>EUR</v>
      </c>
      <c r="C640">
        <v>1.43</v>
      </c>
      <c r="D640">
        <v>1.36</v>
      </c>
      <c r="E640">
        <v>1.05</v>
      </c>
      <c r="F640">
        <v>0.74</v>
      </c>
      <c r="G640">
        <v>8.73</v>
      </c>
      <c r="H640">
        <v>135</v>
      </c>
      <c r="I640">
        <v>1.1299999999999999</v>
      </c>
      <c r="J640" t="str">
        <f>LEFT(Rohdaten!C640, LEN(Rohdaten!C640) - 1)</f>
        <v>Swap-basiert</v>
      </c>
      <c r="K640" t="str">
        <f>Rohdaten!D640</f>
        <v xml:space="preserve">Short </v>
      </c>
      <c r="L640" s="9">
        <f>Rohdaten!E640</f>
        <v>5.0000000000000001E-3</v>
      </c>
      <c r="M640" s="7">
        <f>IFERROR(IF(SEARCH("Mio.", Rohdaten!F640),LEFT(Rohdaten!F640, LEN(Rohdaten!F640) - 5) * 1),
IFERROR(IF(SEARCH("Mrd.",  Rohdaten!F640), LEFT(Rohdaten!F640, LEN(Rohdaten!F640) - 5) * 1000), ""))</f>
        <v>51.84</v>
      </c>
      <c r="N640" s="7">
        <f t="shared" si="18"/>
        <v>51.84</v>
      </c>
      <c r="O640" t="str">
        <f>Rohdaten!G640</f>
        <v xml:space="preserve">Branchen / Branche: Rohstoff Aktien </v>
      </c>
      <c r="P640" t="str">
        <f t="shared" si="19"/>
        <v>Branchen</v>
      </c>
      <c r="Q640" t="str">
        <f>Rohdaten!H640</f>
        <v xml:space="preserve">db x-tra.. </v>
      </c>
      <c r="R640" t="str">
        <f>Rohdaten!I640</f>
        <v xml:space="preserve">Luxemburg </v>
      </c>
      <c r="S640">
        <f>LEFT(Rohdaten!J640, SEARCH("Jahre", Rohdaten!J640) - 2) * 1</f>
        <v>7.24</v>
      </c>
      <c r="T640" t="str">
        <f>Rohdaten!K640</f>
        <v xml:space="preserve">STXE600 .. </v>
      </c>
      <c r="U640" t="str">
        <f>LEFT(Rohdaten!L640, 1)</f>
        <v>T</v>
      </c>
      <c r="V640" t="str">
        <f>Rohdaten!M640</f>
        <v xml:space="preserve">DBX1AK </v>
      </c>
    </row>
    <row r="641" spans="1:22" x14ac:dyDescent="0.25">
      <c r="A641" t="str">
        <f>Rohdaten!A641</f>
        <v xml:space="preserve">DB X-TRACKERS S&amp;P 500 INVERSE DAI.. </v>
      </c>
      <c r="B641" t="str">
        <f>LEFT(Rohdaten!B641, 3)</f>
        <v>USD</v>
      </c>
      <c r="C641">
        <v>1.43</v>
      </c>
      <c r="D641">
        <v>1.36</v>
      </c>
      <c r="E641">
        <v>1.05</v>
      </c>
      <c r="F641">
        <v>0.74</v>
      </c>
      <c r="G641">
        <v>8.73</v>
      </c>
      <c r="H641">
        <v>135</v>
      </c>
      <c r="I641">
        <v>1.1299999999999999</v>
      </c>
      <c r="J641" t="str">
        <f>LEFT(Rohdaten!C641, LEN(Rohdaten!C641) - 1)</f>
        <v>Swap-basiert</v>
      </c>
      <c r="K641" t="str">
        <f>Rohdaten!D641</f>
        <v xml:space="preserve">Short </v>
      </c>
      <c r="L641" s="9">
        <f>Rohdaten!E641</f>
        <v>5.0000000000000001E-3</v>
      </c>
      <c r="M641" s="7">
        <f>IFERROR(IF(SEARCH("Mio.", Rohdaten!F641),LEFT(Rohdaten!F641, LEN(Rohdaten!F641) - 5) * 1),
IFERROR(IF(SEARCH("Mrd.",  Rohdaten!F641), LEFT(Rohdaten!F641, LEN(Rohdaten!F641) - 5) * 1000), ""))</f>
        <v>300.98</v>
      </c>
      <c r="N641" s="7">
        <f t="shared" si="18"/>
        <v>340.10739999999998</v>
      </c>
      <c r="O641" t="str">
        <f>Rohdaten!G641</f>
        <v xml:space="preserve">Aktien / Aktien USA </v>
      </c>
      <c r="P641" t="str">
        <f t="shared" si="19"/>
        <v>Aktien</v>
      </c>
      <c r="Q641" t="str">
        <f>Rohdaten!H641</f>
        <v xml:space="preserve">db x-tra.. </v>
      </c>
      <c r="R641" t="str">
        <f>Rohdaten!I641</f>
        <v xml:space="preserve">Luxemburg </v>
      </c>
      <c r="S641">
        <f>LEFT(Rohdaten!J641, SEARCH("Jahre", Rohdaten!J641) - 2) * 1</f>
        <v>7.23</v>
      </c>
      <c r="T641" t="str">
        <f>Rohdaten!K641</f>
        <v xml:space="preserve">S&amp;P 500 .. </v>
      </c>
      <c r="U641" t="str">
        <f>LEFT(Rohdaten!L641, 1)</f>
        <v>T</v>
      </c>
      <c r="V641" t="str">
        <f>Rohdaten!M641</f>
        <v xml:space="preserve">DBX1AC </v>
      </c>
    </row>
    <row r="642" spans="1:22" x14ac:dyDescent="0.25">
      <c r="A642" t="str">
        <f>Rohdaten!A642</f>
        <v xml:space="preserve">DB X-TRACKERS STOXX® 600 BANKS SH.. </v>
      </c>
      <c r="B642" t="str">
        <f>LEFT(Rohdaten!B642, 3)</f>
        <v>EUR</v>
      </c>
      <c r="C642">
        <v>1.43</v>
      </c>
      <c r="D642">
        <v>1.36</v>
      </c>
      <c r="E642">
        <v>1.05</v>
      </c>
      <c r="F642">
        <v>0.74</v>
      </c>
      <c r="G642">
        <v>8.73</v>
      </c>
      <c r="H642">
        <v>135</v>
      </c>
      <c r="I642">
        <v>1.1299999999999999</v>
      </c>
      <c r="J642" t="str">
        <f>LEFT(Rohdaten!C642, LEN(Rohdaten!C642) - 1)</f>
        <v>Swap-basiert</v>
      </c>
      <c r="K642" t="str">
        <f>Rohdaten!D642</f>
        <v xml:space="preserve">Short </v>
      </c>
      <c r="L642" s="9">
        <f>Rohdaten!E642</f>
        <v>5.0000000000000001E-3</v>
      </c>
      <c r="M642" s="7">
        <f>IFERROR(IF(SEARCH("Mio.", Rohdaten!F642),LEFT(Rohdaten!F642, LEN(Rohdaten!F642) - 5) * 1),
IFERROR(IF(SEARCH("Mrd.",  Rohdaten!F642), LEFT(Rohdaten!F642, LEN(Rohdaten!F642) - 5) * 1000), ""))</f>
        <v>20.65</v>
      </c>
      <c r="N642" s="7">
        <f t="shared" si="18"/>
        <v>20.65</v>
      </c>
      <c r="O642" t="str">
        <f>Rohdaten!G642</f>
        <v xml:space="preserve">Branchen / Branche: Finanzwerte Aktien </v>
      </c>
      <c r="P642" t="str">
        <f t="shared" si="19"/>
        <v>Branchen</v>
      </c>
      <c r="Q642" t="str">
        <f>Rohdaten!H642</f>
        <v xml:space="preserve">db x-tra.. </v>
      </c>
      <c r="R642" t="str">
        <f>Rohdaten!I642</f>
        <v xml:space="preserve">Luxemburg </v>
      </c>
      <c r="S642">
        <f>LEFT(Rohdaten!J642, SEARCH("Jahre", Rohdaten!J642) - 2) * 1</f>
        <v>7.26</v>
      </c>
      <c r="T642" t="str">
        <f>Rohdaten!K642</f>
        <v xml:space="preserve">STXE 600.. </v>
      </c>
      <c r="U642" t="str">
        <f>LEFT(Rohdaten!L642, 1)</f>
        <v>T</v>
      </c>
      <c r="V642" t="str">
        <f>Rohdaten!M642</f>
        <v xml:space="preserve">DBX1AH </v>
      </c>
    </row>
    <row r="643" spans="1:22" x14ac:dyDescent="0.25">
      <c r="A643" t="str">
        <f>Rohdaten!A643</f>
        <v xml:space="preserve">DB X-TRACKERS STOXX® 600 HEALTH C.. </v>
      </c>
      <c r="B643" t="str">
        <f>LEFT(Rohdaten!B643, 3)</f>
        <v>EUR</v>
      </c>
      <c r="C643">
        <v>1.43</v>
      </c>
      <c r="D643">
        <v>1.36</v>
      </c>
      <c r="E643">
        <v>1.05</v>
      </c>
      <c r="F643">
        <v>0.74</v>
      </c>
      <c r="G643">
        <v>8.73</v>
      </c>
      <c r="H643">
        <v>135</v>
      </c>
      <c r="I643">
        <v>1.1299999999999999</v>
      </c>
      <c r="J643" t="str">
        <f>LEFT(Rohdaten!C643, LEN(Rohdaten!C643) - 1)</f>
        <v>Swap-basiert</v>
      </c>
      <c r="K643" t="str">
        <f>Rohdaten!D643</f>
        <v xml:space="preserve">Short </v>
      </c>
      <c r="L643" s="9">
        <f>Rohdaten!E643</f>
        <v>5.0000000000000001E-3</v>
      </c>
      <c r="M643" s="7">
        <f>IFERROR(IF(SEARCH("Mio.", Rohdaten!F643),LEFT(Rohdaten!F643, LEN(Rohdaten!F643) - 5) * 1),
IFERROR(IF(SEARCH("Mrd.",  Rohdaten!F643), LEFT(Rohdaten!F643, LEN(Rohdaten!F643) - 5) * 1000), ""))</f>
        <v>1.51</v>
      </c>
      <c r="N643" s="7">
        <f t="shared" ref="N643:N706" si="20">IFERROR(IF(B643="AUD",M643*C643,IF(B643="CAD",M643*D643,IF(B643="CHF",M643*E643,IF(B643="GBP",M643*F643,IF(B643="HKD",M643*G643,IF(B643="JPY",M643*H643,IF(B643="USD",M643*I643,M643))))))), "")</f>
        <v>1.51</v>
      </c>
      <c r="O643" t="str">
        <f>Rohdaten!G643</f>
        <v xml:space="preserve">Branchen / Branche: Gesundheit Aktien </v>
      </c>
      <c r="P643" t="str">
        <f t="shared" ref="P643:P706" si="21">LEFT(O643, SEARCH("/", O643) - 2)</f>
        <v>Branchen</v>
      </c>
      <c r="Q643" t="str">
        <f>Rohdaten!H643</f>
        <v xml:space="preserve">db x-tra.. </v>
      </c>
      <c r="R643" t="str">
        <f>Rohdaten!I643</f>
        <v xml:space="preserve">Luxemburg </v>
      </c>
      <c r="S643">
        <f>LEFT(Rohdaten!J643, SEARCH("Jahre", Rohdaten!J643) - 2) * 1</f>
        <v>7.24</v>
      </c>
      <c r="T643" t="str">
        <f>Rohdaten!K643</f>
        <v xml:space="preserve">STXE 600.. </v>
      </c>
      <c r="U643" t="str">
        <f>LEFT(Rohdaten!L643, 1)</f>
        <v>T</v>
      </c>
      <c r="V643" t="str">
        <f>Rohdaten!M643</f>
        <v xml:space="preserve">DBX1AJ </v>
      </c>
    </row>
    <row r="644" spans="1:22" x14ac:dyDescent="0.25">
      <c r="A644" t="str">
        <f>Rohdaten!A644</f>
        <v xml:space="preserve">POWERSHARES FTSE RAFI DEVELOPED 1.. </v>
      </c>
      <c r="B644" t="str">
        <f>LEFT(Rohdaten!B644, 3)</f>
        <v>EUR</v>
      </c>
      <c r="C644">
        <v>1.43</v>
      </c>
      <c r="D644">
        <v>1.36</v>
      </c>
      <c r="E644">
        <v>1.05</v>
      </c>
      <c r="F644">
        <v>0.74</v>
      </c>
      <c r="G644">
        <v>8.73</v>
      </c>
      <c r="H644">
        <v>135</v>
      </c>
      <c r="I644">
        <v>1.1299999999999999</v>
      </c>
      <c r="J644" t="str">
        <f>LEFT(Rohdaten!C644, LEN(Rohdaten!C644) - 1)</f>
        <v>replizierend</v>
      </c>
      <c r="K644" t="str">
        <f>Rohdaten!D644</f>
        <v xml:space="preserve">Sonstige </v>
      </c>
      <c r="L644" s="9">
        <f>Rohdaten!E644</f>
        <v>5.0000000000000001E-3</v>
      </c>
      <c r="M644" s="7" t="str">
        <f>IFERROR(IF(SEARCH("Mio.", Rohdaten!F644),LEFT(Rohdaten!F644, LEN(Rohdaten!F644) - 5) * 1),
IFERROR(IF(SEARCH("Mrd.",  Rohdaten!F644), LEFT(Rohdaten!F644, LEN(Rohdaten!F644) - 5) * 1000), ""))</f>
        <v/>
      </c>
      <c r="N644" s="7" t="str">
        <f t="shared" si="20"/>
        <v/>
      </c>
      <c r="O644" t="str">
        <f>Rohdaten!G644</f>
        <v xml:space="preserve">Aktien / Aktien International </v>
      </c>
      <c r="P644" t="str">
        <f t="shared" si="21"/>
        <v>Aktien</v>
      </c>
      <c r="Q644" t="str">
        <f>Rohdaten!H644</f>
        <v xml:space="preserve">PowerSha.. </v>
      </c>
      <c r="R644" t="str">
        <f>Rohdaten!I644</f>
        <v xml:space="preserve">Irland </v>
      </c>
      <c r="S644">
        <f>LEFT(Rohdaten!J644, SEARCH("Jahre", Rohdaten!J644) - 2) * 1</f>
        <v>8.14</v>
      </c>
      <c r="T644" t="str">
        <f>Rohdaten!K644</f>
        <v xml:space="preserve">FTSE RAF.. </v>
      </c>
      <c r="U644" t="str">
        <f>LEFT(Rohdaten!L644, 1)</f>
        <v>A</v>
      </c>
      <c r="V644" t="str">
        <f>Rohdaten!M644</f>
        <v xml:space="preserve">A0M2EB </v>
      </c>
    </row>
    <row r="645" spans="1:22" x14ac:dyDescent="0.25">
      <c r="A645" t="str">
        <f>Rohdaten!A645</f>
        <v xml:space="preserve">POWERSHARES FTSE RAFI EUROPE UCIT.. </v>
      </c>
      <c r="B645" t="str">
        <f>LEFT(Rohdaten!B645, 3)</f>
        <v>EUR</v>
      </c>
      <c r="C645">
        <v>1.43</v>
      </c>
      <c r="D645">
        <v>1.36</v>
      </c>
      <c r="E645">
        <v>1.05</v>
      </c>
      <c r="F645">
        <v>0.74</v>
      </c>
      <c r="G645">
        <v>8.73</v>
      </c>
      <c r="H645">
        <v>135</v>
      </c>
      <c r="I645">
        <v>1.1299999999999999</v>
      </c>
      <c r="J645" t="str">
        <f>LEFT(Rohdaten!C645, LEN(Rohdaten!C645) - 1)</f>
        <v>replizierend</v>
      </c>
      <c r="K645" t="str">
        <f>Rohdaten!D645</f>
        <v xml:space="preserve">Sonstige </v>
      </c>
      <c r="L645" s="9">
        <f>Rohdaten!E645</f>
        <v>5.0000000000000001E-3</v>
      </c>
      <c r="M645" s="7" t="str">
        <f>IFERROR(IF(SEARCH("Mio.", Rohdaten!F645),LEFT(Rohdaten!F645, LEN(Rohdaten!F645) - 5) * 1),
IFERROR(IF(SEARCH("Mrd.",  Rohdaten!F645), LEFT(Rohdaten!F645, LEN(Rohdaten!F645) - 5) * 1000), ""))</f>
        <v/>
      </c>
      <c r="N645" s="7" t="str">
        <f t="shared" si="20"/>
        <v/>
      </c>
      <c r="O645" t="str">
        <f>Rohdaten!G645</f>
        <v xml:space="preserve">Aktien / Aktien Europa </v>
      </c>
      <c r="P645" t="str">
        <f t="shared" si="21"/>
        <v>Aktien</v>
      </c>
      <c r="Q645" t="str">
        <f>Rohdaten!H645</f>
        <v xml:space="preserve">PowerSha.. </v>
      </c>
      <c r="R645" t="str">
        <f>Rohdaten!I645</f>
        <v xml:space="preserve">Irland </v>
      </c>
      <c r="S645">
        <f>LEFT(Rohdaten!J645, SEARCH("Jahre", Rohdaten!J645) - 2) * 1</f>
        <v>7.45</v>
      </c>
      <c r="T645" t="str">
        <f>Rohdaten!K645</f>
        <v xml:space="preserve">FTSE RAF.. </v>
      </c>
      <c r="U645" t="str">
        <f>LEFT(Rohdaten!L645, 1)</f>
        <v>A</v>
      </c>
      <c r="V645" t="str">
        <f>Rohdaten!M645</f>
        <v xml:space="preserve">A0M2EC </v>
      </c>
    </row>
    <row r="646" spans="1:22" x14ac:dyDescent="0.25">
      <c r="A646" t="str">
        <f>Rohdaten!A646</f>
        <v xml:space="preserve">POWERSHARES FTSE RAFI EUROPE MID-.. </v>
      </c>
      <c r="B646" t="str">
        <f>LEFT(Rohdaten!B646, 3)</f>
        <v>EUR</v>
      </c>
      <c r="C646">
        <v>1.43</v>
      </c>
      <c r="D646">
        <v>1.36</v>
      </c>
      <c r="E646">
        <v>1.05</v>
      </c>
      <c r="F646">
        <v>0.74</v>
      </c>
      <c r="G646">
        <v>8.73</v>
      </c>
      <c r="H646">
        <v>135</v>
      </c>
      <c r="I646">
        <v>1.1299999999999999</v>
      </c>
      <c r="J646" t="str">
        <f>LEFT(Rohdaten!C646, LEN(Rohdaten!C646) - 1)</f>
        <v>replizierend</v>
      </c>
      <c r="K646" t="str">
        <f>Rohdaten!D646</f>
        <v xml:space="preserve">Sonstige </v>
      </c>
      <c r="L646" s="9">
        <f>Rohdaten!E646</f>
        <v>5.0000000000000001E-3</v>
      </c>
      <c r="M646" s="7" t="str">
        <f>IFERROR(IF(SEARCH("Mio.", Rohdaten!F646),LEFT(Rohdaten!F646, LEN(Rohdaten!F646) - 5) * 1),
IFERROR(IF(SEARCH("Mrd.",  Rohdaten!F646), LEFT(Rohdaten!F646, LEN(Rohdaten!F646) - 5) * 1000), ""))</f>
        <v/>
      </c>
      <c r="N646" s="7" t="str">
        <f t="shared" si="20"/>
        <v/>
      </c>
      <c r="O646" t="str">
        <f>Rohdaten!G646</f>
        <v xml:space="preserve">Aktien / Aktien Europa "Mid/Small Caps" </v>
      </c>
      <c r="P646" t="str">
        <f t="shared" si="21"/>
        <v>Aktien</v>
      </c>
      <c r="Q646" t="str">
        <f>Rohdaten!H646</f>
        <v xml:space="preserve">PowerSha.. </v>
      </c>
      <c r="R646" t="str">
        <f>Rohdaten!I646</f>
        <v xml:space="preserve">Irland </v>
      </c>
      <c r="S646">
        <f>LEFT(Rohdaten!J646, SEARCH("Jahre", Rohdaten!J646) - 2) * 1</f>
        <v>8.14</v>
      </c>
      <c r="T646" t="str">
        <f>Rohdaten!K646</f>
        <v xml:space="preserve">FTSE RAF.. </v>
      </c>
      <c r="U646" t="str">
        <f>LEFT(Rohdaten!L646, 1)</f>
        <v>A</v>
      </c>
      <c r="V646" t="str">
        <f>Rohdaten!M646</f>
        <v xml:space="preserve">A0M2ED </v>
      </c>
    </row>
    <row r="647" spans="1:22" x14ac:dyDescent="0.25">
      <c r="A647" t="str">
        <f>Rohdaten!A647</f>
        <v xml:space="preserve">DB X-TRACKERS S&amp;P/ASX 200 UCITS E.. </v>
      </c>
      <c r="B647" t="str">
        <f>LEFT(Rohdaten!B647, 3)</f>
        <v>AUD</v>
      </c>
      <c r="C647">
        <v>1.43</v>
      </c>
      <c r="D647">
        <v>1.36</v>
      </c>
      <c r="E647">
        <v>1.05</v>
      </c>
      <c r="F647">
        <v>0.74</v>
      </c>
      <c r="G647">
        <v>8.73</v>
      </c>
      <c r="H647">
        <v>135</v>
      </c>
      <c r="I647">
        <v>1.1299999999999999</v>
      </c>
      <c r="J647" t="str">
        <f>LEFT(Rohdaten!C647, LEN(Rohdaten!C647) - 1)</f>
        <v>replizierend</v>
      </c>
      <c r="K647" t="str">
        <f>Rohdaten!D647</f>
        <v xml:space="preserve">keine </v>
      </c>
      <c r="L647" s="9">
        <f>Rohdaten!E647</f>
        <v>5.0000000000000001E-3</v>
      </c>
      <c r="M647" s="7">
        <f>IFERROR(IF(SEARCH("Mio.", Rohdaten!F647),LEFT(Rohdaten!F647, LEN(Rohdaten!F647) - 5) * 1),
IFERROR(IF(SEARCH("Mrd.",  Rohdaten!F647), LEFT(Rohdaten!F647, LEN(Rohdaten!F647) - 5) * 1000), ""))</f>
        <v>87.14</v>
      </c>
      <c r="N647" s="7">
        <f t="shared" si="20"/>
        <v>124.61019999999999</v>
      </c>
      <c r="O647" t="str">
        <f>Rohdaten!G647</f>
        <v xml:space="preserve">Aktien / Aktien Australien </v>
      </c>
      <c r="P647" t="str">
        <f t="shared" si="21"/>
        <v>Aktien</v>
      </c>
      <c r="Q647" t="str">
        <f>Rohdaten!H647</f>
        <v xml:space="preserve">db x-tra.. </v>
      </c>
      <c r="R647" t="str">
        <f>Rohdaten!I647</f>
        <v xml:space="preserve">Luxemburg </v>
      </c>
      <c r="S647">
        <f>LEFT(Rohdaten!J647, SEARCH("Jahre", Rohdaten!J647) - 2) * 1</f>
        <v>7.29</v>
      </c>
      <c r="T647" t="str">
        <f>Rohdaten!K647</f>
        <v xml:space="preserve">S&amp;P/ASX .. </v>
      </c>
      <c r="U647" t="str">
        <f>LEFT(Rohdaten!L647, 1)</f>
        <v>T</v>
      </c>
      <c r="V647" t="str">
        <f>Rohdaten!M647</f>
        <v xml:space="preserve">DBX1A2 </v>
      </c>
    </row>
    <row r="648" spans="1:22" x14ac:dyDescent="0.25">
      <c r="A648" t="str">
        <f>Rohdaten!A648</f>
        <v xml:space="preserve">DB X-TRACKERS DJ ISLAMIC MARKET T.. </v>
      </c>
      <c r="B648" t="str">
        <f>LEFT(Rohdaten!B648, 3)</f>
        <v>USD</v>
      </c>
      <c r="C648">
        <v>1.43</v>
      </c>
      <c r="D648">
        <v>1.36</v>
      </c>
      <c r="E648">
        <v>1.05</v>
      </c>
      <c r="F648">
        <v>0.74</v>
      </c>
      <c r="G648">
        <v>8.73</v>
      </c>
      <c r="H648">
        <v>135</v>
      </c>
      <c r="I648">
        <v>1.1299999999999999</v>
      </c>
      <c r="J648" t="str">
        <f>LEFT(Rohdaten!C648, LEN(Rohdaten!C648) - 1)</f>
        <v>Swap-basiert</v>
      </c>
      <c r="K648" t="str">
        <f>Rohdaten!D648</f>
        <v xml:space="preserve">Sonstige </v>
      </c>
      <c r="L648" s="9">
        <f>Rohdaten!E648</f>
        <v>5.0000000000000001E-3</v>
      </c>
      <c r="M648" s="7">
        <f>IFERROR(IF(SEARCH("Mio.", Rohdaten!F648),LEFT(Rohdaten!F648, LEN(Rohdaten!F648) - 5) * 1),
IFERROR(IF(SEARCH("Mrd.",  Rohdaten!F648), LEFT(Rohdaten!F648, LEN(Rohdaten!F648) - 5) * 1000), ""))</f>
        <v>18.93</v>
      </c>
      <c r="N648" s="7">
        <f t="shared" si="20"/>
        <v>21.390899999999998</v>
      </c>
      <c r="O648" t="str">
        <f>Rohdaten!G648</f>
        <v xml:space="preserve">Aktien / Aktien Arabische Länder (Naher Osten) </v>
      </c>
      <c r="P648" t="str">
        <f t="shared" si="21"/>
        <v>Aktien</v>
      </c>
      <c r="Q648" t="str">
        <f>Rohdaten!H648</f>
        <v xml:space="preserve">db x-tra.. </v>
      </c>
      <c r="R648" t="str">
        <f>Rohdaten!I648</f>
        <v xml:space="preserve">Luxemburg </v>
      </c>
      <c r="S648">
        <f>LEFT(Rohdaten!J648, SEARCH("Jahre", Rohdaten!J648) - 2) * 1</f>
        <v>6.82</v>
      </c>
      <c r="T648" t="str">
        <f>Rohdaten!K648</f>
        <v xml:space="preserve">DOW JONE.. </v>
      </c>
      <c r="U648" t="str">
        <f>LEFT(Rohdaten!L648, 1)</f>
        <v>T</v>
      </c>
      <c r="V648" t="str">
        <f>Rohdaten!M648</f>
        <v xml:space="preserve">DBX1A6 </v>
      </c>
    </row>
    <row r="649" spans="1:22" x14ac:dyDescent="0.25">
      <c r="A649" t="str">
        <f>Rohdaten!A649</f>
        <v xml:space="preserve">DB X-TRACKERS FTSE 100 SHORT DAIL.. </v>
      </c>
      <c r="B649" t="str">
        <f>LEFT(Rohdaten!B649, 3)</f>
        <v>GBP</v>
      </c>
      <c r="C649">
        <v>1.43</v>
      </c>
      <c r="D649">
        <v>1.36</v>
      </c>
      <c r="E649">
        <v>1.05</v>
      </c>
      <c r="F649">
        <v>0.74</v>
      </c>
      <c r="G649">
        <v>8.73</v>
      </c>
      <c r="H649">
        <v>135</v>
      </c>
      <c r="I649">
        <v>1.1299999999999999</v>
      </c>
      <c r="J649" t="str">
        <f>LEFT(Rohdaten!C649, LEN(Rohdaten!C649) - 1)</f>
        <v>Swap-basiert</v>
      </c>
      <c r="K649" t="str">
        <f>Rohdaten!D649</f>
        <v xml:space="preserve">Short </v>
      </c>
      <c r="L649" s="9">
        <f>Rohdaten!E649</f>
        <v>5.0000000000000001E-3</v>
      </c>
      <c r="M649" s="7">
        <f>IFERROR(IF(SEARCH("Mio.", Rohdaten!F649),LEFT(Rohdaten!F649, LEN(Rohdaten!F649) - 5) * 1),
IFERROR(IF(SEARCH("Mrd.",  Rohdaten!F649), LEFT(Rohdaten!F649, LEN(Rohdaten!F649) - 5) * 1000), ""))</f>
        <v>31.2</v>
      </c>
      <c r="N649" s="7">
        <f t="shared" si="20"/>
        <v>23.088000000000001</v>
      </c>
      <c r="O649" t="str">
        <f>Rohdaten!G649</f>
        <v xml:space="preserve">Aktien / Aktien Großbritannien </v>
      </c>
      <c r="P649" t="str">
        <f t="shared" si="21"/>
        <v>Aktien</v>
      </c>
      <c r="Q649" t="str">
        <f>Rohdaten!H649</f>
        <v xml:space="preserve">db x-tra.. </v>
      </c>
      <c r="R649" t="str">
        <f>Rohdaten!I649</f>
        <v xml:space="preserve">Luxemburg </v>
      </c>
      <c r="S649">
        <f>LEFT(Rohdaten!J649, SEARCH("Jahre", Rohdaten!J649) - 2) * 1</f>
        <v>6.84</v>
      </c>
      <c r="T649" t="str">
        <f>Rohdaten!K649</f>
        <v xml:space="preserve">-- </v>
      </c>
      <c r="U649" t="str">
        <f>LEFT(Rohdaten!L649, 1)</f>
        <v>T</v>
      </c>
      <c r="V649" t="str">
        <f>Rohdaten!M649</f>
        <v xml:space="preserve">DBX1AV </v>
      </c>
    </row>
    <row r="650" spans="1:22" x14ac:dyDescent="0.25">
      <c r="A650" t="str">
        <f>Rohdaten!A650</f>
        <v xml:space="preserve">ISHARES MSCI USA ISLAMIC </v>
      </c>
      <c r="B650" t="str">
        <f>LEFT(Rohdaten!B650, 3)</f>
        <v>USD</v>
      </c>
      <c r="C650">
        <v>1.43</v>
      </c>
      <c r="D650">
        <v>1.36</v>
      </c>
      <c r="E650">
        <v>1.05</v>
      </c>
      <c r="F650">
        <v>0.74</v>
      </c>
      <c r="G650">
        <v>8.73</v>
      </c>
      <c r="H650">
        <v>135</v>
      </c>
      <c r="I650">
        <v>1.1299999999999999</v>
      </c>
      <c r="J650" t="str">
        <f>LEFT(Rohdaten!C650, LEN(Rohdaten!C650) - 1)</f>
        <v>--</v>
      </c>
      <c r="K650" t="str">
        <f>Rohdaten!D650</f>
        <v xml:space="preserve">-- </v>
      </c>
      <c r="L650" s="9">
        <f>Rohdaten!E650</f>
        <v>5.0000000000000001E-3</v>
      </c>
      <c r="M650" s="7">
        <f>IFERROR(IF(SEARCH("Mio.", Rohdaten!F650),LEFT(Rohdaten!F650, LEN(Rohdaten!F650) - 5) * 1),
IFERROR(IF(SEARCH("Mrd.",  Rohdaten!F650), LEFT(Rohdaten!F650, LEN(Rohdaten!F650) - 5) * 1000), ""))</f>
        <v>37.950000000000003</v>
      </c>
      <c r="N650" s="7">
        <f t="shared" si="20"/>
        <v>42.883499999999998</v>
      </c>
      <c r="O650" t="str">
        <f>Rohdaten!G650</f>
        <v xml:space="preserve">Aktien / Aktien USA </v>
      </c>
      <c r="P650" t="str">
        <f t="shared" si="21"/>
        <v>Aktien</v>
      </c>
      <c r="Q650" t="str">
        <f>Rohdaten!H650</f>
        <v xml:space="preserve">iShares .. </v>
      </c>
      <c r="R650" t="str">
        <f>Rohdaten!I650</f>
        <v xml:space="preserve">Irland </v>
      </c>
      <c r="S650">
        <f>LEFT(Rohdaten!J650, SEARCH("Jahre", Rohdaten!J650) - 2) * 1</f>
        <v>7.4</v>
      </c>
      <c r="T650" t="str">
        <f>Rohdaten!K650</f>
        <v xml:space="preserve">USA ISLA.. </v>
      </c>
      <c r="U650" t="str">
        <f>LEFT(Rohdaten!L650, 1)</f>
        <v>A</v>
      </c>
      <c r="V650" t="str">
        <f>Rohdaten!M650</f>
        <v xml:space="preserve">A0NA48 </v>
      </c>
    </row>
    <row r="651" spans="1:22" x14ac:dyDescent="0.25">
      <c r="A651" t="str">
        <f>Rohdaten!A651</f>
        <v xml:space="preserve">ISHARES MSCI USA ISLAMIC </v>
      </c>
      <c r="B651" t="str">
        <f>LEFT(Rohdaten!B651, 3)</f>
        <v>USD</v>
      </c>
      <c r="C651">
        <v>1.43</v>
      </c>
      <c r="D651">
        <v>1.36</v>
      </c>
      <c r="E651">
        <v>1.05</v>
      </c>
      <c r="F651">
        <v>0.74</v>
      </c>
      <c r="G651">
        <v>8.73</v>
      </c>
      <c r="H651">
        <v>135</v>
      </c>
      <c r="I651">
        <v>1.1299999999999999</v>
      </c>
      <c r="J651" t="str">
        <f>LEFT(Rohdaten!C651, LEN(Rohdaten!C651) - 1)</f>
        <v>replizierend</v>
      </c>
      <c r="K651" t="str">
        <f>Rohdaten!D651</f>
        <v xml:space="preserve">Sonstige </v>
      </c>
      <c r="L651" s="9">
        <f>Rohdaten!E651</f>
        <v>5.0000000000000001E-3</v>
      </c>
      <c r="M651" s="7">
        <f>IFERROR(IF(SEARCH("Mio.", Rohdaten!F651),LEFT(Rohdaten!F651, LEN(Rohdaten!F651) - 5) * 1),
IFERROR(IF(SEARCH("Mrd.",  Rohdaten!F651), LEFT(Rohdaten!F651, LEN(Rohdaten!F651) - 5) * 1000), ""))</f>
        <v>37.950000000000003</v>
      </c>
      <c r="N651" s="7">
        <f t="shared" si="20"/>
        <v>42.883499999999998</v>
      </c>
      <c r="O651" t="str">
        <f>Rohdaten!G651</f>
        <v xml:space="preserve">Aktien / Aktien USA </v>
      </c>
      <c r="P651" t="str">
        <f t="shared" si="21"/>
        <v>Aktien</v>
      </c>
      <c r="Q651" t="str">
        <f>Rohdaten!H651</f>
        <v xml:space="preserve">iShares .. </v>
      </c>
      <c r="R651" t="str">
        <f>Rohdaten!I651</f>
        <v xml:space="preserve">Irland </v>
      </c>
      <c r="S651">
        <f>LEFT(Rohdaten!J651, SEARCH("Jahre", Rohdaten!J651) - 2) * 1</f>
        <v>7.4</v>
      </c>
      <c r="T651" t="str">
        <f>Rohdaten!K651</f>
        <v xml:space="preserve">USA ISLA.. </v>
      </c>
      <c r="U651" t="str">
        <f>LEFT(Rohdaten!L651, 1)</f>
        <v>A</v>
      </c>
      <c r="V651" t="str">
        <f>Rohdaten!M651</f>
        <v xml:space="preserve">A0NA0N </v>
      </c>
    </row>
    <row r="652" spans="1:22" x14ac:dyDescent="0.25">
      <c r="A652" t="str">
        <f>Rohdaten!A652</f>
        <v xml:space="preserve">DEKA MSCI JAPAN LC UCITS ETF </v>
      </c>
      <c r="B652" t="str">
        <f>LEFT(Rohdaten!B652, 3)</f>
        <v>JPY</v>
      </c>
      <c r="C652">
        <v>1.43</v>
      </c>
      <c r="D652">
        <v>1.36</v>
      </c>
      <c r="E652">
        <v>1.05</v>
      </c>
      <c r="F652">
        <v>0.74</v>
      </c>
      <c r="G652">
        <v>8.73</v>
      </c>
      <c r="H652">
        <v>135</v>
      </c>
      <c r="I652">
        <v>1.1299999999999999</v>
      </c>
      <c r="J652" t="str">
        <f>LEFT(Rohdaten!C652, LEN(Rohdaten!C652) - 1)</f>
        <v>replizierend</v>
      </c>
      <c r="K652" t="str">
        <f>Rohdaten!D652</f>
        <v xml:space="preserve">keine </v>
      </c>
      <c r="L652" s="9">
        <f>Rohdaten!E652</f>
        <v>5.0000000000000001E-3</v>
      </c>
      <c r="M652" s="7" t="str">
        <f>IFERROR(IF(SEARCH("Mio.", Rohdaten!F652),LEFT(Rohdaten!F652, LEN(Rohdaten!F652) - 5) * 1),
IFERROR(IF(SEARCH("Mrd.",  Rohdaten!F652), LEFT(Rohdaten!F652, LEN(Rohdaten!F652) - 5) * 1000), ""))</f>
        <v/>
      </c>
      <c r="N652" s="7" t="str">
        <f t="shared" si="20"/>
        <v/>
      </c>
      <c r="O652" t="str">
        <f>Rohdaten!G652</f>
        <v xml:space="preserve">Aktien / Aktien Japan </v>
      </c>
      <c r="P652" t="str">
        <f t="shared" si="21"/>
        <v>Aktien</v>
      </c>
      <c r="Q652" t="str">
        <f>Rohdaten!H652</f>
        <v xml:space="preserve">Deka Inv.. </v>
      </c>
      <c r="R652" t="str">
        <f>Rohdaten!I652</f>
        <v xml:space="preserve">Deutschl.. </v>
      </c>
      <c r="S652">
        <f>LEFT(Rohdaten!J652, SEARCH("Jahre", Rohdaten!J652) - 2) * 1</f>
        <v>6.67</v>
      </c>
      <c r="T652" t="str">
        <f>Rohdaten!K652</f>
        <v xml:space="preserve">JAPAN LA.. </v>
      </c>
      <c r="U652" t="str">
        <f>LEFT(Rohdaten!L652, 1)</f>
        <v>A</v>
      </c>
      <c r="V652" t="str">
        <f>Rohdaten!M652</f>
        <v xml:space="preserve">ETFL10 </v>
      </c>
    </row>
    <row r="653" spans="1:22" x14ac:dyDescent="0.25">
      <c r="A653" t="str">
        <f>Rohdaten!A653</f>
        <v xml:space="preserve">DB X-TRACKERS STOXX 600 BASIC RES.. </v>
      </c>
      <c r="B653" t="str">
        <f>LEFT(Rohdaten!B653, 3)</f>
        <v>EUR</v>
      </c>
      <c r="C653">
        <v>1.43</v>
      </c>
      <c r="D653">
        <v>1.36</v>
      </c>
      <c r="E653">
        <v>1.05</v>
      </c>
      <c r="F653">
        <v>0.74</v>
      </c>
      <c r="G653">
        <v>8.73</v>
      </c>
      <c r="H653">
        <v>135</v>
      </c>
      <c r="I653">
        <v>1.1299999999999999</v>
      </c>
      <c r="J653" t="str">
        <f>LEFT(Rohdaten!C653, LEN(Rohdaten!C653) - 1)</f>
        <v>Swap-basiert</v>
      </c>
      <c r="K653" t="str">
        <f>Rohdaten!D653</f>
        <v xml:space="preserve">Short </v>
      </c>
      <c r="L653" s="9">
        <f>Rohdaten!E653</f>
        <v>5.0000000000000001E-3</v>
      </c>
      <c r="M653" s="7">
        <f>IFERROR(IF(SEARCH("Mio.", Rohdaten!F653),LEFT(Rohdaten!F653, LEN(Rohdaten!F653) - 5) * 1),
IFERROR(IF(SEARCH("Mrd.",  Rohdaten!F653), LEFT(Rohdaten!F653, LEN(Rohdaten!F653) - 5) * 1000), ""))</f>
        <v>3.18</v>
      </c>
      <c r="N653" s="7">
        <f t="shared" si="20"/>
        <v>3.18</v>
      </c>
      <c r="O653" t="str">
        <f>Rohdaten!G653</f>
        <v xml:space="preserve">Branchen / Branche: Rohstoff Aktien </v>
      </c>
      <c r="P653" t="str">
        <f t="shared" si="21"/>
        <v>Branchen</v>
      </c>
      <c r="Q653" t="str">
        <f>Rohdaten!H653</f>
        <v xml:space="preserve">db x-tra.. </v>
      </c>
      <c r="R653" t="str">
        <f>Rohdaten!I653</f>
        <v xml:space="preserve">Luxemburg </v>
      </c>
      <c r="S653">
        <f>LEFT(Rohdaten!J653, SEARCH("Jahre", Rohdaten!J653) - 2) * 1</f>
        <v>5.7</v>
      </c>
      <c r="T653" t="str">
        <f>Rohdaten!K653</f>
        <v xml:space="preserve">STXE 600.. </v>
      </c>
      <c r="U653" t="str">
        <f>LEFT(Rohdaten!L653, 1)</f>
        <v>T</v>
      </c>
      <c r="V653" t="str">
        <f>Rohdaten!M653</f>
        <v xml:space="preserve">DBX0B8 </v>
      </c>
    </row>
    <row r="654" spans="1:22" x14ac:dyDescent="0.25">
      <c r="A654" t="str">
        <f>Rohdaten!A654</f>
        <v xml:space="preserve">DB X-TRACKERS STOXX 600 INDUSTRIA.. </v>
      </c>
      <c r="B654" t="str">
        <f>LEFT(Rohdaten!B654, 3)</f>
        <v>EUR</v>
      </c>
      <c r="C654">
        <v>1.43</v>
      </c>
      <c r="D654">
        <v>1.36</v>
      </c>
      <c r="E654">
        <v>1.05</v>
      </c>
      <c r="F654">
        <v>0.74</v>
      </c>
      <c r="G654">
        <v>8.73</v>
      </c>
      <c r="H654">
        <v>135</v>
      </c>
      <c r="I654">
        <v>1.1299999999999999</v>
      </c>
      <c r="J654" t="str">
        <f>LEFT(Rohdaten!C654, LEN(Rohdaten!C654) - 1)</f>
        <v>Swap-basiert</v>
      </c>
      <c r="K654" t="str">
        <f>Rohdaten!D654</f>
        <v xml:space="preserve">Short </v>
      </c>
      <c r="L654" s="9">
        <f>Rohdaten!E654</f>
        <v>5.0000000000000001E-3</v>
      </c>
      <c r="M654" s="7">
        <f>IFERROR(IF(SEARCH("Mio.", Rohdaten!F654),LEFT(Rohdaten!F654, LEN(Rohdaten!F654) - 5) * 1),
IFERROR(IF(SEARCH("Mrd.",  Rohdaten!F654), LEFT(Rohdaten!F654, LEN(Rohdaten!F654) - 5) * 1000), ""))</f>
        <v>2.79</v>
      </c>
      <c r="N654" s="7">
        <f t="shared" si="20"/>
        <v>2.79</v>
      </c>
      <c r="O654" t="str">
        <f>Rohdaten!G654</f>
        <v xml:space="preserve">Branchen / Branche: Industrie Aktien </v>
      </c>
      <c r="P654" t="str">
        <f t="shared" si="21"/>
        <v>Branchen</v>
      </c>
      <c r="Q654" t="str">
        <f>Rohdaten!H654</f>
        <v xml:space="preserve">db x-tra.. </v>
      </c>
      <c r="R654" t="str">
        <f>Rohdaten!I654</f>
        <v xml:space="preserve">Luxemburg </v>
      </c>
      <c r="S654">
        <f>LEFT(Rohdaten!J654, SEARCH("Jahre", Rohdaten!J654) - 2) * 1</f>
        <v>5.7</v>
      </c>
      <c r="T654" t="str">
        <f>Rohdaten!K654</f>
        <v xml:space="preserve">STXE600 .. </v>
      </c>
      <c r="U654" t="str">
        <f>LEFT(Rohdaten!L654, 1)</f>
        <v>T</v>
      </c>
      <c r="V654" t="str">
        <f>Rohdaten!M654</f>
        <v xml:space="preserve">DBX0CA </v>
      </c>
    </row>
    <row r="655" spans="1:22" x14ac:dyDescent="0.25">
      <c r="A655" t="str">
        <f>Rohdaten!A655</f>
        <v xml:space="preserve">DEKA MSCI JAPAN UCITS ETF </v>
      </c>
      <c r="B655" t="str">
        <f>LEFT(Rohdaten!B655, 3)</f>
        <v>JPY</v>
      </c>
      <c r="C655">
        <v>1.43</v>
      </c>
      <c r="D655">
        <v>1.36</v>
      </c>
      <c r="E655">
        <v>1.05</v>
      </c>
      <c r="F655">
        <v>0.74</v>
      </c>
      <c r="G655">
        <v>8.73</v>
      </c>
      <c r="H655">
        <v>135</v>
      </c>
      <c r="I655">
        <v>1.1299999999999999</v>
      </c>
      <c r="J655" t="str">
        <f>LEFT(Rohdaten!C655, LEN(Rohdaten!C655) - 1)</f>
        <v>replizierend</v>
      </c>
      <c r="K655" t="str">
        <f>Rohdaten!D655</f>
        <v xml:space="preserve">keine </v>
      </c>
      <c r="L655" s="9">
        <f>Rohdaten!E655</f>
        <v>5.0000000000000001E-3</v>
      </c>
      <c r="M655" s="7" t="str">
        <f>IFERROR(IF(SEARCH("Mio.", Rohdaten!F655),LEFT(Rohdaten!F655, LEN(Rohdaten!F655) - 5) * 1),
IFERROR(IF(SEARCH("Mrd.",  Rohdaten!F655), LEFT(Rohdaten!F655, LEN(Rohdaten!F655) - 5) * 1000), ""))</f>
        <v/>
      </c>
      <c r="N655" s="7" t="str">
        <f t="shared" si="20"/>
        <v/>
      </c>
      <c r="O655" t="str">
        <f>Rohdaten!G655</f>
        <v xml:space="preserve">Aktien / Aktien Japan </v>
      </c>
      <c r="P655" t="str">
        <f t="shared" si="21"/>
        <v>Aktien</v>
      </c>
      <c r="Q655" t="str">
        <f>Rohdaten!H655</f>
        <v xml:space="preserve">Deka Inv.. </v>
      </c>
      <c r="R655" t="str">
        <f>Rohdaten!I655</f>
        <v xml:space="preserve">Deutschl.. </v>
      </c>
      <c r="S655">
        <f>LEFT(Rohdaten!J655, SEARCH("Jahre", Rohdaten!J655) - 2) * 1</f>
        <v>5.9</v>
      </c>
      <c r="T655" t="str">
        <f>Rohdaten!K655</f>
        <v xml:space="preserve">MSCI JAP.. </v>
      </c>
      <c r="U655" t="str">
        <f>LEFT(Rohdaten!L655, 1)</f>
        <v>A</v>
      </c>
      <c r="V655" t="str">
        <f>Rohdaten!M655</f>
        <v xml:space="preserve">ETFL30 </v>
      </c>
    </row>
    <row r="656" spans="1:22" x14ac:dyDescent="0.25">
      <c r="A656" t="str">
        <f>Rohdaten!A656</f>
        <v xml:space="preserve">DEKA MSCI JAPAN MC UCITS ETF </v>
      </c>
      <c r="B656" t="str">
        <f>LEFT(Rohdaten!B656, 3)</f>
        <v>JPY</v>
      </c>
      <c r="C656">
        <v>1.43</v>
      </c>
      <c r="D656">
        <v>1.36</v>
      </c>
      <c r="E656">
        <v>1.05</v>
      </c>
      <c r="F656">
        <v>0.74</v>
      </c>
      <c r="G656">
        <v>8.73</v>
      </c>
      <c r="H656">
        <v>135</v>
      </c>
      <c r="I656">
        <v>1.1299999999999999</v>
      </c>
      <c r="J656" t="str">
        <f>LEFT(Rohdaten!C656, LEN(Rohdaten!C656) - 1)</f>
        <v>replizierend</v>
      </c>
      <c r="K656" t="str">
        <f>Rohdaten!D656</f>
        <v xml:space="preserve">keine </v>
      </c>
      <c r="L656" s="9">
        <f>Rohdaten!E656</f>
        <v>5.0000000000000001E-3</v>
      </c>
      <c r="M656" s="7" t="str">
        <f>IFERROR(IF(SEARCH("Mio.", Rohdaten!F656),LEFT(Rohdaten!F656, LEN(Rohdaten!F656) - 5) * 1),
IFERROR(IF(SEARCH("Mrd.",  Rohdaten!F656), LEFT(Rohdaten!F656, LEN(Rohdaten!F656) - 5) * 1000), ""))</f>
        <v/>
      </c>
      <c r="N656" s="7" t="str">
        <f t="shared" si="20"/>
        <v/>
      </c>
      <c r="O656" t="str">
        <f>Rohdaten!G656</f>
        <v xml:space="preserve">Aktien / Aktien Japan "Mid/Small Caps" </v>
      </c>
      <c r="P656" t="str">
        <f t="shared" si="21"/>
        <v>Aktien</v>
      </c>
      <c r="Q656" t="str">
        <f>Rohdaten!H656</f>
        <v xml:space="preserve">Deka Inv.. </v>
      </c>
      <c r="R656" t="str">
        <f>Rohdaten!I656</f>
        <v xml:space="preserve">Deutschl.. </v>
      </c>
      <c r="S656">
        <f>LEFT(Rohdaten!J656, SEARCH("Jahre", Rohdaten!J656) - 2) * 1</f>
        <v>5.9</v>
      </c>
      <c r="T656" t="str">
        <f>Rohdaten!K656</f>
        <v xml:space="preserve">JAPAN MI.. </v>
      </c>
      <c r="U656" t="str">
        <f>LEFT(Rohdaten!L656, 1)</f>
        <v>A</v>
      </c>
      <c r="V656" t="str">
        <f>Rohdaten!M656</f>
        <v xml:space="preserve">ETFL31 </v>
      </c>
    </row>
    <row r="657" spans="1:22" x14ac:dyDescent="0.25">
      <c r="A657" t="str">
        <f>Rohdaten!A657</f>
        <v xml:space="preserve">ETFS FTSE 100® LEVERAGED (DAILY 2.. </v>
      </c>
      <c r="B657" t="str">
        <f>LEFT(Rohdaten!B657, 3)</f>
        <v>GBP</v>
      </c>
      <c r="C657">
        <v>1.43</v>
      </c>
      <c r="D657">
        <v>1.36</v>
      </c>
      <c r="E657">
        <v>1.05</v>
      </c>
      <c r="F657">
        <v>0.74</v>
      </c>
      <c r="G657">
        <v>8.73</v>
      </c>
      <c r="H657">
        <v>135</v>
      </c>
      <c r="I657">
        <v>1.1299999999999999</v>
      </c>
      <c r="J657" t="str">
        <f>LEFT(Rohdaten!C657, LEN(Rohdaten!C657) - 1)</f>
        <v>--</v>
      </c>
      <c r="K657" t="str">
        <f>Rohdaten!D657</f>
        <v xml:space="preserve">-- </v>
      </c>
      <c r="L657" s="9">
        <f>Rohdaten!E657</f>
        <v>5.0000000000000001E-3</v>
      </c>
      <c r="M657" s="7">
        <f>IFERROR(IF(SEARCH("Mio.", Rohdaten!F657),LEFT(Rohdaten!F657, LEN(Rohdaten!F657) - 5) * 1),
IFERROR(IF(SEARCH("Mrd.",  Rohdaten!F657), LEFT(Rohdaten!F657, LEN(Rohdaten!F657) - 5) * 1000), ""))</f>
        <v>12.93</v>
      </c>
      <c r="N657" s="7">
        <f t="shared" si="20"/>
        <v>9.5681999999999992</v>
      </c>
      <c r="O657" t="str">
        <f>Rohdaten!G657</f>
        <v xml:space="preserve">Aktien / Aktien Großbritannien </v>
      </c>
      <c r="P657" t="str">
        <f t="shared" si="21"/>
        <v>Aktien</v>
      </c>
      <c r="Q657" t="str">
        <f>Rohdaten!H657</f>
        <v xml:space="preserve">ETF Secu.. </v>
      </c>
      <c r="R657" t="str">
        <f>Rohdaten!I657</f>
        <v xml:space="preserve">Irland </v>
      </c>
      <c r="S657">
        <f>LEFT(Rohdaten!J657, SEARCH("Jahre", Rohdaten!J657) - 2) * 1</f>
        <v>5.88</v>
      </c>
      <c r="T657" t="str">
        <f>Rohdaten!K657</f>
        <v xml:space="preserve">-- </v>
      </c>
      <c r="U657" t="str">
        <f>LEFT(Rohdaten!L657, 1)</f>
        <v>T</v>
      </c>
      <c r="V657" t="str">
        <f>Rohdaten!M657</f>
        <v xml:space="preserve">A1C1S0 </v>
      </c>
    </row>
    <row r="658" spans="1:22" x14ac:dyDescent="0.25">
      <c r="A658" t="str">
        <f>Rohdaten!A658</f>
        <v xml:space="preserve">ETFS FTSE 100® SUPER SHORT STRATE.. </v>
      </c>
      <c r="B658" t="str">
        <f>LEFT(Rohdaten!B658, 3)</f>
        <v>GBP</v>
      </c>
      <c r="C658">
        <v>1.43</v>
      </c>
      <c r="D658">
        <v>1.36</v>
      </c>
      <c r="E658">
        <v>1.05</v>
      </c>
      <c r="F658">
        <v>0.74</v>
      </c>
      <c r="G658">
        <v>8.73</v>
      </c>
      <c r="H658">
        <v>135</v>
      </c>
      <c r="I658">
        <v>1.1299999999999999</v>
      </c>
      <c r="J658" t="str">
        <f>LEFT(Rohdaten!C658, LEN(Rohdaten!C658) - 1)</f>
        <v>--</v>
      </c>
      <c r="K658" t="str">
        <f>Rohdaten!D658</f>
        <v xml:space="preserve">-- </v>
      </c>
      <c r="L658" s="9">
        <f>Rohdaten!E658</f>
        <v>5.0000000000000001E-3</v>
      </c>
      <c r="M658" s="7">
        <f>IFERROR(IF(SEARCH("Mio.", Rohdaten!F658),LEFT(Rohdaten!F658, LEN(Rohdaten!F658) - 5) * 1),
IFERROR(IF(SEARCH("Mrd.",  Rohdaten!F658), LEFT(Rohdaten!F658, LEN(Rohdaten!F658) - 5) * 1000), ""))</f>
        <v>28.13</v>
      </c>
      <c r="N658" s="7">
        <f t="shared" si="20"/>
        <v>20.816199999999998</v>
      </c>
      <c r="O658" t="str">
        <f>Rohdaten!G658</f>
        <v xml:space="preserve">Aktien / Aktien Großbritannien </v>
      </c>
      <c r="P658" t="str">
        <f t="shared" si="21"/>
        <v>Aktien</v>
      </c>
      <c r="Q658" t="str">
        <f>Rohdaten!H658</f>
        <v xml:space="preserve">ETF Secu.. </v>
      </c>
      <c r="R658" t="str">
        <f>Rohdaten!I658</f>
        <v xml:space="preserve">Irland </v>
      </c>
      <c r="S658">
        <f>LEFT(Rohdaten!J658, SEARCH("Jahre", Rohdaten!J658) - 2) * 1</f>
        <v>5.88</v>
      </c>
      <c r="T658" t="str">
        <f>Rohdaten!K658</f>
        <v xml:space="preserve">-- </v>
      </c>
      <c r="U658" t="str">
        <f>LEFT(Rohdaten!L658, 1)</f>
        <v>T</v>
      </c>
      <c r="V658" t="str">
        <f>Rohdaten!M658</f>
        <v xml:space="preserve">A0YJ6H </v>
      </c>
    </row>
    <row r="659" spans="1:22" x14ac:dyDescent="0.25">
      <c r="A659" t="str">
        <f>Rohdaten!A659</f>
        <v xml:space="preserve">ISHARES MSCI AUSTRALIA UCITS ETF </v>
      </c>
      <c r="B659" t="str">
        <f>LEFT(Rohdaten!B659, 3)</f>
        <v>USD</v>
      </c>
      <c r="C659">
        <v>1.43</v>
      </c>
      <c r="D659">
        <v>1.36</v>
      </c>
      <c r="E659">
        <v>1.05</v>
      </c>
      <c r="F659">
        <v>0.74</v>
      </c>
      <c r="G659">
        <v>8.73</v>
      </c>
      <c r="H659">
        <v>135</v>
      </c>
      <c r="I659">
        <v>1.1299999999999999</v>
      </c>
      <c r="J659" t="str">
        <f>LEFT(Rohdaten!C659, LEN(Rohdaten!C659) - 1)</f>
        <v>replizierend</v>
      </c>
      <c r="K659" t="str">
        <f>Rohdaten!D659</f>
        <v xml:space="preserve">keine </v>
      </c>
      <c r="L659" s="9">
        <f>Rohdaten!E659</f>
        <v>5.0000000000000001E-3</v>
      </c>
      <c r="M659" s="7">
        <f>IFERROR(IF(SEARCH("Mio.", Rohdaten!F659),LEFT(Rohdaten!F659, LEN(Rohdaten!F659) - 5) * 1),
IFERROR(IF(SEARCH("Mrd.",  Rohdaten!F659), LEFT(Rohdaten!F659, LEN(Rohdaten!F659) - 5) * 1000), ""))</f>
        <v>575.66</v>
      </c>
      <c r="N659" s="7">
        <f t="shared" si="20"/>
        <v>650.49579999999992</v>
      </c>
      <c r="O659" t="str">
        <f>Rohdaten!G659</f>
        <v xml:space="preserve">Aktien / Aktien Australien </v>
      </c>
      <c r="P659" t="str">
        <f t="shared" si="21"/>
        <v>Aktien</v>
      </c>
      <c r="Q659" t="str">
        <f>Rohdaten!H659</f>
        <v xml:space="preserve">iShares .. </v>
      </c>
      <c r="R659" t="str">
        <f>Rohdaten!I659</f>
        <v xml:space="preserve">Irland </v>
      </c>
      <c r="S659">
        <f>LEFT(Rohdaten!J659, SEARCH("Jahre", Rohdaten!J659) - 2) * 1</f>
        <v>5.27</v>
      </c>
      <c r="T659" t="str">
        <f>Rohdaten!K659</f>
        <v xml:space="preserve">MSCI AUS.. </v>
      </c>
      <c r="U659" t="str">
        <f>LEFT(Rohdaten!L659, 1)</f>
        <v>T</v>
      </c>
      <c r="V659" t="str">
        <f>Rohdaten!M659</f>
        <v xml:space="preserve">A0YJ80 </v>
      </c>
    </row>
    <row r="660" spans="1:22" x14ac:dyDescent="0.25">
      <c r="A660" t="str">
        <f>Rohdaten!A660</f>
        <v xml:space="preserve">DB X-TRACKERS MSCI MALAYSIA TRN I.. </v>
      </c>
      <c r="B660" t="str">
        <f>LEFT(Rohdaten!B660, 3)</f>
        <v>USD</v>
      </c>
      <c r="C660">
        <v>1.43</v>
      </c>
      <c r="D660">
        <v>1.36</v>
      </c>
      <c r="E660">
        <v>1.05</v>
      </c>
      <c r="F660">
        <v>0.74</v>
      </c>
      <c r="G660">
        <v>8.73</v>
      </c>
      <c r="H660">
        <v>135</v>
      </c>
      <c r="I660">
        <v>1.1299999999999999</v>
      </c>
      <c r="J660" t="str">
        <f>LEFT(Rohdaten!C660, LEN(Rohdaten!C660) - 1)</f>
        <v>Swap-basiert</v>
      </c>
      <c r="K660" t="str">
        <f>Rohdaten!D660</f>
        <v xml:space="preserve">keine </v>
      </c>
      <c r="L660" s="9">
        <f>Rohdaten!E660</f>
        <v>5.0000000000000001E-3</v>
      </c>
      <c r="M660" s="7">
        <f>IFERROR(IF(SEARCH("Mio.", Rohdaten!F660),LEFT(Rohdaten!F660, LEN(Rohdaten!F660) - 5) * 1),
IFERROR(IF(SEARCH("Mrd.",  Rohdaten!F660), LEFT(Rohdaten!F660, LEN(Rohdaten!F660) - 5) * 1000), ""))</f>
        <v>24.37</v>
      </c>
      <c r="N660" s="7">
        <f t="shared" si="20"/>
        <v>27.5381</v>
      </c>
      <c r="O660" t="str">
        <f>Rohdaten!G660</f>
        <v xml:space="preserve">Aktien / Aktien Asien </v>
      </c>
      <c r="P660" t="str">
        <f t="shared" si="21"/>
        <v>Aktien</v>
      </c>
      <c r="Q660" t="str">
        <f>Rohdaten!H660</f>
        <v xml:space="preserve">db x-tra.. </v>
      </c>
      <c r="R660" t="str">
        <f>Rohdaten!I660</f>
        <v xml:space="preserve">Luxemburg </v>
      </c>
      <c r="S660">
        <f>LEFT(Rohdaten!J660, SEARCH("Jahre", Rohdaten!J660) - 2) * 1</f>
        <v>4.8600000000000003</v>
      </c>
      <c r="T660" t="str">
        <f>Rohdaten!K660</f>
        <v xml:space="preserve">MSCI MAL.. </v>
      </c>
      <c r="U660" t="str">
        <f>LEFT(Rohdaten!L660, 1)</f>
        <v>T</v>
      </c>
      <c r="V660" t="str">
        <f>Rohdaten!M660</f>
        <v xml:space="preserve">DBX0GW </v>
      </c>
    </row>
    <row r="661" spans="1:22" x14ac:dyDescent="0.25">
      <c r="A661" t="str">
        <f>Rohdaten!A661</f>
        <v xml:space="preserve">DB X-TRACKERS MSCI THAILAND TRN I.. </v>
      </c>
      <c r="B661" t="str">
        <f>LEFT(Rohdaten!B661, 3)</f>
        <v>USD</v>
      </c>
      <c r="C661">
        <v>1.43</v>
      </c>
      <c r="D661">
        <v>1.36</v>
      </c>
      <c r="E661">
        <v>1.05</v>
      </c>
      <c r="F661">
        <v>0.74</v>
      </c>
      <c r="G661">
        <v>8.73</v>
      </c>
      <c r="H661">
        <v>135</v>
      </c>
      <c r="I661">
        <v>1.1299999999999999</v>
      </c>
      <c r="J661" t="str">
        <f>LEFT(Rohdaten!C661, LEN(Rohdaten!C661) - 1)</f>
        <v>Swap-basiert</v>
      </c>
      <c r="K661" t="str">
        <f>Rohdaten!D661</f>
        <v xml:space="preserve">keine </v>
      </c>
      <c r="L661" s="9">
        <f>Rohdaten!E661</f>
        <v>5.0000000000000001E-3</v>
      </c>
      <c r="M661" s="7">
        <f>IFERROR(IF(SEARCH("Mio.", Rohdaten!F661),LEFT(Rohdaten!F661, LEN(Rohdaten!F661) - 5) * 1),
IFERROR(IF(SEARCH("Mrd.",  Rohdaten!F661), LEFT(Rohdaten!F661, LEN(Rohdaten!F661) - 5) * 1000), ""))</f>
        <v>51.65</v>
      </c>
      <c r="N661" s="7">
        <f t="shared" si="20"/>
        <v>58.364499999999992</v>
      </c>
      <c r="O661" t="str">
        <f>Rohdaten!G661</f>
        <v xml:space="preserve">Aktien / Aktien Thailand </v>
      </c>
      <c r="P661" t="str">
        <f t="shared" si="21"/>
        <v>Aktien</v>
      </c>
      <c r="Q661" t="str">
        <f>Rohdaten!H661</f>
        <v xml:space="preserve">Deutsche.. </v>
      </c>
      <c r="R661" t="str">
        <f>Rohdaten!I661</f>
        <v xml:space="preserve">Luxemburg </v>
      </c>
      <c r="S661">
        <f>LEFT(Rohdaten!J661, SEARCH("Jahre", Rohdaten!J661) - 2) * 1</f>
        <v>4.8600000000000003</v>
      </c>
      <c r="T661" t="str">
        <f>Rohdaten!K661</f>
        <v xml:space="preserve">THAILAND.. </v>
      </c>
      <c r="U661" t="str">
        <f>LEFT(Rohdaten!L661, 1)</f>
        <v>T</v>
      </c>
      <c r="V661" t="str">
        <f>Rohdaten!M661</f>
        <v xml:space="preserve">DBX0GY </v>
      </c>
    </row>
    <row r="662" spans="1:22" x14ac:dyDescent="0.25">
      <c r="A662" t="str">
        <f>Rohdaten!A662</f>
        <v xml:space="preserve">ISHARES MSCI AUSTRALIA  B UCITS .. </v>
      </c>
      <c r="B662" t="str">
        <f>LEFT(Rohdaten!B662, 3)</f>
        <v>USD</v>
      </c>
      <c r="C662">
        <v>1.43</v>
      </c>
      <c r="D662">
        <v>1.36</v>
      </c>
      <c r="E662">
        <v>1.05</v>
      </c>
      <c r="F662">
        <v>0.74</v>
      </c>
      <c r="G662">
        <v>8.73</v>
      </c>
      <c r="H662">
        <v>135</v>
      </c>
      <c r="I662">
        <v>1.1299999999999999</v>
      </c>
      <c r="J662" t="str">
        <f>LEFT(Rohdaten!C662, LEN(Rohdaten!C662) - 1)</f>
        <v>Swap-basiert</v>
      </c>
      <c r="K662" t="str">
        <f>Rohdaten!D662</f>
        <v xml:space="preserve">keine </v>
      </c>
      <c r="L662" s="9">
        <f>Rohdaten!E662</f>
        <v>5.0000000000000001E-3</v>
      </c>
      <c r="M662" s="7">
        <f>IFERROR(IF(SEARCH("Mio.", Rohdaten!F662),LEFT(Rohdaten!F662, LEN(Rohdaten!F662) - 5) * 1),
IFERROR(IF(SEARCH("Mrd.",  Rohdaten!F662), LEFT(Rohdaten!F662, LEN(Rohdaten!F662) - 5) * 1000), ""))</f>
        <v>41.42</v>
      </c>
      <c r="N662" s="7">
        <f t="shared" si="20"/>
        <v>46.804600000000001</v>
      </c>
      <c r="O662" t="str">
        <f>Rohdaten!G662</f>
        <v xml:space="preserve">Aktien / Aktien Australien </v>
      </c>
      <c r="P662" t="str">
        <f t="shared" si="21"/>
        <v>Aktien</v>
      </c>
      <c r="Q662" t="str">
        <f>Rohdaten!H662</f>
        <v xml:space="preserve">Credit S.. </v>
      </c>
      <c r="R662" t="str">
        <f>Rohdaten!I662</f>
        <v xml:space="preserve">Irland </v>
      </c>
      <c r="S662">
        <f>LEFT(Rohdaten!J662, SEARCH("Jahre", Rohdaten!J662) - 2) * 1</f>
        <v>4.6900000000000004</v>
      </c>
      <c r="T662" t="str">
        <f>Rohdaten!K662</f>
        <v xml:space="preserve">MSCI AUS.. </v>
      </c>
      <c r="U662" t="str">
        <f>LEFT(Rohdaten!L662, 1)</f>
        <v>T</v>
      </c>
      <c r="V662" t="str">
        <f>Rohdaten!M662</f>
        <v xml:space="preserve">A1C1H6 </v>
      </c>
    </row>
    <row r="663" spans="1:22" x14ac:dyDescent="0.25">
      <c r="A663" t="str">
        <f>Rohdaten!A663</f>
        <v xml:space="preserve">ISHARES EURO HIGH YIELD CORPORATE.. </v>
      </c>
      <c r="B663" t="str">
        <f>LEFT(Rohdaten!B663, 3)</f>
        <v>EUR</v>
      </c>
      <c r="C663">
        <v>1.43</v>
      </c>
      <c r="D663">
        <v>1.36</v>
      </c>
      <c r="E663">
        <v>1.05</v>
      </c>
      <c r="F663">
        <v>0.74</v>
      </c>
      <c r="G663">
        <v>8.73</v>
      </c>
      <c r="H663">
        <v>135</v>
      </c>
      <c r="I663">
        <v>1.1299999999999999</v>
      </c>
      <c r="J663" t="str">
        <f>LEFT(Rohdaten!C663, LEN(Rohdaten!C663) - 1)</f>
        <v>replizierend</v>
      </c>
      <c r="K663" t="str">
        <f>Rohdaten!D663</f>
        <v xml:space="preserve">keine </v>
      </c>
      <c r="L663" s="9">
        <f>Rohdaten!E663</f>
        <v>5.0000000000000001E-3</v>
      </c>
      <c r="M663" s="7">
        <f>IFERROR(IF(SEARCH("Mio.", Rohdaten!F663),LEFT(Rohdaten!F663, LEN(Rohdaten!F663) - 5) * 1),
IFERROR(IF(SEARCH("Mrd.",  Rohdaten!F663), LEFT(Rohdaten!F663, LEN(Rohdaten!F663) - 5) * 1000), ""))</f>
        <v>4120</v>
      </c>
      <c r="N663" s="7">
        <f t="shared" si="20"/>
        <v>4120</v>
      </c>
      <c r="O663" t="str">
        <f>Rohdaten!G663</f>
        <v xml:space="preserve">Renten / Renten High Yield Unternehmensanleihen </v>
      </c>
      <c r="P663" t="str">
        <f t="shared" si="21"/>
        <v>Renten</v>
      </c>
      <c r="Q663" t="str">
        <f>Rohdaten!H663</f>
        <v xml:space="preserve">iShares .. </v>
      </c>
      <c r="R663" t="str">
        <f>Rohdaten!I663</f>
        <v xml:space="preserve">Irland </v>
      </c>
      <c r="S663">
        <f>LEFT(Rohdaten!J663, SEARCH("Jahre", Rohdaten!J663) - 2) * 1</f>
        <v>4.66</v>
      </c>
      <c r="T663" t="str">
        <f>Rohdaten!K663</f>
        <v xml:space="preserve">iBoxx.EU.. </v>
      </c>
      <c r="U663" t="str">
        <f>LEFT(Rohdaten!L663, 1)</f>
        <v>A</v>
      </c>
      <c r="V663" t="str">
        <f>Rohdaten!M663</f>
        <v xml:space="preserve">A1C3NE </v>
      </c>
    </row>
    <row r="664" spans="1:22" x14ac:dyDescent="0.25">
      <c r="A664" t="str">
        <f>Rohdaten!A664</f>
        <v xml:space="preserve">RBS MARKET ACCESS TOPIX EUR HEDGE.. </v>
      </c>
      <c r="B664" t="str">
        <f>LEFT(Rohdaten!B664, 3)</f>
        <v>EUR</v>
      </c>
      <c r="C664">
        <v>1.43</v>
      </c>
      <c r="D664">
        <v>1.36</v>
      </c>
      <c r="E664">
        <v>1.05</v>
      </c>
      <c r="F664">
        <v>0.74</v>
      </c>
      <c r="G664">
        <v>8.73</v>
      </c>
      <c r="H664">
        <v>135</v>
      </c>
      <c r="I664">
        <v>1.1299999999999999</v>
      </c>
      <c r="J664" t="str">
        <f>LEFT(Rohdaten!C664, LEN(Rohdaten!C664) - 1)</f>
        <v>Swap-basiert</v>
      </c>
      <c r="K664" t="str">
        <f>Rohdaten!D664</f>
        <v xml:space="preserve">Sonstige </v>
      </c>
      <c r="L664" s="9">
        <f>Rohdaten!E664</f>
        <v>5.0000000000000001E-3</v>
      </c>
      <c r="M664" s="7" t="str">
        <f>IFERROR(IF(SEARCH("Mio.", Rohdaten!F664),LEFT(Rohdaten!F664, LEN(Rohdaten!F664) - 5) * 1),
IFERROR(IF(SEARCH("Mrd.",  Rohdaten!F664), LEFT(Rohdaten!F664, LEN(Rohdaten!F664) - 5) * 1000), ""))</f>
        <v/>
      </c>
      <c r="N664" s="7" t="str">
        <f t="shared" si="20"/>
        <v/>
      </c>
      <c r="O664" t="str">
        <f>Rohdaten!G664</f>
        <v xml:space="preserve">Aktien / Aktien Japan </v>
      </c>
      <c r="P664" t="str">
        <f t="shared" si="21"/>
        <v>Aktien</v>
      </c>
      <c r="Q664" t="str">
        <f>Rohdaten!H664</f>
        <v xml:space="preserve">RBS (Lux.. </v>
      </c>
      <c r="R664" t="str">
        <f>Rohdaten!I664</f>
        <v xml:space="preserve">Luxemburg </v>
      </c>
      <c r="S664">
        <f>LEFT(Rohdaten!J664, SEARCH("Jahre", Rohdaten!J664) - 2) * 1</f>
        <v>3.93</v>
      </c>
      <c r="T664" t="str">
        <f>Rohdaten!K664</f>
        <v xml:space="preserve">-- </v>
      </c>
      <c r="U664" t="str">
        <f>LEFT(Rohdaten!L664, 1)</f>
        <v>T</v>
      </c>
      <c r="V664" t="str">
        <f>Rohdaten!M664</f>
        <v xml:space="preserve">A1H6JD </v>
      </c>
    </row>
    <row r="665" spans="1:22" x14ac:dyDescent="0.25">
      <c r="A665" t="str">
        <f>Rohdaten!A665</f>
        <v xml:space="preserve">ISHARES USD HIGH YIELD CORPORATE .. </v>
      </c>
      <c r="B665" t="str">
        <f>LEFT(Rohdaten!B665, 3)</f>
        <v>USD</v>
      </c>
      <c r="C665">
        <v>1.43</v>
      </c>
      <c r="D665">
        <v>1.36</v>
      </c>
      <c r="E665">
        <v>1.05</v>
      </c>
      <c r="F665">
        <v>0.74</v>
      </c>
      <c r="G665">
        <v>8.73</v>
      </c>
      <c r="H665">
        <v>135</v>
      </c>
      <c r="I665">
        <v>1.1299999999999999</v>
      </c>
      <c r="J665" t="str">
        <f>LEFT(Rohdaten!C665, LEN(Rohdaten!C665) - 1)</f>
        <v>replizierend</v>
      </c>
      <c r="K665" t="str">
        <f>Rohdaten!D665</f>
        <v xml:space="preserve">-- </v>
      </c>
      <c r="L665" s="9">
        <f>Rohdaten!E665</f>
        <v>5.0000000000000001E-3</v>
      </c>
      <c r="M665" s="7">
        <f>IFERROR(IF(SEARCH("Mio.", Rohdaten!F665),LEFT(Rohdaten!F665, LEN(Rohdaten!F665) - 5) * 1),
IFERROR(IF(SEARCH("Mrd.",  Rohdaten!F665), LEFT(Rohdaten!F665, LEN(Rohdaten!F665) - 5) * 1000), ""))</f>
        <v>1860</v>
      </c>
      <c r="N665" s="7">
        <f t="shared" si="20"/>
        <v>2101.7999999999997</v>
      </c>
      <c r="O665" t="str">
        <f>Rohdaten!G665</f>
        <v xml:space="preserve">Renten / Renten Unternehmensanleihen </v>
      </c>
      <c r="P665" t="str">
        <f t="shared" si="21"/>
        <v>Renten</v>
      </c>
      <c r="Q665" t="str">
        <f>Rohdaten!H665</f>
        <v xml:space="preserve">iShares .. </v>
      </c>
      <c r="R665" t="str">
        <f>Rohdaten!I665</f>
        <v xml:space="preserve">Deutschl.. </v>
      </c>
      <c r="S665">
        <f>LEFT(Rohdaten!J665, SEARCH("Jahre", Rohdaten!J665) - 2) * 1</f>
        <v>3.63</v>
      </c>
      <c r="T665" t="str">
        <f>Rohdaten!K665</f>
        <v xml:space="preserve">-- </v>
      </c>
      <c r="U665" t="str">
        <f>LEFT(Rohdaten!L665, 1)</f>
        <v>A</v>
      </c>
      <c r="V665" t="str">
        <f>Rohdaten!M665</f>
        <v xml:space="preserve">A1H5UN </v>
      </c>
    </row>
    <row r="666" spans="1:22" x14ac:dyDescent="0.25">
      <c r="A666" t="str">
        <f>Rohdaten!A666</f>
        <v xml:space="preserve">ISHARES STOXX EUROPE 600 PERSONAL.. </v>
      </c>
      <c r="B666" t="str">
        <f>LEFT(Rohdaten!B666, 3)</f>
        <v>EUR</v>
      </c>
      <c r="C666">
        <v>1.43</v>
      </c>
      <c r="D666">
        <v>1.36</v>
      </c>
      <c r="E666">
        <v>1.05</v>
      </c>
      <c r="F666">
        <v>0.74</v>
      </c>
      <c r="G666">
        <v>8.73</v>
      </c>
      <c r="H666">
        <v>135</v>
      </c>
      <c r="I666">
        <v>1.1299999999999999</v>
      </c>
      <c r="J666" t="str">
        <f>LEFT(Rohdaten!C666, LEN(Rohdaten!C666) - 1)</f>
        <v>replizierend</v>
      </c>
      <c r="K666" t="str">
        <f>Rohdaten!D666</f>
        <v xml:space="preserve">keine </v>
      </c>
      <c r="L666" s="9">
        <f>Rohdaten!E666</f>
        <v>5.0000000000000001E-3</v>
      </c>
      <c r="M666" s="7">
        <f>IFERROR(IF(SEARCH("Mio.", Rohdaten!F666),LEFT(Rohdaten!F666, LEN(Rohdaten!F666) - 5) * 1),
IFERROR(IF(SEARCH("Mrd.",  Rohdaten!F666), LEFT(Rohdaten!F666, LEN(Rohdaten!F666) - 5) * 1000), ""))</f>
        <v>37.200000000000003</v>
      </c>
      <c r="N666" s="7">
        <f t="shared" si="20"/>
        <v>37.200000000000003</v>
      </c>
      <c r="O666" t="str">
        <f>Rohdaten!G666</f>
        <v xml:space="preserve">Branchen / Branche: Konsumgüter Aktien </v>
      </c>
      <c r="P666" t="str">
        <f t="shared" si="21"/>
        <v>Branchen</v>
      </c>
      <c r="Q666" t="str">
        <f>Rohdaten!H666</f>
        <v xml:space="preserve">BlackRoc.. </v>
      </c>
      <c r="R666" t="str">
        <f>Rohdaten!I666</f>
        <v xml:space="preserve">Deutschl.. </v>
      </c>
      <c r="S666">
        <f>LEFT(Rohdaten!J666, SEARCH("Jahre", Rohdaten!J666) - 2) * 1</f>
        <v>3.92</v>
      </c>
      <c r="T666" t="str">
        <f>Rohdaten!K666</f>
        <v xml:space="preserve">STXE 600.. </v>
      </c>
      <c r="U666" t="str">
        <f>LEFT(Rohdaten!L666, 1)</f>
        <v>A</v>
      </c>
      <c r="V666" t="str">
        <f>Rohdaten!M666</f>
        <v xml:space="preserve">A0H08N </v>
      </c>
    </row>
    <row r="667" spans="1:22" x14ac:dyDescent="0.25">
      <c r="A667" t="str">
        <f>Rohdaten!A667</f>
        <v xml:space="preserve">DB X-TRACKERS MSCI JAPAN TRN INDE.. </v>
      </c>
      <c r="B667" t="str">
        <f>LEFT(Rohdaten!B667, 3)</f>
        <v>USD</v>
      </c>
      <c r="C667">
        <v>1.43</v>
      </c>
      <c r="D667">
        <v>1.36</v>
      </c>
      <c r="E667">
        <v>1.05</v>
      </c>
      <c r="F667">
        <v>0.74</v>
      </c>
      <c r="G667">
        <v>8.73</v>
      </c>
      <c r="H667">
        <v>135</v>
      </c>
      <c r="I667">
        <v>1.1299999999999999</v>
      </c>
      <c r="J667" t="str">
        <f>LEFT(Rohdaten!C667, LEN(Rohdaten!C667) - 1)</f>
        <v>Swap-basiert</v>
      </c>
      <c r="K667" t="str">
        <f>Rohdaten!D667</f>
        <v xml:space="preserve">keine </v>
      </c>
      <c r="L667" s="9">
        <f>Rohdaten!E667</f>
        <v>5.0000000000000001E-3</v>
      </c>
      <c r="M667" s="7">
        <f>IFERROR(IF(SEARCH("Mio.", Rohdaten!F667),LEFT(Rohdaten!F667, LEN(Rohdaten!F667) - 5) * 1),
IFERROR(IF(SEARCH("Mrd.",  Rohdaten!F667), LEFT(Rohdaten!F667, LEN(Rohdaten!F667) - 5) * 1000), ""))</f>
        <v>209.56</v>
      </c>
      <c r="N667" s="7">
        <f t="shared" si="20"/>
        <v>236.80279999999999</v>
      </c>
      <c r="O667" t="str">
        <f>Rohdaten!G667</f>
        <v xml:space="preserve">Aktien / Aktien Japan </v>
      </c>
      <c r="P667" t="str">
        <f t="shared" si="21"/>
        <v>Aktien</v>
      </c>
      <c r="Q667" t="str">
        <f>Rohdaten!H667</f>
        <v xml:space="preserve">db x-tra.. </v>
      </c>
      <c r="R667" t="str">
        <f>Rohdaten!I667</f>
        <v xml:space="preserve">Luxemburg </v>
      </c>
      <c r="S667">
        <f>LEFT(Rohdaten!J667, SEARCH("Jahre", Rohdaten!J667) - 2) * 1</f>
        <v>4.05</v>
      </c>
      <c r="T667" t="str">
        <f>Rohdaten!K667</f>
        <v xml:space="preserve">MSCI JAP.. </v>
      </c>
      <c r="U667" t="str">
        <f>LEFT(Rohdaten!L667, 1)</f>
        <v>T</v>
      </c>
      <c r="V667" t="str">
        <f>Rohdaten!M667</f>
        <v xml:space="preserve">DBX0J2 </v>
      </c>
    </row>
    <row r="668" spans="1:22" x14ac:dyDescent="0.25">
      <c r="A668" t="str">
        <f>Rohdaten!A668</f>
        <v xml:space="preserve">ISHARES EMERGING MARKETS LOCAL GO.. </v>
      </c>
      <c r="B668" t="str">
        <f>LEFT(Rohdaten!B668, 3)</f>
        <v>USD</v>
      </c>
      <c r="C668">
        <v>1.43</v>
      </c>
      <c r="D668">
        <v>1.36</v>
      </c>
      <c r="E668">
        <v>1.05</v>
      </c>
      <c r="F668">
        <v>0.74</v>
      </c>
      <c r="G668">
        <v>8.73</v>
      </c>
      <c r="H668">
        <v>135</v>
      </c>
      <c r="I668">
        <v>1.1299999999999999</v>
      </c>
      <c r="J668" t="str">
        <f>LEFT(Rohdaten!C668, LEN(Rohdaten!C668) - 1)</f>
        <v>--</v>
      </c>
      <c r="K668" t="str">
        <f>Rohdaten!D668</f>
        <v xml:space="preserve">-- </v>
      </c>
      <c r="L668" s="9">
        <f>Rohdaten!E668</f>
        <v>5.0000000000000001E-3</v>
      </c>
      <c r="M668" s="7">
        <f>IFERROR(IF(SEARCH("Mio.", Rohdaten!F668),LEFT(Rohdaten!F668, LEN(Rohdaten!F668) - 5) * 1),
IFERROR(IF(SEARCH("Mrd.",  Rohdaten!F668), LEFT(Rohdaten!F668, LEN(Rohdaten!F668) - 5) * 1000), ""))</f>
        <v>1640</v>
      </c>
      <c r="N668" s="7">
        <f t="shared" si="20"/>
        <v>1853.1999999999998</v>
      </c>
      <c r="O668" t="str">
        <f>Rohdaten!G668</f>
        <v xml:space="preserve">Renten / Renten Staatsanleihen </v>
      </c>
      <c r="P668" t="str">
        <f t="shared" si="21"/>
        <v>Renten</v>
      </c>
      <c r="Q668" t="str">
        <f>Rohdaten!H668</f>
        <v xml:space="preserve">iShares .. </v>
      </c>
      <c r="R668" t="str">
        <f>Rohdaten!I668</f>
        <v xml:space="preserve">Irland </v>
      </c>
      <c r="S668">
        <f>LEFT(Rohdaten!J668, SEARCH("Jahre", Rohdaten!J668) - 2) * 1</f>
        <v>3.87</v>
      </c>
      <c r="T668" t="str">
        <f>Rohdaten!K668</f>
        <v xml:space="preserve">-- </v>
      </c>
      <c r="U668" t="str">
        <f>LEFT(Rohdaten!L668, 1)</f>
        <v>A</v>
      </c>
      <c r="V668" t="str">
        <f>Rohdaten!M668</f>
        <v xml:space="preserve">A1JADV </v>
      </c>
    </row>
    <row r="669" spans="1:22" x14ac:dyDescent="0.25">
      <c r="A669" t="str">
        <f>Rohdaten!A669</f>
        <v xml:space="preserve">COMSTAGE MSCI EMERGING MARKETS TR.. </v>
      </c>
      <c r="B669" t="str">
        <f>LEFT(Rohdaten!B669, 3)</f>
        <v>USD</v>
      </c>
      <c r="C669">
        <v>1.43</v>
      </c>
      <c r="D669">
        <v>1.36</v>
      </c>
      <c r="E669">
        <v>1.05</v>
      </c>
      <c r="F669">
        <v>0.74</v>
      </c>
      <c r="G669">
        <v>8.73</v>
      </c>
      <c r="H669">
        <v>135</v>
      </c>
      <c r="I669">
        <v>1.1299999999999999</v>
      </c>
      <c r="J669" t="str">
        <f>LEFT(Rohdaten!C669, LEN(Rohdaten!C669) - 1)</f>
        <v>Swap-basiert</v>
      </c>
      <c r="K669" t="str">
        <f>Rohdaten!D669</f>
        <v xml:space="preserve">keine </v>
      </c>
      <c r="L669" s="9">
        <f>Rohdaten!E669</f>
        <v>5.0000000000000001E-3</v>
      </c>
      <c r="M669" s="7">
        <f>IFERROR(IF(SEARCH("Mio.", Rohdaten!F669),LEFT(Rohdaten!F669, LEN(Rohdaten!F669) - 5) * 1),
IFERROR(IF(SEARCH("Mrd.",  Rohdaten!F669), LEFT(Rohdaten!F669, LEN(Rohdaten!F669) - 5) * 1000), ""))</f>
        <v>59.94</v>
      </c>
      <c r="N669" s="7">
        <f t="shared" si="20"/>
        <v>67.732199999999992</v>
      </c>
      <c r="O669" t="str">
        <f>Rohdaten!G669</f>
        <v xml:space="preserve">Aktien / Aktien Emerging Markets </v>
      </c>
      <c r="P669" t="str">
        <f t="shared" si="21"/>
        <v>Aktien</v>
      </c>
      <c r="Q669" t="str">
        <f>Rohdaten!H669</f>
        <v xml:space="preserve">Commerz .. </v>
      </c>
      <c r="R669" t="str">
        <f>Rohdaten!I669</f>
        <v xml:space="preserve">Luxemburg </v>
      </c>
      <c r="S669">
        <f>LEFT(Rohdaten!J669, SEARCH("Jahre", Rohdaten!J669) - 2) * 1</f>
        <v>3.59</v>
      </c>
      <c r="T669" t="str">
        <f>Rohdaten!K669</f>
        <v xml:space="preserve">MSCI EM .. </v>
      </c>
      <c r="U669" t="str">
        <f>LEFT(Rohdaten!L669, 1)</f>
        <v>T</v>
      </c>
      <c r="V669" t="str">
        <f>Rohdaten!M669</f>
        <v xml:space="preserve">ETF127 </v>
      </c>
    </row>
    <row r="670" spans="1:22" x14ac:dyDescent="0.25">
      <c r="A670" t="str">
        <f>Rohdaten!A670</f>
        <v xml:space="preserve">ISHARES EMERGING MARKETS LOCAL GO.. </v>
      </c>
      <c r="B670" t="str">
        <f>LEFT(Rohdaten!B670, 3)</f>
        <v>USD</v>
      </c>
      <c r="C670">
        <v>1.43</v>
      </c>
      <c r="D670">
        <v>1.36</v>
      </c>
      <c r="E670">
        <v>1.05</v>
      </c>
      <c r="F670">
        <v>0.74</v>
      </c>
      <c r="G670">
        <v>8.73</v>
      </c>
      <c r="H670">
        <v>135</v>
      </c>
      <c r="I670">
        <v>1.1299999999999999</v>
      </c>
      <c r="J670" t="str">
        <f>LEFT(Rohdaten!C670, LEN(Rohdaten!C670) - 1)</f>
        <v>replizierend</v>
      </c>
      <c r="K670" t="str">
        <f>Rohdaten!D670</f>
        <v xml:space="preserve">-- </v>
      </c>
      <c r="L670" s="9">
        <f>Rohdaten!E670</f>
        <v>5.0000000000000001E-3</v>
      </c>
      <c r="M670" s="7">
        <f>IFERROR(IF(SEARCH("Mio.", Rohdaten!F670),LEFT(Rohdaten!F670, LEN(Rohdaten!F670) - 5) * 1),
IFERROR(IF(SEARCH("Mrd.",  Rohdaten!F670), LEFT(Rohdaten!F670, LEN(Rohdaten!F670) - 5) * 1000), ""))</f>
        <v>1640</v>
      </c>
      <c r="N670" s="7">
        <f t="shared" si="20"/>
        <v>1853.1999999999998</v>
      </c>
      <c r="O670" t="str">
        <f>Rohdaten!G670</f>
        <v xml:space="preserve">Renten / Renten Staatsanleihen </v>
      </c>
      <c r="P670" t="str">
        <f t="shared" si="21"/>
        <v>Renten</v>
      </c>
      <c r="Q670" t="str">
        <f>Rohdaten!H670</f>
        <v xml:space="preserve">iShares .. </v>
      </c>
      <c r="R670" t="str">
        <f>Rohdaten!I670</f>
        <v xml:space="preserve">Irland </v>
      </c>
      <c r="S670">
        <f>LEFT(Rohdaten!J670, SEARCH("Jahre", Rohdaten!J670) - 2) * 1</f>
        <v>3.87</v>
      </c>
      <c r="T670" t="str">
        <f>Rohdaten!K670</f>
        <v xml:space="preserve">-- </v>
      </c>
      <c r="U670" t="str">
        <f>LEFT(Rohdaten!L670, 1)</f>
        <v>A</v>
      </c>
      <c r="V670" t="str">
        <f>Rohdaten!M670</f>
        <v xml:space="preserve">A1JB4Q </v>
      </c>
    </row>
    <row r="671" spans="1:22" x14ac:dyDescent="0.25">
      <c r="A671" t="str">
        <f>Rohdaten!A671</f>
        <v xml:space="preserve">SPDR CITI ASIA LOCAL GOVERNMENT B.. </v>
      </c>
      <c r="B671" t="str">
        <f>LEFT(Rohdaten!B671, 3)</f>
        <v>USD</v>
      </c>
      <c r="C671">
        <v>1.43</v>
      </c>
      <c r="D671">
        <v>1.36</v>
      </c>
      <c r="E671">
        <v>1.05</v>
      </c>
      <c r="F671">
        <v>0.74</v>
      </c>
      <c r="G671">
        <v>8.73</v>
      </c>
      <c r="H671">
        <v>135</v>
      </c>
      <c r="I671">
        <v>1.1299999999999999</v>
      </c>
      <c r="J671" t="str">
        <f>LEFT(Rohdaten!C671, LEN(Rohdaten!C671) - 1)</f>
        <v>replizierend</v>
      </c>
      <c r="K671" t="str">
        <f>Rohdaten!D671</f>
        <v xml:space="preserve">-- </v>
      </c>
      <c r="L671" s="9">
        <f>Rohdaten!E671</f>
        <v>5.0000000000000001E-3</v>
      </c>
      <c r="M671" s="7">
        <f>IFERROR(IF(SEARCH("Mio.", Rohdaten!F671),LEFT(Rohdaten!F671, LEN(Rohdaten!F671) - 5) * 1),
IFERROR(IF(SEARCH("Mrd.",  Rohdaten!F671), LEFT(Rohdaten!F671, LEN(Rohdaten!F671) - 5) * 1000), ""))</f>
        <v>10.210000000000001</v>
      </c>
      <c r="N671" s="7">
        <f t="shared" si="20"/>
        <v>11.5373</v>
      </c>
      <c r="O671" t="str">
        <f>Rohdaten!G671</f>
        <v xml:space="preserve">Renten / Renten Staatsanleihen </v>
      </c>
      <c r="P671" t="str">
        <f t="shared" si="21"/>
        <v>Renten</v>
      </c>
      <c r="Q671" t="str">
        <f>Rohdaten!H671</f>
        <v xml:space="preserve">SPDR Eur.. </v>
      </c>
      <c r="R671" t="str">
        <f>Rohdaten!I671</f>
        <v xml:space="preserve">Irland </v>
      </c>
      <c r="S671">
        <f>LEFT(Rohdaten!J671, SEARCH("Jahre", Rohdaten!J671) - 2) * 1</f>
        <v>2.65</v>
      </c>
      <c r="T671" t="str">
        <f>Rohdaten!K671</f>
        <v xml:space="preserve">-- </v>
      </c>
      <c r="U671" t="str">
        <f>LEFT(Rohdaten!L671, 1)</f>
        <v>A</v>
      </c>
      <c r="V671" t="str">
        <f>Rohdaten!M671</f>
        <v xml:space="preserve">A1JV42 </v>
      </c>
    </row>
    <row r="672" spans="1:22" x14ac:dyDescent="0.25">
      <c r="A672" t="str">
        <f>Rohdaten!A672</f>
        <v xml:space="preserve">ISHARES BARCLAYS CAPITAL EM ASIA .. </v>
      </c>
      <c r="B672" t="str">
        <f>LEFT(Rohdaten!B672, 3)</f>
        <v>USD</v>
      </c>
      <c r="C672">
        <v>1.43</v>
      </c>
      <c r="D672">
        <v>1.36</v>
      </c>
      <c r="E672">
        <v>1.05</v>
      </c>
      <c r="F672">
        <v>0.74</v>
      </c>
      <c r="G672">
        <v>8.73</v>
      </c>
      <c r="H672">
        <v>135</v>
      </c>
      <c r="I672">
        <v>1.1299999999999999</v>
      </c>
      <c r="J672" t="str">
        <f>LEFT(Rohdaten!C672, LEN(Rohdaten!C672) - 1)</f>
        <v>--</v>
      </c>
      <c r="K672" t="str">
        <f>Rohdaten!D672</f>
        <v xml:space="preserve">-- </v>
      </c>
      <c r="L672" s="9">
        <f>Rohdaten!E672</f>
        <v>5.0000000000000001E-3</v>
      </c>
      <c r="M672" s="7" t="str">
        <f>IFERROR(IF(SEARCH("Mio.", Rohdaten!F672),LEFT(Rohdaten!F672, LEN(Rohdaten!F672) - 5) * 1),
IFERROR(IF(SEARCH("Mrd.",  Rohdaten!F672), LEFT(Rohdaten!F672, LEN(Rohdaten!F672) - 5) * 1000), ""))</f>
        <v/>
      </c>
      <c r="N672" s="7" t="str">
        <f t="shared" si="20"/>
        <v/>
      </c>
      <c r="O672" t="str">
        <f>Rohdaten!G672</f>
        <v xml:space="preserve">Renten / Renten Asien </v>
      </c>
      <c r="P672" t="str">
        <f t="shared" si="21"/>
        <v>Renten</v>
      </c>
      <c r="Q672" t="str">
        <f>Rohdaten!H672</f>
        <v xml:space="preserve">iShares .. </v>
      </c>
      <c r="R672" t="str">
        <f>Rohdaten!I672</f>
        <v xml:space="preserve">Deutschl.. </v>
      </c>
      <c r="S672">
        <f>LEFT(Rohdaten!J672, SEARCH("Jahre", Rohdaten!J672) - 2) * 1</f>
        <v>3.16</v>
      </c>
      <c r="T672" t="str">
        <f>Rohdaten!K672</f>
        <v xml:space="preserve">-- </v>
      </c>
      <c r="U672" t="str">
        <f>LEFT(Rohdaten!L672, 1)</f>
        <v>A</v>
      </c>
      <c r="V672" t="str">
        <f>Rohdaten!M672</f>
        <v xml:space="preserve">A1JTNB </v>
      </c>
    </row>
    <row r="673" spans="1:22" x14ac:dyDescent="0.25">
      <c r="A673" t="str">
        <f>Rohdaten!A673</f>
        <v xml:space="preserve">ISHARES MORNINGSTAR $ EMERGING MA.. </v>
      </c>
      <c r="B673" t="str">
        <f>LEFT(Rohdaten!B673, 3)</f>
        <v>EUR</v>
      </c>
      <c r="C673">
        <v>1.43</v>
      </c>
      <c r="D673">
        <v>1.36</v>
      </c>
      <c r="E673">
        <v>1.05</v>
      </c>
      <c r="F673">
        <v>0.74</v>
      </c>
      <c r="G673">
        <v>8.73</v>
      </c>
      <c r="H673">
        <v>135</v>
      </c>
      <c r="I673">
        <v>1.1299999999999999</v>
      </c>
      <c r="J673" t="str">
        <f>LEFT(Rohdaten!C673, LEN(Rohdaten!C673) - 1)</f>
        <v>--</v>
      </c>
      <c r="K673" t="str">
        <f>Rohdaten!D673</f>
        <v xml:space="preserve">-- </v>
      </c>
      <c r="L673" s="9">
        <f>Rohdaten!E673</f>
        <v>5.0000000000000001E-3</v>
      </c>
      <c r="M673" s="7">
        <f>IFERROR(IF(SEARCH("Mio.", Rohdaten!F673),LEFT(Rohdaten!F673, LEN(Rohdaten!F673) - 5) * 1),
IFERROR(IF(SEARCH("Mrd.",  Rohdaten!F673), LEFT(Rohdaten!F673, LEN(Rohdaten!F673) - 5) * 1000), ""))</f>
        <v>141.04</v>
      </c>
      <c r="N673" s="7">
        <f t="shared" si="20"/>
        <v>141.04</v>
      </c>
      <c r="O673" t="str">
        <f>Rohdaten!G673</f>
        <v xml:space="preserve">Renten / Renten Emerging Markets </v>
      </c>
      <c r="P673" t="str">
        <f t="shared" si="21"/>
        <v>Renten</v>
      </c>
      <c r="Q673" t="str">
        <f>Rohdaten!H673</f>
        <v xml:space="preserve">iShares .. </v>
      </c>
      <c r="R673" t="str">
        <f>Rohdaten!I673</f>
        <v xml:space="preserve">Deutschl.. </v>
      </c>
      <c r="S673">
        <f>LEFT(Rohdaten!J673, SEARCH("Jahre", Rohdaten!J673) - 2) * 1</f>
        <v>3.04</v>
      </c>
      <c r="T673" t="str">
        <f>Rohdaten!K673</f>
        <v xml:space="preserve">-- </v>
      </c>
      <c r="U673" t="str">
        <f>LEFT(Rohdaten!L673, 1)</f>
        <v>A</v>
      </c>
      <c r="V673" t="str">
        <f>Rohdaten!M673</f>
        <v xml:space="preserve">A1JWS3 </v>
      </c>
    </row>
    <row r="674" spans="1:22" x14ac:dyDescent="0.25">
      <c r="A674" t="str">
        <f>Rohdaten!A674</f>
        <v xml:space="preserve">DB X-TRACKERS CSI300 UCITS ETF 1C </v>
      </c>
      <c r="B674" t="str">
        <f>LEFT(Rohdaten!B674, 3)</f>
        <v>USD</v>
      </c>
      <c r="C674">
        <v>1.43</v>
      </c>
      <c r="D674">
        <v>1.36</v>
      </c>
      <c r="E674">
        <v>1.05</v>
      </c>
      <c r="F674">
        <v>0.74</v>
      </c>
      <c r="G674">
        <v>8.73</v>
      </c>
      <c r="H674">
        <v>135</v>
      </c>
      <c r="I674">
        <v>1.1299999999999999</v>
      </c>
      <c r="J674" t="str">
        <f>LEFT(Rohdaten!C674, LEN(Rohdaten!C674) - 1)</f>
        <v>Swap-basiert</v>
      </c>
      <c r="K674" t="str">
        <f>Rohdaten!D674</f>
        <v xml:space="preserve">keine </v>
      </c>
      <c r="L674" s="9">
        <f>Rohdaten!E674</f>
        <v>5.0000000000000001E-3</v>
      </c>
      <c r="M674" s="7">
        <f>IFERROR(IF(SEARCH("Mio.", Rohdaten!F674),LEFT(Rohdaten!F674, LEN(Rohdaten!F674) - 5) * 1),
IFERROR(IF(SEARCH("Mrd.",  Rohdaten!F674), LEFT(Rohdaten!F674, LEN(Rohdaten!F674) - 5) * 1000), ""))</f>
        <v>670.68</v>
      </c>
      <c r="N674" s="7">
        <f t="shared" si="20"/>
        <v>757.86839999999984</v>
      </c>
      <c r="O674" t="str">
        <f>Rohdaten!G674</f>
        <v xml:space="preserve">Aktien / Aktien Hong Kong &amp; China </v>
      </c>
      <c r="P674" t="str">
        <f t="shared" si="21"/>
        <v>Aktien</v>
      </c>
      <c r="Q674" t="str">
        <f>Rohdaten!H674</f>
        <v xml:space="preserve">db x-tra.. </v>
      </c>
      <c r="R674" t="str">
        <f>Rohdaten!I674</f>
        <v xml:space="preserve">Luxemburg </v>
      </c>
      <c r="S674">
        <f>LEFT(Rohdaten!J674, SEARCH("Jahre", Rohdaten!J674) - 2) * 1</f>
        <v>2.84</v>
      </c>
      <c r="T674" t="str">
        <f>Rohdaten!K674</f>
        <v xml:space="preserve">-- </v>
      </c>
      <c r="U674" t="str">
        <f>LEFT(Rohdaten!L674, 1)</f>
        <v>T</v>
      </c>
      <c r="V674" t="str">
        <f>Rohdaten!M674</f>
        <v xml:space="preserve">DBX0M2 </v>
      </c>
    </row>
    <row r="675" spans="1:22" x14ac:dyDescent="0.25">
      <c r="A675" t="str">
        <f>Rohdaten!A675</f>
        <v xml:space="preserve">SPDR BOFA MERRILL LYNCH EMERGING .. </v>
      </c>
      <c r="B675" t="str">
        <f>LEFT(Rohdaten!B675, 3)</f>
        <v>USD</v>
      </c>
      <c r="C675">
        <v>1.43</v>
      </c>
      <c r="D675">
        <v>1.36</v>
      </c>
      <c r="E675">
        <v>1.05</v>
      </c>
      <c r="F675">
        <v>0.74</v>
      </c>
      <c r="G675">
        <v>8.73</v>
      </c>
      <c r="H675">
        <v>135</v>
      </c>
      <c r="I675">
        <v>1.1299999999999999</v>
      </c>
      <c r="J675" t="str">
        <f>LEFT(Rohdaten!C675, LEN(Rohdaten!C675) - 1)</f>
        <v>replizierend</v>
      </c>
      <c r="K675" t="str">
        <f>Rohdaten!D675</f>
        <v xml:space="preserve">keine </v>
      </c>
      <c r="L675" s="9">
        <f>Rohdaten!E675</f>
        <v>5.0000000000000001E-3</v>
      </c>
      <c r="M675" s="7">
        <f>IFERROR(IF(SEARCH("Mio.", Rohdaten!F675),LEFT(Rohdaten!F675, LEN(Rohdaten!F675) - 5) * 1),
IFERROR(IF(SEARCH("Mrd.",  Rohdaten!F675), LEFT(Rohdaten!F675, LEN(Rohdaten!F675) - 5) * 1000), ""))</f>
        <v>16.7</v>
      </c>
      <c r="N675" s="7">
        <f t="shared" si="20"/>
        <v>18.870999999999999</v>
      </c>
      <c r="O675" t="str">
        <f>Rohdaten!G675</f>
        <v xml:space="preserve">Renten / Renten Emerging Markets </v>
      </c>
      <c r="P675" t="str">
        <f t="shared" si="21"/>
        <v>Renten</v>
      </c>
      <c r="Q675" t="str">
        <f>Rohdaten!H675</f>
        <v xml:space="preserve">SPDR Eur.. </v>
      </c>
      <c r="R675" t="str">
        <f>Rohdaten!I675</f>
        <v xml:space="preserve">Irland </v>
      </c>
      <c r="S675">
        <f>LEFT(Rohdaten!J675, SEARCH("Jahre", Rohdaten!J675) - 2) * 1</f>
        <v>2.4500000000000002</v>
      </c>
      <c r="T675" t="str">
        <f>Rohdaten!K675</f>
        <v xml:space="preserve">-- </v>
      </c>
      <c r="U675" t="str">
        <f>LEFT(Rohdaten!L675, 1)</f>
        <v>A</v>
      </c>
      <c r="V675" t="str">
        <f>Rohdaten!M675</f>
        <v xml:space="preserve">A1JXYR </v>
      </c>
    </row>
    <row r="676" spans="1:22" x14ac:dyDescent="0.25">
      <c r="A676" t="str">
        <f>Rohdaten!A676</f>
        <v xml:space="preserve">DB X-TRACKERS CSI300 BANKS INDEX .. </v>
      </c>
      <c r="B676" t="str">
        <f>LEFT(Rohdaten!B676, 3)</f>
        <v>USD</v>
      </c>
      <c r="C676">
        <v>1.43</v>
      </c>
      <c r="D676">
        <v>1.36</v>
      </c>
      <c r="E676">
        <v>1.05</v>
      </c>
      <c r="F676">
        <v>0.74</v>
      </c>
      <c r="G676">
        <v>8.73</v>
      </c>
      <c r="H676">
        <v>135</v>
      </c>
      <c r="I676">
        <v>1.1299999999999999</v>
      </c>
      <c r="J676" t="str">
        <f>LEFT(Rohdaten!C676, LEN(Rohdaten!C676) - 1)</f>
        <v>Swap-basiert</v>
      </c>
      <c r="K676" t="str">
        <f>Rohdaten!D676</f>
        <v xml:space="preserve">-- </v>
      </c>
      <c r="L676" s="9">
        <f>Rohdaten!E676</f>
        <v>5.0000000000000001E-3</v>
      </c>
      <c r="M676" s="7">
        <f>IFERROR(IF(SEARCH("Mio.", Rohdaten!F676),LEFT(Rohdaten!F676, LEN(Rohdaten!F676) - 5) * 1),
IFERROR(IF(SEARCH("Mrd.",  Rohdaten!F676), LEFT(Rohdaten!F676, LEN(Rohdaten!F676) - 5) * 1000), ""))</f>
        <v>5.84</v>
      </c>
      <c r="N676" s="7">
        <f t="shared" si="20"/>
        <v>6.5991999999999988</v>
      </c>
      <c r="O676" t="str">
        <f>Rohdaten!G676</f>
        <v xml:space="preserve">Branchen / Branche: Finanzwerte Aktien </v>
      </c>
      <c r="P676" t="str">
        <f t="shared" si="21"/>
        <v>Branchen</v>
      </c>
      <c r="Q676" t="str">
        <f>Rohdaten!H676</f>
        <v xml:space="preserve">db x-tra.. </v>
      </c>
      <c r="R676" t="str">
        <f>Rohdaten!I676</f>
        <v xml:space="preserve">Luxemburg </v>
      </c>
      <c r="S676">
        <f>LEFT(Rohdaten!J676, SEARCH("Jahre", Rohdaten!J676) - 2) * 1</f>
        <v>2.31</v>
      </c>
      <c r="T676" t="str">
        <f>Rohdaten!K676</f>
        <v xml:space="preserve">-- </v>
      </c>
      <c r="U676" t="str">
        <f>LEFT(Rohdaten!L676, 1)</f>
        <v>T</v>
      </c>
      <c r="V676" t="str">
        <f>Rohdaten!M676</f>
        <v xml:space="preserve">DBX0M6 </v>
      </c>
    </row>
    <row r="677" spans="1:22" x14ac:dyDescent="0.25">
      <c r="A677" t="str">
        <f>Rohdaten!A677</f>
        <v xml:space="preserve">DB X-TRACKERS CSI300 CONSUMER DIS.. </v>
      </c>
      <c r="B677" t="str">
        <f>LEFT(Rohdaten!B677, 3)</f>
        <v>USD</v>
      </c>
      <c r="C677">
        <v>1.43</v>
      </c>
      <c r="D677">
        <v>1.36</v>
      </c>
      <c r="E677">
        <v>1.05</v>
      </c>
      <c r="F677">
        <v>0.74</v>
      </c>
      <c r="G677">
        <v>8.73</v>
      </c>
      <c r="H677">
        <v>135</v>
      </c>
      <c r="I677">
        <v>1.1299999999999999</v>
      </c>
      <c r="J677" t="str">
        <f>LEFT(Rohdaten!C677, LEN(Rohdaten!C677) - 1)</f>
        <v>Swap-basiert</v>
      </c>
      <c r="K677" t="str">
        <f>Rohdaten!D677</f>
        <v xml:space="preserve">-- </v>
      </c>
      <c r="L677" s="9">
        <f>Rohdaten!E677</f>
        <v>5.0000000000000001E-3</v>
      </c>
      <c r="M677" s="7">
        <f>IFERROR(IF(SEARCH("Mio.", Rohdaten!F677),LEFT(Rohdaten!F677, LEN(Rohdaten!F677) - 5) * 1),
IFERROR(IF(SEARCH("Mrd.",  Rohdaten!F677), LEFT(Rohdaten!F677, LEN(Rohdaten!F677) - 5) * 1000), ""))</f>
        <v>16.04</v>
      </c>
      <c r="N677" s="7">
        <f t="shared" si="20"/>
        <v>18.125199999999996</v>
      </c>
      <c r="O677" t="str">
        <f>Rohdaten!G677</f>
        <v xml:space="preserve">Branchen / Branche: Konsumgüter Aktien </v>
      </c>
      <c r="P677" t="str">
        <f t="shared" si="21"/>
        <v>Branchen</v>
      </c>
      <c r="Q677" t="str">
        <f>Rohdaten!H677</f>
        <v xml:space="preserve">db x-tra.. </v>
      </c>
      <c r="R677" t="str">
        <f>Rohdaten!I677</f>
        <v xml:space="preserve">Luxemburg </v>
      </c>
      <c r="S677">
        <f>LEFT(Rohdaten!J677, SEARCH("Jahre", Rohdaten!J677) - 2) * 1</f>
        <v>2.31</v>
      </c>
      <c r="T677" t="str">
        <f>Rohdaten!K677</f>
        <v xml:space="preserve">-- </v>
      </c>
      <c r="U677" t="str">
        <f>LEFT(Rohdaten!L677, 1)</f>
        <v>T</v>
      </c>
      <c r="V677" t="str">
        <f>Rohdaten!M677</f>
        <v xml:space="preserve">DBX0M7 </v>
      </c>
    </row>
    <row r="678" spans="1:22" x14ac:dyDescent="0.25">
      <c r="A678" t="str">
        <f>Rohdaten!A678</f>
        <v xml:space="preserve">DB X-TRACKERS CSI300 REAL ESTATE .. </v>
      </c>
      <c r="B678" t="str">
        <f>LEFT(Rohdaten!B678, 3)</f>
        <v>USD</v>
      </c>
      <c r="C678">
        <v>1.43</v>
      </c>
      <c r="D678">
        <v>1.36</v>
      </c>
      <c r="E678">
        <v>1.05</v>
      </c>
      <c r="F678">
        <v>0.74</v>
      </c>
      <c r="G678">
        <v>8.73</v>
      </c>
      <c r="H678">
        <v>135</v>
      </c>
      <c r="I678">
        <v>1.1299999999999999</v>
      </c>
      <c r="J678" t="str">
        <f>LEFT(Rohdaten!C678, LEN(Rohdaten!C678) - 1)</f>
        <v>Swap-basiert</v>
      </c>
      <c r="K678" t="str">
        <f>Rohdaten!D678</f>
        <v xml:space="preserve">-- </v>
      </c>
      <c r="L678" s="9">
        <f>Rohdaten!E678</f>
        <v>5.0000000000000001E-3</v>
      </c>
      <c r="M678" s="7">
        <f>IFERROR(IF(SEARCH("Mio.", Rohdaten!F678),LEFT(Rohdaten!F678, LEN(Rohdaten!F678) - 5) * 1),
IFERROR(IF(SEARCH("Mrd.",  Rohdaten!F678), LEFT(Rohdaten!F678, LEN(Rohdaten!F678) - 5) * 1000), ""))</f>
        <v>3.55</v>
      </c>
      <c r="N678" s="7">
        <f t="shared" si="20"/>
        <v>4.0114999999999998</v>
      </c>
      <c r="O678" t="str">
        <f>Rohdaten!G678</f>
        <v xml:space="preserve">Branchen / Branche: Immobilien/Reits Aktien </v>
      </c>
      <c r="P678" t="str">
        <f t="shared" si="21"/>
        <v>Branchen</v>
      </c>
      <c r="Q678" t="str">
        <f>Rohdaten!H678</f>
        <v xml:space="preserve">Deutsche.. </v>
      </c>
      <c r="R678" t="str">
        <f>Rohdaten!I678</f>
        <v xml:space="preserve">Luxemburg </v>
      </c>
      <c r="S678">
        <f>LEFT(Rohdaten!J678, SEARCH("Jahre", Rohdaten!J678) - 2) * 1</f>
        <v>2.31</v>
      </c>
      <c r="T678" t="str">
        <f>Rohdaten!K678</f>
        <v xml:space="preserve">-- </v>
      </c>
      <c r="U678" t="str">
        <f>LEFT(Rohdaten!L678, 1)</f>
        <v>T</v>
      </c>
      <c r="V678" t="str">
        <f>Rohdaten!M678</f>
        <v xml:space="preserve">DBX0M8 </v>
      </c>
    </row>
    <row r="679" spans="1:22" x14ac:dyDescent="0.25">
      <c r="A679" t="str">
        <f>Rohdaten!A679</f>
        <v xml:space="preserve">DB X-TRACKERS CSI300 HEALTH CARE .. </v>
      </c>
      <c r="B679" t="str">
        <f>LEFT(Rohdaten!B679, 3)</f>
        <v>USD</v>
      </c>
      <c r="C679">
        <v>1.43</v>
      </c>
      <c r="D679">
        <v>1.36</v>
      </c>
      <c r="E679">
        <v>1.05</v>
      </c>
      <c r="F679">
        <v>0.74</v>
      </c>
      <c r="G679">
        <v>8.73</v>
      </c>
      <c r="H679">
        <v>135</v>
      </c>
      <c r="I679">
        <v>1.1299999999999999</v>
      </c>
      <c r="J679" t="str">
        <f>LEFT(Rohdaten!C679, LEN(Rohdaten!C679) - 1)</f>
        <v>Swap-basiert</v>
      </c>
      <c r="K679" t="str">
        <f>Rohdaten!D679</f>
        <v xml:space="preserve">-- </v>
      </c>
      <c r="L679" s="9">
        <f>Rohdaten!E679</f>
        <v>5.0000000000000001E-3</v>
      </c>
      <c r="M679" s="7">
        <f>IFERROR(IF(SEARCH("Mio.", Rohdaten!F679),LEFT(Rohdaten!F679, LEN(Rohdaten!F679) - 5) * 1),
IFERROR(IF(SEARCH("Mrd.",  Rohdaten!F679), LEFT(Rohdaten!F679, LEN(Rohdaten!F679) - 5) * 1000), ""))</f>
        <v>6.09</v>
      </c>
      <c r="N679" s="7">
        <f t="shared" si="20"/>
        <v>6.8816999999999995</v>
      </c>
      <c r="O679" t="str">
        <f>Rohdaten!G679</f>
        <v xml:space="preserve">Branchen / Branche: Gesundheit Aktien </v>
      </c>
      <c r="P679" t="str">
        <f t="shared" si="21"/>
        <v>Branchen</v>
      </c>
      <c r="Q679" t="str">
        <f>Rohdaten!H679</f>
        <v xml:space="preserve">Deutsche.. </v>
      </c>
      <c r="R679" t="str">
        <f>Rohdaten!I679</f>
        <v xml:space="preserve">Luxemburg </v>
      </c>
      <c r="S679">
        <f>LEFT(Rohdaten!J679, SEARCH("Jahre", Rohdaten!J679) - 2) * 1</f>
        <v>2.31</v>
      </c>
      <c r="T679" t="str">
        <f>Rohdaten!K679</f>
        <v xml:space="preserve">-- </v>
      </c>
      <c r="U679" t="str">
        <f>LEFT(Rohdaten!L679, 1)</f>
        <v>T</v>
      </c>
      <c r="V679" t="str">
        <f>Rohdaten!M679</f>
        <v xml:space="preserve">DBX0NA </v>
      </c>
    </row>
    <row r="680" spans="1:22" x14ac:dyDescent="0.25">
      <c r="A680" t="str">
        <f>Rohdaten!A680</f>
        <v xml:space="preserve">ISHARES MORNINGSTAR EMERGING MARK.. </v>
      </c>
      <c r="B680" t="str">
        <f>LEFT(Rohdaten!B680, 3)</f>
        <v>USD</v>
      </c>
      <c r="C680">
        <v>1.43</v>
      </c>
      <c r="D680">
        <v>1.36</v>
      </c>
      <c r="E680">
        <v>1.05</v>
      </c>
      <c r="F680">
        <v>0.74</v>
      </c>
      <c r="G680">
        <v>8.73</v>
      </c>
      <c r="H680">
        <v>135</v>
      </c>
      <c r="I680">
        <v>1.1299999999999999</v>
      </c>
      <c r="J680" t="str">
        <f>LEFT(Rohdaten!C680, LEN(Rohdaten!C680) - 1)</f>
        <v>replizierend</v>
      </c>
      <c r="K680" t="str">
        <f>Rohdaten!D680</f>
        <v xml:space="preserve">-- </v>
      </c>
      <c r="L680" s="9">
        <f>Rohdaten!E680</f>
        <v>5.0000000000000001E-3</v>
      </c>
      <c r="M680" s="7">
        <f>IFERROR(IF(SEARCH("Mio.", Rohdaten!F680),LEFT(Rohdaten!F680, LEN(Rohdaten!F680) - 5) * 1),
IFERROR(IF(SEARCH("Mrd.",  Rohdaten!F680), LEFT(Rohdaten!F680, LEN(Rohdaten!F680) - 5) * 1000), ""))</f>
        <v>141.04</v>
      </c>
      <c r="N680" s="7">
        <f t="shared" si="20"/>
        <v>159.37519999999998</v>
      </c>
      <c r="O680" t="str">
        <f>Rohdaten!G680</f>
        <v xml:space="preserve">Renten / Renten Emerging Markets </v>
      </c>
      <c r="P680" t="str">
        <f t="shared" si="21"/>
        <v>Renten</v>
      </c>
      <c r="Q680" t="str">
        <f>Rohdaten!H680</f>
        <v xml:space="preserve">iShares .. </v>
      </c>
      <c r="R680" t="str">
        <f>Rohdaten!I680</f>
        <v xml:space="preserve">Deutschl.. </v>
      </c>
      <c r="S680">
        <f>LEFT(Rohdaten!J680, SEARCH("Jahre", Rohdaten!J680) - 2) * 1</f>
        <v>3.04</v>
      </c>
      <c r="T680" t="str">
        <f>Rohdaten!K680</f>
        <v xml:space="preserve">-- </v>
      </c>
      <c r="U680" t="str">
        <f>LEFT(Rohdaten!L680, 1)</f>
        <v>A</v>
      </c>
      <c r="V680" t="str">
        <f>Rohdaten!M680</f>
        <v xml:space="preserve">A1J0BJ </v>
      </c>
    </row>
    <row r="681" spans="1:22" x14ac:dyDescent="0.25">
      <c r="A681" t="str">
        <f>Rohdaten!A681</f>
        <v xml:space="preserve">ISHARES BARCAP EM ASIA LOCAL GOVT.. </v>
      </c>
      <c r="B681" t="str">
        <f>LEFT(Rohdaten!B681, 3)</f>
        <v>USD</v>
      </c>
      <c r="C681">
        <v>1.43</v>
      </c>
      <c r="D681">
        <v>1.36</v>
      </c>
      <c r="E681">
        <v>1.05</v>
      </c>
      <c r="F681">
        <v>0.74</v>
      </c>
      <c r="G681">
        <v>8.73</v>
      </c>
      <c r="H681">
        <v>135</v>
      </c>
      <c r="I681">
        <v>1.1299999999999999</v>
      </c>
      <c r="J681" t="str">
        <f>LEFT(Rohdaten!C681, LEN(Rohdaten!C681) - 1)</f>
        <v>replizierend</v>
      </c>
      <c r="K681" t="str">
        <f>Rohdaten!D681</f>
        <v xml:space="preserve">-- </v>
      </c>
      <c r="L681" s="9">
        <f>Rohdaten!E681</f>
        <v>5.0000000000000001E-3</v>
      </c>
      <c r="M681" s="7" t="str">
        <f>IFERROR(IF(SEARCH("Mio.", Rohdaten!F681),LEFT(Rohdaten!F681, LEN(Rohdaten!F681) - 5) * 1),
IFERROR(IF(SEARCH("Mrd.",  Rohdaten!F681), LEFT(Rohdaten!F681, LEN(Rohdaten!F681) - 5) * 1000), ""))</f>
        <v/>
      </c>
      <c r="N681" s="7" t="str">
        <f t="shared" si="20"/>
        <v/>
      </c>
      <c r="O681" t="str">
        <f>Rohdaten!G681</f>
        <v xml:space="preserve">Renten / Renten Asien </v>
      </c>
      <c r="P681" t="str">
        <f t="shared" si="21"/>
        <v>Renten</v>
      </c>
      <c r="Q681" t="str">
        <f>Rohdaten!H681</f>
        <v xml:space="preserve">iShares .. </v>
      </c>
      <c r="R681" t="str">
        <f>Rohdaten!I681</f>
        <v xml:space="preserve">Deutschl.. </v>
      </c>
      <c r="S681">
        <f>LEFT(Rohdaten!J681, SEARCH("Jahre", Rohdaten!J681) - 2) * 1</f>
        <v>3.17</v>
      </c>
      <c r="T681" t="str">
        <f>Rohdaten!K681</f>
        <v xml:space="preserve">-- </v>
      </c>
      <c r="U681" t="str">
        <f>LEFT(Rohdaten!L681, 1)</f>
        <v>A</v>
      </c>
      <c r="V681" t="str">
        <f>Rohdaten!M681</f>
        <v xml:space="preserve">A1J0ZB </v>
      </c>
    </row>
    <row r="682" spans="1:22" x14ac:dyDescent="0.25">
      <c r="A682" t="str">
        <f>Rohdaten!A682</f>
        <v xml:space="preserve">ISHARES GLOBAL HIGH YIELD CORP BO.. </v>
      </c>
      <c r="B682" t="str">
        <f>LEFT(Rohdaten!B682, 3)</f>
        <v>USD</v>
      </c>
      <c r="C682">
        <v>1.43</v>
      </c>
      <c r="D682">
        <v>1.36</v>
      </c>
      <c r="E682">
        <v>1.05</v>
      </c>
      <c r="F682">
        <v>0.74</v>
      </c>
      <c r="G682">
        <v>8.73</v>
      </c>
      <c r="H682">
        <v>135</v>
      </c>
      <c r="I682">
        <v>1.1299999999999999</v>
      </c>
      <c r="J682" t="str">
        <f>LEFT(Rohdaten!C682, LEN(Rohdaten!C682) - 1)</f>
        <v>replizierend</v>
      </c>
      <c r="K682" t="str">
        <f>Rohdaten!D682</f>
        <v xml:space="preserve">-- </v>
      </c>
      <c r="L682" s="9">
        <f>Rohdaten!E682</f>
        <v>5.0000000000000001E-3</v>
      </c>
      <c r="M682" s="7">
        <f>IFERROR(IF(SEARCH("Mio.", Rohdaten!F682),LEFT(Rohdaten!F682, LEN(Rohdaten!F682) - 5) * 1),
IFERROR(IF(SEARCH("Mrd.",  Rohdaten!F682), LEFT(Rohdaten!F682, LEN(Rohdaten!F682) - 5) * 1000), ""))</f>
        <v>310.77999999999997</v>
      </c>
      <c r="N682" s="7">
        <f t="shared" si="20"/>
        <v>351.18139999999994</v>
      </c>
      <c r="O682" t="str">
        <f>Rohdaten!G682</f>
        <v xml:space="preserve">Renten / Renten High Yield Unternehmensanleihen </v>
      </c>
      <c r="P682" t="str">
        <f t="shared" si="21"/>
        <v>Renten</v>
      </c>
      <c r="Q682" t="str">
        <f>Rohdaten!H682</f>
        <v xml:space="preserve">iShares .. </v>
      </c>
      <c r="R682" t="str">
        <f>Rohdaten!I682</f>
        <v xml:space="preserve">Irland </v>
      </c>
      <c r="S682">
        <f>LEFT(Rohdaten!J682, SEARCH("Jahre", Rohdaten!J682) - 2) * 1</f>
        <v>2.46</v>
      </c>
      <c r="T682" t="str">
        <f>Rohdaten!K682</f>
        <v xml:space="preserve">-- </v>
      </c>
      <c r="U682" t="str">
        <f>LEFT(Rohdaten!L682, 1)</f>
        <v>A</v>
      </c>
      <c r="V682" t="str">
        <f>Rohdaten!M682</f>
        <v xml:space="preserve">A1KB2A </v>
      </c>
    </row>
    <row r="683" spans="1:22" x14ac:dyDescent="0.25">
      <c r="A683" t="str">
        <f>Rohdaten!A683</f>
        <v xml:space="preserve">ISHARES VI-JPM USD EM BD EO HD RE.. </v>
      </c>
      <c r="B683" t="str">
        <f>LEFT(Rohdaten!B683, 3)</f>
        <v>EUR</v>
      </c>
      <c r="C683">
        <v>1.43</v>
      </c>
      <c r="D683">
        <v>1.36</v>
      </c>
      <c r="E683">
        <v>1.05</v>
      </c>
      <c r="F683">
        <v>0.74</v>
      </c>
      <c r="G683">
        <v>8.73</v>
      </c>
      <c r="H683">
        <v>135</v>
      </c>
      <c r="I683">
        <v>1.1299999999999999</v>
      </c>
      <c r="J683" t="str">
        <f>LEFT(Rohdaten!C683, LEN(Rohdaten!C683) - 1)</f>
        <v>--</v>
      </c>
      <c r="K683" t="str">
        <f>Rohdaten!D683</f>
        <v xml:space="preserve">-- </v>
      </c>
      <c r="L683" s="9">
        <f>Rohdaten!E683</f>
        <v>5.0000000000000001E-3</v>
      </c>
      <c r="M683" s="7">
        <f>IFERROR(IF(SEARCH("Mio.", Rohdaten!F683),LEFT(Rohdaten!F683, LEN(Rohdaten!F683) - 5) * 1),
IFERROR(IF(SEARCH("Mrd.",  Rohdaten!F683), LEFT(Rohdaten!F683, LEN(Rohdaten!F683) - 5) * 1000), ""))</f>
        <v>482.2</v>
      </c>
      <c r="N683" s="7">
        <f t="shared" si="20"/>
        <v>482.2</v>
      </c>
      <c r="O683" t="str">
        <f>Rohdaten!G683</f>
        <v xml:space="preserve">Renten / Renten International </v>
      </c>
      <c r="P683" t="str">
        <f t="shared" si="21"/>
        <v>Renten</v>
      </c>
      <c r="Q683" t="str">
        <f>Rohdaten!H683</f>
        <v xml:space="preserve">iShares .. </v>
      </c>
      <c r="R683" t="str">
        <f>Rohdaten!I683</f>
        <v xml:space="preserve">Irland </v>
      </c>
      <c r="S683">
        <f>LEFT(Rohdaten!J683, SEARCH("Jahre", Rohdaten!J683) - 2) * 1</f>
        <v>1.81</v>
      </c>
      <c r="T683" t="str">
        <f>Rohdaten!K683</f>
        <v xml:space="preserve">-- </v>
      </c>
      <c r="U683" t="str">
        <f>LEFT(Rohdaten!L683, 1)</f>
        <v>A</v>
      </c>
      <c r="V683" t="str">
        <f>Rohdaten!M683</f>
        <v xml:space="preserve">A1W0MQ </v>
      </c>
    </row>
    <row r="684" spans="1:22" x14ac:dyDescent="0.25">
      <c r="A684" t="str">
        <f>Rohdaten!A684</f>
        <v xml:space="preserve">COMSTAGE MSCI WORLD WITH EM EXPOS.. </v>
      </c>
      <c r="B684" t="str">
        <f>LEFT(Rohdaten!B684, 3)</f>
        <v>USD</v>
      </c>
      <c r="C684">
        <v>1.43</v>
      </c>
      <c r="D684">
        <v>1.36</v>
      </c>
      <c r="E684">
        <v>1.05</v>
      </c>
      <c r="F684">
        <v>0.74</v>
      </c>
      <c r="G684">
        <v>8.73</v>
      </c>
      <c r="H684">
        <v>135</v>
      </c>
      <c r="I684">
        <v>1.1299999999999999</v>
      </c>
      <c r="J684" t="str">
        <f>LEFT(Rohdaten!C684, LEN(Rohdaten!C684) - 1)</f>
        <v>Swap-basiert</v>
      </c>
      <c r="K684" t="str">
        <f>Rohdaten!D684</f>
        <v xml:space="preserve">keine </v>
      </c>
      <c r="L684" s="9">
        <f>Rohdaten!E684</f>
        <v>5.0000000000000001E-3</v>
      </c>
      <c r="M684" s="7">
        <f>IFERROR(IF(SEARCH("Mio.", Rohdaten!F684),LEFT(Rohdaten!F684, LEN(Rohdaten!F684) - 5) * 1),
IFERROR(IF(SEARCH("Mrd.",  Rohdaten!F684), LEFT(Rohdaten!F684, LEN(Rohdaten!F684) - 5) * 1000), ""))</f>
        <v>4.26</v>
      </c>
      <c r="N684" s="7">
        <f t="shared" si="20"/>
        <v>4.8137999999999996</v>
      </c>
      <c r="O684" t="str">
        <f>Rohdaten!G684</f>
        <v xml:space="preserve">Aktien / Aktien International </v>
      </c>
      <c r="P684" t="str">
        <f t="shared" si="21"/>
        <v>Aktien</v>
      </c>
      <c r="Q684" t="str">
        <f>Rohdaten!H684</f>
        <v xml:space="preserve">Commerz .. </v>
      </c>
      <c r="R684" t="str">
        <f>Rohdaten!I684</f>
        <v xml:space="preserve">Luxemburg </v>
      </c>
      <c r="S684">
        <f>LEFT(Rohdaten!J684, SEARCH("Jahre", Rohdaten!J684) - 2) * 1</f>
        <v>1.58</v>
      </c>
      <c r="T684" t="str">
        <f>Rohdaten!K684</f>
        <v xml:space="preserve">MSCI Wor.. </v>
      </c>
      <c r="U684" t="str">
        <f>LEFT(Rohdaten!L684, 1)</f>
        <v>T</v>
      </c>
      <c r="V684" t="str">
        <f>Rohdaten!M684</f>
        <v xml:space="preserve">ETF130 </v>
      </c>
    </row>
    <row r="685" spans="1:22" x14ac:dyDescent="0.25">
      <c r="A685" t="str">
        <f>Rohdaten!A685</f>
        <v xml:space="preserve">DB X-TRACKERS MSCI AC WORLD INDEX.. </v>
      </c>
      <c r="B685" t="str">
        <f>LEFT(Rohdaten!B685, 3)</f>
        <v>EUR</v>
      </c>
      <c r="C685">
        <v>1.43</v>
      </c>
      <c r="D685">
        <v>1.36</v>
      </c>
      <c r="E685">
        <v>1.05</v>
      </c>
      <c r="F685">
        <v>0.74</v>
      </c>
      <c r="G685">
        <v>8.73</v>
      </c>
      <c r="H685">
        <v>135</v>
      </c>
      <c r="I685">
        <v>1.1299999999999999</v>
      </c>
      <c r="J685" t="str">
        <f>LEFT(Rohdaten!C685, LEN(Rohdaten!C685) - 1)</f>
        <v>replizierend</v>
      </c>
      <c r="K685" t="str">
        <f>Rohdaten!D685</f>
        <v xml:space="preserve">keine </v>
      </c>
      <c r="L685" s="9">
        <f>Rohdaten!E685</f>
        <v>5.0000000000000001E-3</v>
      </c>
      <c r="M685" s="7">
        <f>IFERROR(IF(SEARCH("Mio.", Rohdaten!F685),LEFT(Rohdaten!F685, LEN(Rohdaten!F685) - 5) * 1),
IFERROR(IF(SEARCH("Mrd.",  Rohdaten!F685), LEFT(Rohdaten!F685, LEN(Rohdaten!F685) - 5) * 1000), ""))</f>
        <v>307.22000000000003</v>
      </c>
      <c r="N685" s="7">
        <f t="shared" si="20"/>
        <v>307.22000000000003</v>
      </c>
      <c r="O685" t="str">
        <f>Rohdaten!G685</f>
        <v xml:space="preserve">Aktien / Aktien International </v>
      </c>
      <c r="P685" t="str">
        <f t="shared" si="21"/>
        <v>Aktien</v>
      </c>
      <c r="Q685" t="str">
        <f>Rohdaten!H685</f>
        <v xml:space="preserve">Concept .. </v>
      </c>
      <c r="R685" t="str">
        <f>Rohdaten!I685</f>
        <v xml:space="preserve">Irland </v>
      </c>
      <c r="S685">
        <f>LEFT(Rohdaten!J685, SEARCH("Jahre", Rohdaten!J685) - 2) * 1</f>
        <v>1.22</v>
      </c>
      <c r="T685" t="str">
        <f>Rohdaten!K685</f>
        <v xml:space="preserve">-- </v>
      </c>
      <c r="U685" t="str">
        <f>LEFT(Rohdaten!L685, 1)</f>
        <v>T</v>
      </c>
      <c r="V685" t="str">
        <f>Rohdaten!M685</f>
        <v xml:space="preserve">A1W8SB </v>
      </c>
    </row>
    <row r="686" spans="1:22" x14ac:dyDescent="0.25">
      <c r="A686" t="str">
        <f>Rohdaten!A686</f>
        <v xml:space="preserve">SPDR THOMSON REUTERS GLOBAL CONVE.. </v>
      </c>
      <c r="B686" t="str">
        <f>LEFT(Rohdaten!B686, 3)</f>
        <v>USD</v>
      </c>
      <c r="C686">
        <v>1.43</v>
      </c>
      <c r="D686">
        <v>1.36</v>
      </c>
      <c r="E686">
        <v>1.05</v>
      </c>
      <c r="F686">
        <v>0.74</v>
      </c>
      <c r="G686">
        <v>8.73</v>
      </c>
      <c r="H686">
        <v>135</v>
      </c>
      <c r="I686">
        <v>1.1299999999999999</v>
      </c>
      <c r="J686" t="str">
        <f>LEFT(Rohdaten!C686, LEN(Rohdaten!C686) - 1)</f>
        <v>replizierend</v>
      </c>
      <c r="K686" t="str">
        <f>Rohdaten!D686</f>
        <v xml:space="preserve">-- </v>
      </c>
      <c r="L686" s="9">
        <f>Rohdaten!E686</f>
        <v>5.0000000000000001E-3</v>
      </c>
      <c r="M686" s="7">
        <f>IFERROR(IF(SEARCH("Mio.", Rohdaten!F686),LEFT(Rohdaten!F686, LEN(Rohdaten!F686) - 5) * 1),
IFERROR(IF(SEARCH("Mrd.",  Rohdaten!F686), LEFT(Rohdaten!F686, LEN(Rohdaten!F686) - 5) * 1000), ""))</f>
        <v>273.42</v>
      </c>
      <c r="N686" s="7">
        <f t="shared" si="20"/>
        <v>308.96459999999996</v>
      </c>
      <c r="O686" t="str">
        <f>Rohdaten!G686</f>
        <v xml:space="preserve">Renten / Renten Wandel- und Optionsanleihen </v>
      </c>
      <c r="P686" t="str">
        <f t="shared" si="21"/>
        <v>Renten</v>
      </c>
      <c r="Q686" t="str">
        <f>Rohdaten!H686</f>
        <v xml:space="preserve">SPDR Eur.. </v>
      </c>
      <c r="R686" t="str">
        <f>Rohdaten!I686</f>
        <v xml:space="preserve">Irland </v>
      </c>
      <c r="S686">
        <f>LEFT(Rohdaten!J686, SEARCH("Jahre", Rohdaten!J686) - 2) * 1</f>
        <v>0.55000000000000004</v>
      </c>
      <c r="T686" t="str">
        <f>Rohdaten!K686</f>
        <v xml:space="preserve">-- </v>
      </c>
      <c r="U686" t="str">
        <f>LEFT(Rohdaten!L686, 1)</f>
        <v>A</v>
      </c>
      <c r="V686" t="str">
        <f>Rohdaten!M686</f>
        <v xml:space="preserve">A12CZS </v>
      </c>
    </row>
    <row r="687" spans="1:22" x14ac:dyDescent="0.25">
      <c r="A687" t="str">
        <f>Rohdaten!A687</f>
        <v xml:space="preserve">ISHARES STOXX EUROPE 50 UCITS ETF.. </v>
      </c>
      <c r="B687" t="str">
        <f>LEFT(Rohdaten!B687, 3)</f>
        <v>EUR</v>
      </c>
      <c r="C687">
        <v>1.43</v>
      </c>
      <c r="D687">
        <v>1.36</v>
      </c>
      <c r="E687">
        <v>1.05</v>
      </c>
      <c r="F687">
        <v>0.74</v>
      </c>
      <c r="G687">
        <v>8.73</v>
      </c>
      <c r="H687">
        <v>135</v>
      </c>
      <c r="I687">
        <v>1.1299999999999999</v>
      </c>
      <c r="J687" t="str">
        <f>LEFT(Rohdaten!C687, LEN(Rohdaten!C687) - 1)</f>
        <v>replizierend</v>
      </c>
      <c r="K687" t="str">
        <f>Rohdaten!D687</f>
        <v xml:space="preserve">keine </v>
      </c>
      <c r="L687" s="9">
        <f>Rohdaten!E687</f>
        <v>5.1000000000000004E-3</v>
      </c>
      <c r="M687" s="7">
        <f>IFERROR(IF(SEARCH("Mio.", Rohdaten!F687),LEFT(Rohdaten!F687, LEN(Rohdaten!F687) - 5) * 1),
IFERROR(IF(SEARCH("Mrd.",  Rohdaten!F687), LEFT(Rohdaten!F687, LEN(Rohdaten!F687) - 5) * 1000), ""))</f>
        <v>530.9</v>
      </c>
      <c r="N687" s="7">
        <f t="shared" si="20"/>
        <v>530.9</v>
      </c>
      <c r="O687" t="str">
        <f>Rohdaten!G687</f>
        <v xml:space="preserve">Aktien / Aktien Europa "Large Caps" </v>
      </c>
      <c r="P687" t="str">
        <f t="shared" si="21"/>
        <v>Aktien</v>
      </c>
      <c r="Q687" t="str">
        <f>Rohdaten!H687</f>
        <v xml:space="preserve">BlackRoc.. </v>
      </c>
      <c r="R687" t="str">
        <f>Rohdaten!I687</f>
        <v xml:space="preserve">Deutschl.. </v>
      </c>
      <c r="S687">
        <f>LEFT(Rohdaten!J687, SEARCH("Jahre", Rohdaten!J687) - 2) * 1</f>
        <v>14.35</v>
      </c>
      <c r="T687" t="str">
        <f>Rohdaten!K687</f>
        <v xml:space="preserve">STOXX EU.. </v>
      </c>
      <c r="U687" t="str">
        <f>LEFT(Rohdaten!L687, 1)</f>
        <v>A</v>
      </c>
      <c r="V687">
        <f>Rohdaten!M687</f>
        <v>593394</v>
      </c>
    </row>
    <row r="688" spans="1:22" x14ac:dyDescent="0.25">
      <c r="A688" t="str">
        <f>Rohdaten!A688</f>
        <v xml:space="preserve">ISHARES MDAX® UCITS ETF (DE) </v>
      </c>
      <c r="B688" t="str">
        <f>LEFT(Rohdaten!B688, 3)</f>
        <v>EUR</v>
      </c>
      <c r="C688">
        <v>1.43</v>
      </c>
      <c r="D688">
        <v>1.36</v>
      </c>
      <c r="E688">
        <v>1.05</v>
      </c>
      <c r="F688">
        <v>0.74</v>
      </c>
      <c r="G688">
        <v>8.73</v>
      </c>
      <c r="H688">
        <v>135</v>
      </c>
      <c r="I688">
        <v>1.1299999999999999</v>
      </c>
      <c r="J688" t="str">
        <f>LEFT(Rohdaten!C688, LEN(Rohdaten!C688) - 1)</f>
        <v>replizierend</v>
      </c>
      <c r="K688" t="str">
        <f>Rohdaten!D688</f>
        <v xml:space="preserve">keine </v>
      </c>
      <c r="L688" s="9">
        <f>Rohdaten!E688</f>
        <v>5.1000000000000004E-3</v>
      </c>
      <c r="M688" s="7">
        <f>IFERROR(IF(SEARCH("Mio.", Rohdaten!F688),LEFT(Rohdaten!F688, LEN(Rohdaten!F688) - 5) * 1),
IFERROR(IF(SEARCH("Mrd.",  Rohdaten!F688), LEFT(Rohdaten!F688, LEN(Rohdaten!F688) - 5) * 1000), ""))</f>
        <v>1560</v>
      </c>
      <c r="N688" s="7">
        <f t="shared" si="20"/>
        <v>1560</v>
      </c>
      <c r="O688" t="str">
        <f>Rohdaten!G688</f>
        <v xml:space="preserve">Aktien / Aktien Deutschland "Mid/Small Caps" </v>
      </c>
      <c r="P688" t="str">
        <f t="shared" si="21"/>
        <v>Aktien</v>
      </c>
      <c r="Q688" t="str">
        <f>Rohdaten!H688</f>
        <v xml:space="preserve">BlackRoc.. </v>
      </c>
      <c r="R688" t="str">
        <f>Rohdaten!I688</f>
        <v xml:space="preserve">Deutschl.. </v>
      </c>
      <c r="S688">
        <f>LEFT(Rohdaten!J688, SEARCH("Jahre", Rohdaten!J688) - 2) * 1</f>
        <v>14.04</v>
      </c>
      <c r="T688" t="str">
        <f>Rohdaten!K688</f>
        <v xml:space="preserve">MDAX PER.. </v>
      </c>
      <c r="U688" t="str">
        <f>LEFT(Rohdaten!L688, 1)</f>
        <v>T</v>
      </c>
      <c r="V688">
        <f>Rohdaten!M688</f>
        <v>593392</v>
      </c>
    </row>
    <row r="689" spans="1:22" x14ac:dyDescent="0.25">
      <c r="A689" t="str">
        <f>Rohdaten!A689</f>
        <v xml:space="preserve">ISHARES SLI UCITS ETF (DE) </v>
      </c>
      <c r="B689" t="str">
        <f>LEFT(Rohdaten!B689, 3)</f>
        <v>CHF</v>
      </c>
      <c r="C689">
        <v>1.43</v>
      </c>
      <c r="D689">
        <v>1.36</v>
      </c>
      <c r="E689">
        <v>1.05</v>
      </c>
      <c r="F689">
        <v>0.74</v>
      </c>
      <c r="G689">
        <v>8.73</v>
      </c>
      <c r="H689">
        <v>135</v>
      </c>
      <c r="I689">
        <v>1.1299999999999999</v>
      </c>
      <c r="J689" t="str">
        <f>LEFT(Rohdaten!C689, LEN(Rohdaten!C689) - 1)</f>
        <v>replizierend</v>
      </c>
      <c r="K689" t="str">
        <f>Rohdaten!D689</f>
        <v xml:space="preserve">keine </v>
      </c>
      <c r="L689" s="9">
        <f>Rohdaten!E689</f>
        <v>5.1999999999999998E-3</v>
      </c>
      <c r="M689" s="7">
        <f>IFERROR(IF(SEARCH("Mio.", Rohdaten!F689),LEFT(Rohdaten!F689, LEN(Rohdaten!F689) - 5) * 1),
IFERROR(IF(SEARCH("Mrd.",  Rohdaten!F689), LEFT(Rohdaten!F689, LEN(Rohdaten!F689) - 5) * 1000), ""))</f>
        <v>217.06</v>
      </c>
      <c r="N689" s="7">
        <f t="shared" si="20"/>
        <v>227.91300000000001</v>
      </c>
      <c r="O689" t="str">
        <f>Rohdaten!G689</f>
        <v xml:space="preserve">Aktien / Aktien Schweiz </v>
      </c>
      <c r="P689" t="str">
        <f t="shared" si="21"/>
        <v>Aktien</v>
      </c>
      <c r="Q689" t="str">
        <f>Rohdaten!H689</f>
        <v xml:space="preserve">BlackRoc.. </v>
      </c>
      <c r="R689" t="str">
        <f>Rohdaten!I689</f>
        <v xml:space="preserve">Deutschl.. </v>
      </c>
      <c r="S689">
        <f>LEFT(Rohdaten!J689, SEARCH("Jahre", Rohdaten!J689) - 2) * 1</f>
        <v>14.12</v>
      </c>
      <c r="T689" t="str">
        <f>Rohdaten!K689</f>
        <v xml:space="preserve">SWISS MA.. </v>
      </c>
      <c r="U689" t="str">
        <f>LEFT(Rohdaten!L689, 1)</f>
        <v>A</v>
      </c>
      <c r="V689">
        <f>Rohdaten!M689</f>
        <v>593396</v>
      </c>
    </row>
    <row r="690" spans="1:22" x14ac:dyDescent="0.25">
      <c r="A690" t="str">
        <f>Rohdaten!A690</f>
        <v xml:space="preserve">ISHARES TECDAX (DE) </v>
      </c>
      <c r="B690" t="str">
        <f>LEFT(Rohdaten!B690, 3)</f>
        <v>EUR</v>
      </c>
      <c r="C690">
        <v>1.43</v>
      </c>
      <c r="D690">
        <v>1.36</v>
      </c>
      <c r="E690">
        <v>1.05</v>
      </c>
      <c r="F690">
        <v>0.74</v>
      </c>
      <c r="G690">
        <v>8.73</v>
      </c>
      <c r="H690">
        <v>135</v>
      </c>
      <c r="I690">
        <v>1.1299999999999999</v>
      </c>
      <c r="J690" t="str">
        <f>LEFT(Rohdaten!C690, LEN(Rohdaten!C690) - 1)</f>
        <v>replizierend</v>
      </c>
      <c r="K690" t="str">
        <f>Rohdaten!D690</f>
        <v xml:space="preserve">keine </v>
      </c>
      <c r="L690" s="9">
        <f>Rohdaten!E690</f>
        <v>5.1999999999999998E-3</v>
      </c>
      <c r="M690" s="7">
        <f>IFERROR(IF(SEARCH("Mio.", Rohdaten!F690),LEFT(Rohdaten!F690, LEN(Rohdaten!F690) - 5) * 1),
IFERROR(IF(SEARCH("Mrd.",  Rohdaten!F690), LEFT(Rohdaten!F690, LEN(Rohdaten!F690) - 5) * 1000), ""))</f>
        <v>184.14</v>
      </c>
      <c r="N690" s="7">
        <f t="shared" si="20"/>
        <v>184.14</v>
      </c>
      <c r="O690" t="str">
        <f>Rohdaten!G690</f>
        <v xml:space="preserve">Branchen / Branche: Technologie &amp; Telekom Aktien </v>
      </c>
      <c r="P690" t="str">
        <f t="shared" si="21"/>
        <v>Branchen</v>
      </c>
      <c r="Q690" t="str">
        <f>Rohdaten!H690</f>
        <v xml:space="preserve">BlackRoc.. </v>
      </c>
      <c r="R690" t="str">
        <f>Rohdaten!I690</f>
        <v xml:space="preserve">Deutschl.. </v>
      </c>
      <c r="S690">
        <f>LEFT(Rohdaten!J690, SEARCH("Jahre", Rohdaten!J690) - 2) * 1</f>
        <v>14.08</v>
      </c>
      <c r="T690" t="str">
        <f>Rohdaten!K690</f>
        <v xml:space="preserve">TECDAX P.. </v>
      </c>
      <c r="U690" t="str">
        <f>LEFT(Rohdaten!L690, 1)</f>
        <v>T</v>
      </c>
      <c r="V690">
        <f>Rohdaten!M690</f>
        <v>593397</v>
      </c>
    </row>
    <row r="691" spans="1:22" x14ac:dyDescent="0.25">
      <c r="A691" t="str">
        <f>Rohdaten!A691</f>
        <v xml:space="preserve">ISHARES EURO STOXX TELECOMMUNICAT.. </v>
      </c>
      <c r="B691" t="str">
        <f>LEFT(Rohdaten!B691, 3)</f>
        <v>EUR</v>
      </c>
      <c r="C691">
        <v>1.43</v>
      </c>
      <c r="D691">
        <v>1.36</v>
      </c>
      <c r="E691">
        <v>1.05</v>
      </c>
      <c r="F691">
        <v>0.74</v>
      </c>
      <c r="G691">
        <v>8.73</v>
      </c>
      <c r="H691">
        <v>135</v>
      </c>
      <c r="I691">
        <v>1.1299999999999999</v>
      </c>
      <c r="J691" t="str">
        <f>LEFT(Rohdaten!C691, LEN(Rohdaten!C691) - 1)</f>
        <v>replizierend</v>
      </c>
      <c r="K691" t="str">
        <f>Rohdaten!D691</f>
        <v xml:space="preserve">keine </v>
      </c>
      <c r="L691" s="9">
        <f>Rohdaten!E691</f>
        <v>5.1999999999999998E-3</v>
      </c>
      <c r="M691" s="7">
        <f>IFERROR(IF(SEARCH("Mio.", Rohdaten!F691),LEFT(Rohdaten!F691, LEN(Rohdaten!F691) - 5) * 1),
IFERROR(IF(SEARCH("Mrd.",  Rohdaten!F691), LEFT(Rohdaten!F691, LEN(Rohdaten!F691) - 5) * 1000), ""))</f>
        <v>79.930000000000007</v>
      </c>
      <c r="N691" s="7">
        <f t="shared" si="20"/>
        <v>79.930000000000007</v>
      </c>
      <c r="O691" t="str">
        <f>Rohdaten!G691</f>
        <v xml:space="preserve">Branchen / Branche: Technologie &amp; Telekom Aktien </v>
      </c>
      <c r="P691" t="str">
        <f t="shared" si="21"/>
        <v>Branchen</v>
      </c>
      <c r="Q691" t="str">
        <f>Rohdaten!H691</f>
        <v xml:space="preserve">BlackRoc.. </v>
      </c>
      <c r="R691" t="str">
        <f>Rohdaten!I691</f>
        <v xml:space="preserve">Deutschl.. </v>
      </c>
      <c r="S691">
        <f>LEFT(Rohdaten!J691, SEARCH("Jahre", Rohdaten!J691) - 2) * 1</f>
        <v>14</v>
      </c>
      <c r="T691" t="str">
        <f>Rohdaten!K691</f>
        <v xml:space="preserve">ESTX TEL.. </v>
      </c>
      <c r="U691" t="str">
        <f>LEFT(Rohdaten!L691, 1)</f>
        <v>A</v>
      </c>
      <c r="V691">
        <f>Rohdaten!M691</f>
        <v>628931</v>
      </c>
    </row>
    <row r="692" spans="1:22" x14ac:dyDescent="0.25">
      <c r="A692" t="str">
        <f>Rohdaten!A692</f>
        <v xml:space="preserve">ISHARES EURO STOXX BANKS (DE) </v>
      </c>
      <c r="B692" t="str">
        <f>LEFT(Rohdaten!B692, 3)</f>
        <v>EUR</v>
      </c>
      <c r="C692">
        <v>1.43</v>
      </c>
      <c r="D692">
        <v>1.36</v>
      </c>
      <c r="E692">
        <v>1.05</v>
      </c>
      <c r="F692">
        <v>0.74</v>
      </c>
      <c r="G692">
        <v>8.73</v>
      </c>
      <c r="H692">
        <v>135</v>
      </c>
      <c r="I692">
        <v>1.1299999999999999</v>
      </c>
      <c r="J692" t="str">
        <f>LEFT(Rohdaten!C692, LEN(Rohdaten!C692) - 1)</f>
        <v>replizierend</v>
      </c>
      <c r="K692" t="str">
        <f>Rohdaten!D692</f>
        <v xml:space="preserve">keine </v>
      </c>
      <c r="L692" s="9">
        <f>Rohdaten!E692</f>
        <v>5.1999999999999998E-3</v>
      </c>
      <c r="M692" s="7">
        <f>IFERROR(IF(SEARCH("Mio.", Rohdaten!F692),LEFT(Rohdaten!F692, LEN(Rohdaten!F692) - 5) * 1),
IFERROR(IF(SEARCH("Mrd.",  Rohdaten!F692), LEFT(Rohdaten!F692, LEN(Rohdaten!F692) - 5) * 1000), ""))</f>
        <v>1460</v>
      </c>
      <c r="N692" s="7">
        <f t="shared" si="20"/>
        <v>1460</v>
      </c>
      <c r="O692" t="str">
        <f>Rohdaten!G692</f>
        <v xml:space="preserve">Branchen / Branche: Finanzwerte Aktien </v>
      </c>
      <c r="P692" t="str">
        <f t="shared" si="21"/>
        <v>Branchen</v>
      </c>
      <c r="Q692" t="str">
        <f>Rohdaten!H692</f>
        <v xml:space="preserve">BlackRoc.. </v>
      </c>
      <c r="R692" t="str">
        <f>Rohdaten!I692</f>
        <v xml:space="preserve">Deutschl.. </v>
      </c>
      <c r="S692">
        <f>LEFT(Rohdaten!J692, SEARCH("Jahre", Rohdaten!J692) - 2) * 1</f>
        <v>14</v>
      </c>
      <c r="T692" t="str">
        <f>Rohdaten!K692</f>
        <v xml:space="preserve">ESTX BAN.. </v>
      </c>
      <c r="U692" t="str">
        <f>LEFT(Rohdaten!L692, 1)</f>
        <v>A</v>
      </c>
      <c r="V692">
        <f>Rohdaten!M692</f>
        <v>628930</v>
      </c>
    </row>
    <row r="693" spans="1:22" x14ac:dyDescent="0.25">
      <c r="A693" t="str">
        <f>Rohdaten!A693</f>
        <v xml:space="preserve">ISHARES DOW JONES GLOBAL TITANS 5.. </v>
      </c>
      <c r="B693" t="str">
        <f>LEFT(Rohdaten!B693, 3)</f>
        <v>EUR</v>
      </c>
      <c r="C693">
        <v>1.43</v>
      </c>
      <c r="D693">
        <v>1.36</v>
      </c>
      <c r="E693">
        <v>1.05</v>
      </c>
      <c r="F693">
        <v>0.74</v>
      </c>
      <c r="G693">
        <v>8.73</v>
      </c>
      <c r="H693">
        <v>135</v>
      </c>
      <c r="I693">
        <v>1.1299999999999999</v>
      </c>
      <c r="J693" t="str">
        <f>LEFT(Rohdaten!C693, LEN(Rohdaten!C693) - 1)</f>
        <v>replizierend</v>
      </c>
      <c r="K693" t="str">
        <f>Rohdaten!D693</f>
        <v xml:space="preserve">keine </v>
      </c>
      <c r="L693" s="9">
        <f>Rohdaten!E693</f>
        <v>5.1999999999999998E-3</v>
      </c>
      <c r="M693" s="7">
        <f>IFERROR(IF(SEARCH("Mio.", Rohdaten!F693),LEFT(Rohdaten!F693, LEN(Rohdaten!F693) - 5) * 1),
IFERROR(IF(SEARCH("Mrd.",  Rohdaten!F693), LEFT(Rohdaten!F693, LEN(Rohdaten!F693) - 5) * 1000), ""))</f>
        <v>151.43</v>
      </c>
      <c r="N693" s="7">
        <f t="shared" si="20"/>
        <v>151.43</v>
      </c>
      <c r="O693" t="str">
        <f>Rohdaten!G693</f>
        <v xml:space="preserve">Aktien / Aktien International Large Caps </v>
      </c>
      <c r="P693" t="str">
        <f t="shared" si="21"/>
        <v>Aktien</v>
      </c>
      <c r="Q693" t="str">
        <f>Rohdaten!H693</f>
        <v xml:space="preserve">BlackRoc.. </v>
      </c>
      <c r="R693" t="str">
        <f>Rohdaten!I693</f>
        <v xml:space="preserve">Deutschl.. </v>
      </c>
      <c r="S693">
        <f>LEFT(Rohdaten!J693, SEARCH("Jahre", Rohdaten!J693) - 2) * 1</f>
        <v>13.71</v>
      </c>
      <c r="T693" t="str">
        <f>Rohdaten!K693</f>
        <v xml:space="preserve">DOW JONE.. </v>
      </c>
      <c r="U693" t="str">
        <f>LEFT(Rohdaten!L693, 1)</f>
        <v>A</v>
      </c>
      <c r="V693">
        <f>Rohdaten!M693</f>
        <v>628938</v>
      </c>
    </row>
    <row r="694" spans="1:22" x14ac:dyDescent="0.25">
      <c r="A694" t="str">
        <f>Rohdaten!A694</f>
        <v xml:space="preserve">ISHARES DOW JONES INDUSTRIAL AVER.. </v>
      </c>
      <c r="B694" t="str">
        <f>LEFT(Rohdaten!B694, 3)</f>
        <v>USD</v>
      </c>
      <c r="C694">
        <v>1.43</v>
      </c>
      <c r="D694">
        <v>1.36</v>
      </c>
      <c r="E694">
        <v>1.05</v>
      </c>
      <c r="F694">
        <v>0.74</v>
      </c>
      <c r="G694">
        <v>8.73</v>
      </c>
      <c r="H694">
        <v>135</v>
      </c>
      <c r="I694">
        <v>1.1299999999999999</v>
      </c>
      <c r="J694" t="str">
        <f>LEFT(Rohdaten!C694, LEN(Rohdaten!C694) - 1)</f>
        <v>replizierend</v>
      </c>
      <c r="K694" t="str">
        <f>Rohdaten!D694</f>
        <v xml:space="preserve">keine </v>
      </c>
      <c r="L694" s="9">
        <f>Rohdaten!E694</f>
        <v>5.1999999999999998E-3</v>
      </c>
      <c r="M694" s="7">
        <f>IFERROR(IF(SEARCH("Mio.", Rohdaten!F694),LEFT(Rohdaten!F694, LEN(Rohdaten!F694) - 5) * 1),
IFERROR(IF(SEARCH("Mrd.",  Rohdaten!F694), LEFT(Rohdaten!F694, LEN(Rohdaten!F694) - 5) * 1000), ""))</f>
        <v>224.94</v>
      </c>
      <c r="N694" s="7">
        <f t="shared" si="20"/>
        <v>254.18219999999997</v>
      </c>
      <c r="O694" t="str">
        <f>Rohdaten!G694</f>
        <v xml:space="preserve">Aktien / Aktien USA </v>
      </c>
      <c r="P694" t="str">
        <f t="shared" si="21"/>
        <v>Aktien</v>
      </c>
      <c r="Q694" t="str">
        <f>Rohdaten!H694</f>
        <v xml:space="preserve">BlackRoc.. </v>
      </c>
      <c r="R694" t="str">
        <f>Rohdaten!I694</f>
        <v xml:space="preserve">Deutschl.. </v>
      </c>
      <c r="S694">
        <f>LEFT(Rohdaten!J694, SEARCH("Jahre", Rohdaten!J694) - 2) * 1</f>
        <v>13.61</v>
      </c>
      <c r="T694" t="str">
        <f>Rohdaten!K694</f>
        <v xml:space="preserve">DOW JONE.. </v>
      </c>
      <c r="U694" t="str">
        <f>LEFT(Rohdaten!L694, 1)</f>
        <v>A</v>
      </c>
      <c r="V694">
        <f>Rohdaten!M694</f>
        <v>628939</v>
      </c>
    </row>
    <row r="695" spans="1:22" x14ac:dyDescent="0.25">
      <c r="A695" t="str">
        <f>Rohdaten!A695</f>
        <v xml:space="preserve">ISHARES NIKKEI 225 (DE) </v>
      </c>
      <c r="B695" t="str">
        <f>LEFT(Rohdaten!B695, 3)</f>
        <v>JPY</v>
      </c>
      <c r="C695">
        <v>1.43</v>
      </c>
      <c r="D695">
        <v>1.36</v>
      </c>
      <c r="E695">
        <v>1.05</v>
      </c>
      <c r="F695">
        <v>0.74</v>
      </c>
      <c r="G695">
        <v>8.73</v>
      </c>
      <c r="H695">
        <v>135</v>
      </c>
      <c r="I695">
        <v>1.1299999999999999</v>
      </c>
      <c r="J695" t="str">
        <f>LEFT(Rohdaten!C695, LEN(Rohdaten!C695) - 1)</f>
        <v>replizierend</v>
      </c>
      <c r="K695" t="str">
        <f>Rohdaten!D695</f>
        <v xml:space="preserve">keine </v>
      </c>
      <c r="L695" s="9">
        <f>Rohdaten!E695</f>
        <v>5.1999999999999998E-3</v>
      </c>
      <c r="M695" s="7">
        <f>IFERROR(IF(SEARCH("Mio.", Rohdaten!F695),LEFT(Rohdaten!F695, LEN(Rohdaten!F695) - 5) * 1),
IFERROR(IF(SEARCH("Mrd.",  Rohdaten!F695), LEFT(Rohdaten!F695, LEN(Rohdaten!F695) - 5) * 1000), ""))</f>
        <v>172.89</v>
      </c>
      <c r="N695" s="7">
        <f t="shared" si="20"/>
        <v>23340.149999999998</v>
      </c>
      <c r="O695" t="str">
        <f>Rohdaten!G695</f>
        <v xml:space="preserve">Aktien / Aktien Japan </v>
      </c>
      <c r="P695" t="str">
        <f t="shared" si="21"/>
        <v>Aktien</v>
      </c>
      <c r="Q695" t="str">
        <f>Rohdaten!H695</f>
        <v xml:space="preserve">BlackRoc.. </v>
      </c>
      <c r="R695" t="str">
        <f>Rohdaten!I695</f>
        <v xml:space="preserve">Deutschl.. </v>
      </c>
      <c r="S695">
        <f>LEFT(Rohdaten!J695, SEARCH("Jahre", Rohdaten!J695) - 2) * 1</f>
        <v>8.83</v>
      </c>
      <c r="T695" t="str">
        <f>Rohdaten!K695</f>
        <v xml:space="preserve">NIKKEI 2.. </v>
      </c>
      <c r="U695" t="str">
        <f>LEFT(Rohdaten!L695, 1)</f>
        <v>A</v>
      </c>
      <c r="V695" t="str">
        <f>Rohdaten!M695</f>
        <v xml:space="preserve">A0H08D </v>
      </c>
    </row>
    <row r="696" spans="1:22" x14ac:dyDescent="0.25">
      <c r="A696" t="str">
        <f>Rohdaten!A696</f>
        <v xml:space="preserve">DB X-TRACKERS MSCI WORLD INDEX UC.. </v>
      </c>
      <c r="B696" t="str">
        <f>LEFT(Rohdaten!B696, 3)</f>
        <v>EUR</v>
      </c>
      <c r="C696">
        <v>1.43</v>
      </c>
      <c r="D696">
        <v>1.36</v>
      </c>
      <c r="E696">
        <v>1.05</v>
      </c>
      <c r="F696">
        <v>0.74</v>
      </c>
      <c r="G696">
        <v>8.73</v>
      </c>
      <c r="H696">
        <v>135</v>
      </c>
      <c r="I696">
        <v>1.1299999999999999</v>
      </c>
      <c r="J696" t="str">
        <f>LEFT(Rohdaten!C696, LEN(Rohdaten!C696) - 1)</f>
        <v>Swap-basiert</v>
      </c>
      <c r="K696" t="str">
        <f>Rohdaten!D696</f>
        <v xml:space="preserve">keine </v>
      </c>
      <c r="L696" s="9">
        <f>Rohdaten!E696</f>
        <v>5.1999999999999998E-3</v>
      </c>
      <c r="M696" s="7">
        <f>IFERROR(IF(SEARCH("Mio.", Rohdaten!F696),LEFT(Rohdaten!F696, LEN(Rohdaten!F696) - 5) * 1),
IFERROR(IF(SEARCH("Mrd.",  Rohdaten!F696), LEFT(Rohdaten!F696, LEN(Rohdaten!F696) - 5) * 1000), ""))</f>
        <v>30.54</v>
      </c>
      <c r="N696" s="7">
        <f t="shared" si="20"/>
        <v>30.54</v>
      </c>
      <c r="O696" t="str">
        <f>Rohdaten!G696</f>
        <v xml:space="preserve">Aktien / Aktien International </v>
      </c>
      <c r="P696" t="str">
        <f t="shared" si="21"/>
        <v>Aktien</v>
      </c>
      <c r="Q696" t="str">
        <f>Rohdaten!H696</f>
        <v xml:space="preserve">db x-tra.. </v>
      </c>
      <c r="R696" t="str">
        <f>Rohdaten!I696</f>
        <v xml:space="preserve">Luxemburg </v>
      </c>
      <c r="S696">
        <f>LEFT(Rohdaten!J696, SEARCH("Jahre", Rohdaten!J696) - 2) * 1</f>
        <v>1.71</v>
      </c>
      <c r="T696" t="str">
        <f>Rohdaten!K696</f>
        <v xml:space="preserve">-- </v>
      </c>
      <c r="U696" t="str">
        <f>LEFT(Rohdaten!L696, 1)</f>
        <v>T</v>
      </c>
      <c r="V696" t="str">
        <f>Rohdaten!M696</f>
        <v xml:space="preserve">DBX0KQ </v>
      </c>
    </row>
    <row r="697" spans="1:22" x14ac:dyDescent="0.25">
      <c r="A697" t="str">
        <f>Rohdaten!A697</f>
        <v xml:space="preserve">MARKET VECTORS GOLD MINERS ETF </v>
      </c>
      <c r="B697" t="str">
        <f>LEFT(Rohdaten!B697, 3)</f>
        <v>USD</v>
      </c>
      <c r="C697">
        <v>1.43</v>
      </c>
      <c r="D697">
        <v>1.36</v>
      </c>
      <c r="E697">
        <v>1.05</v>
      </c>
      <c r="F697">
        <v>0.74</v>
      </c>
      <c r="G697">
        <v>8.73</v>
      </c>
      <c r="H697">
        <v>135</v>
      </c>
      <c r="I697">
        <v>1.1299999999999999</v>
      </c>
      <c r="J697" t="str">
        <f>LEFT(Rohdaten!C697, LEN(Rohdaten!C697) - 1)</f>
        <v>--</v>
      </c>
      <c r="K697" t="str">
        <f>Rohdaten!D697</f>
        <v xml:space="preserve">-- </v>
      </c>
      <c r="L697" s="9">
        <f>Rohdaten!E697</f>
        <v>5.3E-3</v>
      </c>
      <c r="M697" s="7" t="str">
        <f>IFERROR(IF(SEARCH("Mio.", Rohdaten!F697),LEFT(Rohdaten!F697, LEN(Rohdaten!F697) - 5) * 1),
IFERROR(IF(SEARCH("Mrd.",  Rohdaten!F697), LEFT(Rohdaten!F697, LEN(Rohdaten!F697) - 5) * 1000), ""))</f>
        <v/>
      </c>
      <c r="N697" s="7" t="str">
        <f t="shared" si="20"/>
        <v/>
      </c>
      <c r="O697" t="str">
        <f>Rohdaten!G697</f>
        <v xml:space="preserve">Branchen / Branche: Edelmetalle Aktien </v>
      </c>
      <c r="P697" t="str">
        <f t="shared" si="21"/>
        <v>Branchen</v>
      </c>
      <c r="Q697" t="str">
        <f>Rohdaten!H697</f>
        <v xml:space="preserve">Van Eck </v>
      </c>
      <c r="R697" t="str">
        <f>Rohdaten!I697</f>
        <v xml:space="preserve">USA </v>
      </c>
      <c r="S697">
        <f>LEFT(Rohdaten!J697, SEARCH("Jahre", Rohdaten!J697) - 2) * 1</f>
        <v>8.9700000000000006</v>
      </c>
      <c r="T697" t="str">
        <f>Rohdaten!K697</f>
        <v xml:space="preserve">-- </v>
      </c>
      <c r="U697" t="str">
        <f>LEFT(Rohdaten!L697, 1)</f>
        <v>A</v>
      </c>
      <c r="V697" t="str">
        <f>Rohdaten!M697</f>
        <v xml:space="preserve">A0J25R </v>
      </c>
    </row>
    <row r="698" spans="1:22" x14ac:dyDescent="0.25">
      <c r="A698" t="str">
        <f>Rohdaten!A698</f>
        <v xml:space="preserve">UBS ETF (LU) MSCI EMERGING MARKET.. </v>
      </c>
      <c r="B698" t="str">
        <f>LEFT(Rohdaten!B698, 3)</f>
        <v>USD</v>
      </c>
      <c r="C698">
        <v>1.43</v>
      </c>
      <c r="D698">
        <v>1.36</v>
      </c>
      <c r="E698">
        <v>1.05</v>
      </c>
      <c r="F698">
        <v>0.74</v>
      </c>
      <c r="G698">
        <v>8.73</v>
      </c>
      <c r="H698">
        <v>135</v>
      </c>
      <c r="I698">
        <v>1.1299999999999999</v>
      </c>
      <c r="J698" t="str">
        <f>LEFT(Rohdaten!C698, LEN(Rohdaten!C698) - 1)</f>
        <v>replizierend</v>
      </c>
      <c r="K698" t="str">
        <f>Rohdaten!D698</f>
        <v xml:space="preserve">Sonstige </v>
      </c>
      <c r="L698" s="9">
        <f>Rohdaten!E698</f>
        <v>5.3E-3</v>
      </c>
      <c r="M698" s="7">
        <f>IFERROR(IF(SEARCH("Mio.", Rohdaten!F698),LEFT(Rohdaten!F698, LEN(Rohdaten!F698) - 5) * 1),
IFERROR(IF(SEARCH("Mrd.",  Rohdaten!F698), LEFT(Rohdaten!F698, LEN(Rohdaten!F698) - 5) * 1000), ""))</f>
        <v>11.44</v>
      </c>
      <c r="N698" s="7">
        <f t="shared" si="20"/>
        <v>12.927199999999997</v>
      </c>
      <c r="O698" t="str">
        <f>Rohdaten!G698</f>
        <v xml:space="preserve">Aktien / Aktien Emerging Markets </v>
      </c>
      <c r="P698" t="str">
        <f t="shared" si="21"/>
        <v>Aktien</v>
      </c>
      <c r="Q698" t="str">
        <f>Rohdaten!H698</f>
        <v xml:space="preserve">UBS Fund.. </v>
      </c>
      <c r="R698" t="str">
        <f>Rohdaten!I698</f>
        <v xml:space="preserve">Luxemburg </v>
      </c>
      <c r="S698">
        <f>LEFT(Rohdaten!J698, SEARCH("Jahre", Rohdaten!J698) - 2) * 1</f>
        <v>0.66</v>
      </c>
      <c r="T698" t="str">
        <f>Rohdaten!K698</f>
        <v xml:space="preserve">-- </v>
      </c>
      <c r="U698" t="str">
        <f>LEFT(Rohdaten!L698, 1)</f>
        <v>A</v>
      </c>
      <c r="V698" t="str">
        <f>Rohdaten!M698</f>
        <v xml:space="preserve">A110QD </v>
      </c>
    </row>
    <row r="699" spans="1:22" x14ac:dyDescent="0.25">
      <c r="A699" t="str">
        <f>Rohdaten!A699</f>
        <v xml:space="preserve">WISDOMTREE EMERGING MARKETS SMALL.. </v>
      </c>
      <c r="B699" t="str">
        <f>LEFT(Rohdaten!B699, 3)</f>
        <v>USD</v>
      </c>
      <c r="C699">
        <v>1.43</v>
      </c>
      <c r="D699">
        <v>1.36</v>
      </c>
      <c r="E699">
        <v>1.05</v>
      </c>
      <c r="F699">
        <v>0.74</v>
      </c>
      <c r="G699">
        <v>8.73</v>
      </c>
      <c r="H699">
        <v>135</v>
      </c>
      <c r="I699">
        <v>1.1299999999999999</v>
      </c>
      <c r="J699" t="str">
        <f>LEFT(Rohdaten!C699, LEN(Rohdaten!C699) - 1)</f>
        <v>replizierend</v>
      </c>
      <c r="K699" t="str">
        <f>Rohdaten!D699</f>
        <v xml:space="preserve">Dividenden </v>
      </c>
      <c r="L699" s="9">
        <f>Rohdaten!E699</f>
        <v>5.4000000000000003E-3</v>
      </c>
      <c r="M699" s="7" t="str">
        <f>IFERROR(IF(SEARCH("Mio.", Rohdaten!F699),LEFT(Rohdaten!F699, LEN(Rohdaten!F699) - 5) * 1),
IFERROR(IF(SEARCH("Mrd.",  Rohdaten!F699), LEFT(Rohdaten!F699, LEN(Rohdaten!F699) - 5) * 1000), ""))</f>
        <v/>
      </c>
      <c r="N699" s="7" t="str">
        <f t="shared" si="20"/>
        <v/>
      </c>
      <c r="O699" t="str">
        <f>Rohdaten!G699</f>
        <v xml:space="preserve">Aktien / Aktien Emerging Markets </v>
      </c>
      <c r="P699" t="str">
        <f t="shared" si="21"/>
        <v>Aktien</v>
      </c>
      <c r="Q699" t="str">
        <f>Rohdaten!H699</f>
        <v xml:space="preserve">WisdomTr.. </v>
      </c>
      <c r="R699" t="str">
        <f>Rohdaten!I699</f>
        <v xml:space="preserve">Deutschl.. </v>
      </c>
      <c r="S699">
        <f>LEFT(Rohdaten!J699, SEARCH("Jahre", Rohdaten!J699) - 2) * 1</f>
        <v>0.46</v>
      </c>
      <c r="T699" t="str">
        <f>Rohdaten!K699</f>
        <v xml:space="preserve">-- </v>
      </c>
      <c r="U699" t="str">
        <f>LEFT(Rohdaten!L699, 1)</f>
        <v>A</v>
      </c>
      <c r="V699" t="str">
        <f>Rohdaten!M699</f>
        <v xml:space="preserve">A14ND0 </v>
      </c>
    </row>
    <row r="700" spans="1:22" x14ac:dyDescent="0.25">
      <c r="A700" t="str">
        <f>Rohdaten!A700</f>
        <v xml:space="preserve">DB X-TRACKERS DBLCI - OY BALANCED.. </v>
      </c>
      <c r="B700" t="str">
        <f>LEFT(Rohdaten!B700, 3)</f>
        <v>EUR</v>
      </c>
      <c r="C700">
        <v>1.43</v>
      </c>
      <c r="D700">
        <v>1.36</v>
      </c>
      <c r="E700">
        <v>1.05</v>
      </c>
      <c r="F700">
        <v>0.74</v>
      </c>
      <c r="G700">
        <v>8.73</v>
      </c>
      <c r="H700">
        <v>135</v>
      </c>
      <c r="I700">
        <v>1.1299999999999999</v>
      </c>
      <c r="J700" t="str">
        <f>LEFT(Rohdaten!C700, LEN(Rohdaten!C700) - 1)</f>
        <v>Swap-basiert</v>
      </c>
      <c r="K700" t="str">
        <f>Rohdaten!D700</f>
        <v xml:space="preserve">Sonstige </v>
      </c>
      <c r="L700" s="9">
        <f>Rohdaten!E700</f>
        <v>5.4999999999999997E-3</v>
      </c>
      <c r="M700" s="7">
        <f>IFERROR(IF(SEARCH("Mio.", Rohdaten!F700),LEFT(Rohdaten!F700, LEN(Rohdaten!F700) - 5) * 1),
IFERROR(IF(SEARCH("Mrd.",  Rohdaten!F700), LEFT(Rohdaten!F700, LEN(Rohdaten!F700) - 5) * 1000), ""))</f>
        <v>484.58</v>
      </c>
      <c r="N700" s="7">
        <f t="shared" si="20"/>
        <v>484.58</v>
      </c>
      <c r="O700" t="str">
        <f>Rohdaten!G700</f>
        <v xml:space="preserve">Alternative Investments / Commodities </v>
      </c>
      <c r="P700" t="str">
        <f t="shared" si="21"/>
        <v>Alternative Investments</v>
      </c>
      <c r="Q700" t="str">
        <f>Rohdaten!H700</f>
        <v xml:space="preserve">db x-tra.. </v>
      </c>
      <c r="R700" t="str">
        <f>Rohdaten!I700</f>
        <v xml:space="preserve">Luxemburg </v>
      </c>
      <c r="S700">
        <f>LEFT(Rohdaten!J700, SEARCH("Jahre", Rohdaten!J700) - 2) * 1</f>
        <v>7.84</v>
      </c>
      <c r="T700" t="str">
        <f>Rohdaten!K700</f>
        <v xml:space="preserve">-- </v>
      </c>
      <c r="U700" t="str">
        <f>LEFT(Rohdaten!L700, 1)</f>
        <v>T</v>
      </c>
      <c r="V700" t="str">
        <f>Rohdaten!M700</f>
        <v xml:space="preserve">DBX1LC </v>
      </c>
    </row>
    <row r="701" spans="1:22" x14ac:dyDescent="0.25">
      <c r="A701" t="str">
        <f>Rohdaten!A701</f>
        <v xml:space="preserve">LYXOR UCITS ETF MSCI EMERGING MAR.. </v>
      </c>
      <c r="B701" t="str">
        <f>LEFT(Rohdaten!B701, 3)</f>
        <v>EUR</v>
      </c>
      <c r="C701">
        <v>1.43</v>
      </c>
      <c r="D701">
        <v>1.36</v>
      </c>
      <c r="E701">
        <v>1.05</v>
      </c>
      <c r="F701">
        <v>0.74</v>
      </c>
      <c r="G701">
        <v>8.73</v>
      </c>
      <c r="H701">
        <v>135</v>
      </c>
      <c r="I701">
        <v>1.1299999999999999</v>
      </c>
      <c r="J701" t="str">
        <f>LEFT(Rohdaten!C701, LEN(Rohdaten!C701) - 1)</f>
        <v>Swap-basiert</v>
      </c>
      <c r="K701" t="str">
        <f>Rohdaten!D701</f>
        <v xml:space="preserve">keine </v>
      </c>
      <c r="L701" s="9">
        <f>Rohdaten!E701</f>
        <v>5.4999999999999997E-3</v>
      </c>
      <c r="M701" s="7">
        <f>IFERROR(IF(SEARCH("Mio.", Rohdaten!F701),LEFT(Rohdaten!F701, LEN(Rohdaten!F701) - 5) * 1),
IFERROR(IF(SEARCH("Mrd.",  Rohdaten!F701), LEFT(Rohdaten!F701, LEN(Rohdaten!F701) - 5) * 1000), ""))</f>
        <v>1320</v>
      </c>
      <c r="N701" s="7">
        <f t="shared" si="20"/>
        <v>1320</v>
      </c>
      <c r="O701" t="str">
        <f>Rohdaten!G701</f>
        <v xml:space="preserve">Aktien / Aktien Emerging Markets </v>
      </c>
      <c r="P701" t="str">
        <f t="shared" si="21"/>
        <v>Aktien</v>
      </c>
      <c r="Q701" t="str">
        <f>Rohdaten!H701</f>
        <v xml:space="preserve">Lyxor In.. </v>
      </c>
      <c r="R701" t="str">
        <f>Rohdaten!I701</f>
        <v xml:space="preserve">Frankreich </v>
      </c>
      <c r="S701">
        <f>LEFT(Rohdaten!J701, SEARCH("Jahre", Rohdaten!J701) - 2) * 1</f>
        <v>8.0399999999999991</v>
      </c>
      <c r="T701" t="str">
        <f>Rohdaten!K701</f>
        <v xml:space="preserve">MSCI EM .. </v>
      </c>
      <c r="U701" t="str">
        <f>LEFT(Rohdaten!L701, 1)</f>
        <v>T</v>
      </c>
      <c r="V701" t="str">
        <f>Rohdaten!M701</f>
        <v xml:space="preserve">LYX0BX </v>
      </c>
    </row>
    <row r="702" spans="1:22" x14ac:dyDescent="0.25">
      <c r="A702" t="str">
        <f>Rohdaten!A702</f>
        <v xml:space="preserve">DB X-TRACKERS II EMERGING MARKETS.. </v>
      </c>
      <c r="B702" t="str">
        <f>LEFT(Rohdaten!B702, 3)</f>
        <v>EUR</v>
      </c>
      <c r="C702">
        <v>1.43</v>
      </c>
      <c r="D702">
        <v>1.36</v>
      </c>
      <c r="E702">
        <v>1.05</v>
      </c>
      <c r="F702">
        <v>0.74</v>
      </c>
      <c r="G702">
        <v>8.73</v>
      </c>
      <c r="H702">
        <v>135</v>
      </c>
      <c r="I702">
        <v>1.1299999999999999</v>
      </c>
      <c r="J702" t="str">
        <f>LEFT(Rohdaten!C702, LEN(Rohdaten!C702) - 1)</f>
        <v>Swap-basiert</v>
      </c>
      <c r="K702" t="str">
        <f>Rohdaten!D702</f>
        <v xml:space="preserve">-- </v>
      </c>
      <c r="L702" s="9">
        <f>Rohdaten!E702</f>
        <v>5.4999999999999997E-3</v>
      </c>
      <c r="M702" s="7">
        <f>IFERROR(IF(SEARCH("Mio.", Rohdaten!F702),LEFT(Rohdaten!F702, LEN(Rohdaten!F702) - 5) * 1),
IFERROR(IF(SEARCH("Mrd.",  Rohdaten!F702), LEFT(Rohdaten!F702, LEN(Rohdaten!F702) - 5) * 1000), ""))</f>
        <v>340.17</v>
      </c>
      <c r="N702" s="7">
        <f t="shared" si="20"/>
        <v>340.17</v>
      </c>
      <c r="O702" t="str">
        <f>Rohdaten!G702</f>
        <v xml:space="preserve">Renten / Renten Staatsanleihen </v>
      </c>
      <c r="P702" t="str">
        <f t="shared" si="21"/>
        <v>Renten</v>
      </c>
      <c r="Q702" t="str">
        <f>Rohdaten!H702</f>
        <v xml:space="preserve">db x-tra.. </v>
      </c>
      <c r="R702" t="str">
        <f>Rohdaten!I702</f>
        <v xml:space="preserve">Luxemburg </v>
      </c>
      <c r="S702">
        <f>LEFT(Rohdaten!J702, SEARCH("Jahre", Rohdaten!J702) - 2) * 1</f>
        <v>6.99</v>
      </c>
      <c r="T702" t="str">
        <f>Rohdaten!K702</f>
        <v xml:space="preserve">EMERGING.. </v>
      </c>
      <c r="U702" t="str">
        <f>LEFT(Rohdaten!L702, 1)</f>
        <v>T</v>
      </c>
      <c r="V702" t="str">
        <f>Rohdaten!M702</f>
        <v xml:space="preserve">DBX0AV </v>
      </c>
    </row>
    <row r="703" spans="1:22" x14ac:dyDescent="0.25">
      <c r="A703" t="str">
        <f>Rohdaten!A703</f>
        <v xml:space="preserve">LYXOR UCITS ETF MSCI EMERGING MAR.. </v>
      </c>
      <c r="B703" t="str">
        <f>LEFT(Rohdaten!B703, 3)</f>
        <v>USD</v>
      </c>
      <c r="C703">
        <v>1.43</v>
      </c>
      <c r="D703">
        <v>1.36</v>
      </c>
      <c r="E703">
        <v>1.05</v>
      </c>
      <c r="F703">
        <v>0.74</v>
      </c>
      <c r="G703">
        <v>8.73</v>
      </c>
      <c r="H703">
        <v>135</v>
      </c>
      <c r="I703">
        <v>1.1299999999999999</v>
      </c>
      <c r="J703" t="str">
        <f>LEFT(Rohdaten!C703, LEN(Rohdaten!C703) - 1)</f>
        <v>--</v>
      </c>
      <c r="K703" t="str">
        <f>Rohdaten!D703</f>
        <v xml:space="preserve">-- </v>
      </c>
      <c r="L703" s="9">
        <f>Rohdaten!E703</f>
        <v>5.4999999999999997E-3</v>
      </c>
      <c r="M703" s="7">
        <f>IFERROR(IF(SEARCH("Mio.", Rohdaten!F703),LEFT(Rohdaten!F703, LEN(Rohdaten!F703) - 5) * 1),
IFERROR(IF(SEARCH("Mrd.",  Rohdaten!F703), LEFT(Rohdaten!F703, LEN(Rohdaten!F703) - 5) * 1000), ""))</f>
        <v>1320</v>
      </c>
      <c r="N703" s="7">
        <f t="shared" si="20"/>
        <v>1491.6</v>
      </c>
      <c r="O703" t="str">
        <f>Rohdaten!G703</f>
        <v xml:space="preserve">Aktien / Aktien Emerging Markets </v>
      </c>
      <c r="P703" t="str">
        <f t="shared" si="21"/>
        <v>Aktien</v>
      </c>
      <c r="Q703" t="str">
        <f>Rohdaten!H703</f>
        <v xml:space="preserve">Lyxor In.. </v>
      </c>
      <c r="R703" t="str">
        <f>Rohdaten!I703</f>
        <v xml:space="preserve">Frankreich </v>
      </c>
      <c r="S703">
        <f>LEFT(Rohdaten!J703, SEARCH("Jahre", Rohdaten!J703) - 2) * 1</f>
        <v>8.0299999999999994</v>
      </c>
      <c r="T703" t="str">
        <f>Rohdaten!K703</f>
        <v xml:space="preserve">EM (EMER.. </v>
      </c>
      <c r="U703" t="str">
        <f>LEFT(Rohdaten!L703, 1)</f>
        <v>T</v>
      </c>
      <c r="V703" t="str">
        <f>Rohdaten!M703</f>
        <v xml:space="preserve">LYX0CV </v>
      </c>
    </row>
    <row r="704" spans="1:22" x14ac:dyDescent="0.25">
      <c r="A704" t="str">
        <f>Rohdaten!A704</f>
        <v xml:space="preserve">DB X-TRACKERS DBLCI - OY BALANCED.. </v>
      </c>
      <c r="B704" t="str">
        <f>LEFT(Rohdaten!B704, 3)</f>
        <v>USD</v>
      </c>
      <c r="C704">
        <v>1.43</v>
      </c>
      <c r="D704">
        <v>1.36</v>
      </c>
      <c r="E704">
        <v>1.05</v>
      </c>
      <c r="F704">
        <v>0.74</v>
      </c>
      <c r="G704">
        <v>8.73</v>
      </c>
      <c r="H704">
        <v>135</v>
      </c>
      <c r="I704">
        <v>1.1299999999999999</v>
      </c>
      <c r="J704" t="str">
        <f>LEFT(Rohdaten!C704, LEN(Rohdaten!C704) - 1)</f>
        <v>--</v>
      </c>
      <c r="K704" t="str">
        <f>Rohdaten!D704</f>
        <v xml:space="preserve">-- </v>
      </c>
      <c r="L704" s="9">
        <f>Rohdaten!E704</f>
        <v>5.4999999999999997E-3</v>
      </c>
      <c r="M704" s="7">
        <f>IFERROR(IF(SEARCH("Mio.", Rohdaten!F704),LEFT(Rohdaten!F704, LEN(Rohdaten!F704) - 5) * 1),
IFERROR(IF(SEARCH("Mrd.",  Rohdaten!F704), LEFT(Rohdaten!F704, LEN(Rohdaten!F704) - 5) * 1000), ""))</f>
        <v>109.37</v>
      </c>
      <c r="N704" s="7">
        <f t="shared" si="20"/>
        <v>123.5881</v>
      </c>
      <c r="O704" t="str">
        <f>Rohdaten!G704</f>
        <v xml:space="preserve">Alternative Investments / Commodities </v>
      </c>
      <c r="P704" t="str">
        <f t="shared" si="21"/>
        <v>Alternative Investments</v>
      </c>
      <c r="Q704" t="str">
        <f>Rohdaten!H704</f>
        <v xml:space="preserve">db x-tra.. </v>
      </c>
      <c r="R704" t="str">
        <f>Rohdaten!I704</f>
        <v xml:space="preserve">Luxemburg </v>
      </c>
      <c r="S704">
        <f>LEFT(Rohdaten!J704, SEARCH("Jahre", Rohdaten!J704) - 2) * 1</f>
        <v>5.0599999999999996</v>
      </c>
      <c r="T704" t="str">
        <f>Rohdaten!K704</f>
        <v xml:space="preserve">-- </v>
      </c>
      <c r="U704" t="str">
        <f>LEFT(Rohdaten!L704, 1)</f>
        <v>T</v>
      </c>
      <c r="V704" t="str">
        <f>Rohdaten!M704</f>
        <v xml:space="preserve">DBX0DZ </v>
      </c>
    </row>
    <row r="705" spans="1:22" x14ac:dyDescent="0.25">
      <c r="A705" t="str">
        <f>Rohdaten!A705</f>
        <v xml:space="preserve">COMSTAGE HSI UCITS ETF </v>
      </c>
      <c r="B705" t="str">
        <f>LEFT(Rohdaten!B705, 3)</f>
        <v>HKD</v>
      </c>
      <c r="C705">
        <v>1.43</v>
      </c>
      <c r="D705">
        <v>1.36</v>
      </c>
      <c r="E705">
        <v>1.05</v>
      </c>
      <c r="F705">
        <v>0.74</v>
      </c>
      <c r="G705">
        <v>8.73</v>
      </c>
      <c r="H705">
        <v>135</v>
      </c>
      <c r="I705">
        <v>1.1299999999999999</v>
      </c>
      <c r="J705" t="str">
        <f>LEFT(Rohdaten!C705, LEN(Rohdaten!C705) - 1)</f>
        <v>Swap-basiert</v>
      </c>
      <c r="K705" t="str">
        <f>Rohdaten!D705</f>
        <v xml:space="preserve">keine </v>
      </c>
      <c r="L705" s="9">
        <f>Rohdaten!E705</f>
        <v>5.4999999999999997E-3</v>
      </c>
      <c r="M705" s="7">
        <f>IFERROR(IF(SEARCH("Mio.", Rohdaten!F705),LEFT(Rohdaten!F705, LEN(Rohdaten!F705) - 5) * 1),
IFERROR(IF(SEARCH("Mrd.",  Rohdaten!F705), LEFT(Rohdaten!F705, LEN(Rohdaten!F705) - 5) * 1000), ""))</f>
        <v>29.99</v>
      </c>
      <c r="N705" s="7">
        <f t="shared" si="20"/>
        <v>261.81270000000001</v>
      </c>
      <c r="O705" t="str">
        <f>Rohdaten!G705</f>
        <v xml:space="preserve">Aktien / Aktien Hong Kong &amp; China </v>
      </c>
      <c r="P705" t="str">
        <f t="shared" si="21"/>
        <v>Aktien</v>
      </c>
      <c r="Q705" t="str">
        <f>Rohdaten!H705</f>
        <v xml:space="preserve">Commerz .. </v>
      </c>
      <c r="R705" t="str">
        <f>Rohdaten!I705</f>
        <v xml:space="preserve">Luxemburg </v>
      </c>
      <c r="S705">
        <f>LEFT(Rohdaten!J705, SEARCH("Jahre", Rohdaten!J705) - 2) * 1</f>
        <v>4.83</v>
      </c>
      <c r="T705" t="str">
        <f>Rohdaten!K705</f>
        <v xml:space="preserve">HANG SEN.. </v>
      </c>
      <c r="U705" t="str">
        <f>LEFT(Rohdaten!L705, 1)</f>
        <v>T</v>
      </c>
      <c r="V705" t="str">
        <f>Rohdaten!M705</f>
        <v xml:space="preserve">ETF022 </v>
      </c>
    </row>
    <row r="706" spans="1:22" x14ac:dyDescent="0.25">
      <c r="A706" t="str">
        <f>Rohdaten!A706</f>
        <v xml:space="preserve">COMSTAGE HSCEI UCITS ETF </v>
      </c>
      <c r="B706" t="str">
        <f>LEFT(Rohdaten!B706, 3)</f>
        <v>HKD</v>
      </c>
      <c r="C706">
        <v>1.43</v>
      </c>
      <c r="D706">
        <v>1.36</v>
      </c>
      <c r="E706">
        <v>1.05</v>
      </c>
      <c r="F706">
        <v>0.74</v>
      </c>
      <c r="G706">
        <v>8.73</v>
      </c>
      <c r="H706">
        <v>135</v>
      </c>
      <c r="I706">
        <v>1.1299999999999999</v>
      </c>
      <c r="J706" t="str">
        <f>LEFT(Rohdaten!C706, LEN(Rohdaten!C706) - 1)</f>
        <v>Swap-basiert</v>
      </c>
      <c r="K706" t="str">
        <f>Rohdaten!D706</f>
        <v xml:space="preserve">keine </v>
      </c>
      <c r="L706" s="9">
        <f>Rohdaten!E706</f>
        <v>5.4999999999999997E-3</v>
      </c>
      <c r="M706" s="7">
        <f>IFERROR(IF(SEARCH("Mio.", Rohdaten!F706),LEFT(Rohdaten!F706, LEN(Rohdaten!F706) - 5) * 1),
IFERROR(IF(SEARCH("Mrd.",  Rohdaten!F706), LEFT(Rohdaten!F706, LEN(Rohdaten!F706) - 5) * 1000), ""))</f>
        <v>28.8</v>
      </c>
      <c r="N706" s="7">
        <f t="shared" si="20"/>
        <v>251.42400000000001</v>
      </c>
      <c r="O706" t="str">
        <f>Rohdaten!G706</f>
        <v xml:space="preserve">Aktien / Aktien Hong Kong &amp; China </v>
      </c>
      <c r="P706" t="str">
        <f t="shared" si="21"/>
        <v>Aktien</v>
      </c>
      <c r="Q706" t="str">
        <f>Rohdaten!H706</f>
        <v xml:space="preserve">Commerz .. </v>
      </c>
      <c r="R706" t="str">
        <f>Rohdaten!I706</f>
        <v xml:space="preserve">Luxemburg </v>
      </c>
      <c r="S706">
        <f>LEFT(Rohdaten!J706, SEARCH("Jahre", Rohdaten!J706) - 2) * 1</f>
        <v>4.83</v>
      </c>
      <c r="T706" t="str">
        <f>Rohdaten!K706</f>
        <v xml:space="preserve">HANG SEN.. </v>
      </c>
      <c r="U706" t="str">
        <f>LEFT(Rohdaten!L706, 1)</f>
        <v>T</v>
      </c>
      <c r="V706" t="str">
        <f>Rohdaten!M706</f>
        <v xml:space="preserve">ETF023 </v>
      </c>
    </row>
    <row r="707" spans="1:22" x14ac:dyDescent="0.25">
      <c r="A707" t="str">
        <f>Rohdaten!A707</f>
        <v xml:space="preserve">ETFS LONGER DATED ALL COMMODITIES.. </v>
      </c>
      <c r="B707" t="str">
        <f>LEFT(Rohdaten!B707, 3)</f>
        <v>USD</v>
      </c>
      <c r="C707">
        <v>1.43</v>
      </c>
      <c r="D707">
        <v>1.36</v>
      </c>
      <c r="E707">
        <v>1.05</v>
      </c>
      <c r="F707">
        <v>0.74</v>
      </c>
      <c r="G707">
        <v>8.73</v>
      </c>
      <c r="H707">
        <v>135</v>
      </c>
      <c r="I707">
        <v>1.1299999999999999</v>
      </c>
      <c r="J707" t="str">
        <f>LEFT(Rohdaten!C707, LEN(Rohdaten!C707) - 1)</f>
        <v>Swap-basiert</v>
      </c>
      <c r="K707" t="str">
        <f>Rohdaten!D707</f>
        <v xml:space="preserve">keine </v>
      </c>
      <c r="L707" s="9">
        <f>Rohdaten!E707</f>
        <v>5.4999999999999997E-3</v>
      </c>
      <c r="M707" s="7">
        <f>IFERROR(IF(SEARCH("Mio.", Rohdaten!F707),LEFT(Rohdaten!F707, LEN(Rohdaten!F707) - 5) * 1),
IFERROR(IF(SEARCH("Mrd.",  Rohdaten!F707), LEFT(Rohdaten!F707, LEN(Rohdaten!F707) - 5) * 1000), ""))</f>
        <v>97.3</v>
      </c>
      <c r="N707" s="7">
        <f t="shared" ref="N707:N770" si="22">IFERROR(IF(B707="AUD",M707*C707,IF(B707="CAD",M707*D707,IF(B707="CHF",M707*E707,IF(B707="GBP",M707*F707,IF(B707="HKD",M707*G707,IF(B707="JPY",M707*H707,IF(B707="USD",M707*I707,M707))))))), "")</f>
        <v>109.94899999999998</v>
      </c>
      <c r="O707" t="str">
        <f>Rohdaten!G707</f>
        <v xml:space="preserve">Alternative Investments / Commodities </v>
      </c>
      <c r="P707" t="str">
        <f t="shared" ref="P707:P770" si="23">LEFT(O707, SEARCH("/", O707) - 2)</f>
        <v>Alternative Investments</v>
      </c>
      <c r="Q707" t="str">
        <f>Rohdaten!H707</f>
        <v xml:space="preserve">ETFS Fun.. </v>
      </c>
      <c r="R707" t="str">
        <f>Rohdaten!I707</f>
        <v xml:space="preserve">Deutschl.. </v>
      </c>
      <c r="S707">
        <f>LEFT(Rohdaten!J707, SEARCH("Jahre", Rohdaten!J707) - 2) * 1</f>
        <v>5.13</v>
      </c>
      <c r="T707" t="str">
        <f>Rohdaten!K707</f>
        <v xml:space="preserve">DOW JONE.. </v>
      </c>
      <c r="U707" t="str">
        <f>LEFT(Rohdaten!L707, 1)</f>
        <v>T</v>
      </c>
      <c r="V707" t="str">
        <f>Rohdaten!M707</f>
        <v xml:space="preserve">A1CXBV </v>
      </c>
    </row>
    <row r="708" spans="1:22" x14ac:dyDescent="0.25">
      <c r="A708" t="str">
        <f>Rohdaten!A708</f>
        <v xml:space="preserve">ISHARES MSCI WORLD MONTHLY EUR HE.. </v>
      </c>
      <c r="B708" t="str">
        <f>LEFT(Rohdaten!B708, 3)</f>
        <v>EUR</v>
      </c>
      <c r="C708">
        <v>1.43</v>
      </c>
      <c r="D708">
        <v>1.36</v>
      </c>
      <c r="E708">
        <v>1.05</v>
      </c>
      <c r="F708">
        <v>0.74</v>
      </c>
      <c r="G708">
        <v>8.73</v>
      </c>
      <c r="H708">
        <v>135</v>
      </c>
      <c r="I708">
        <v>1.1299999999999999</v>
      </c>
      <c r="J708" t="str">
        <f>LEFT(Rohdaten!C708, LEN(Rohdaten!C708) - 1)</f>
        <v>replizierend</v>
      </c>
      <c r="K708" t="str">
        <f>Rohdaten!D708</f>
        <v xml:space="preserve">keine </v>
      </c>
      <c r="L708" s="9">
        <f>Rohdaten!E708</f>
        <v>5.4999999999999997E-3</v>
      </c>
      <c r="M708" s="7">
        <f>IFERROR(IF(SEARCH("Mio.", Rohdaten!F708),LEFT(Rohdaten!F708, LEN(Rohdaten!F708) - 5) * 1),
IFERROR(IF(SEARCH("Mrd.",  Rohdaten!F708), LEFT(Rohdaten!F708, LEN(Rohdaten!F708) - 5) * 1000), ""))</f>
        <v>678.63</v>
      </c>
      <c r="N708" s="7">
        <f t="shared" si="22"/>
        <v>678.63</v>
      </c>
      <c r="O708" t="str">
        <f>Rohdaten!G708</f>
        <v xml:space="preserve">Aktien / Aktien International </v>
      </c>
      <c r="P708" t="str">
        <f t="shared" si="23"/>
        <v>Aktien</v>
      </c>
      <c r="Q708" t="str">
        <f>Rohdaten!H708</f>
        <v xml:space="preserve">iShares .. </v>
      </c>
      <c r="R708" t="str">
        <f>Rohdaten!I708</f>
        <v xml:space="preserve">Irland </v>
      </c>
      <c r="S708">
        <f>LEFT(Rohdaten!J708, SEARCH("Jahre", Rohdaten!J708) - 2) * 1</f>
        <v>4.59</v>
      </c>
      <c r="T708" t="str">
        <f>Rohdaten!K708</f>
        <v xml:space="preserve">MSCI WOR.. </v>
      </c>
      <c r="U708" t="str">
        <f>LEFT(Rohdaten!L708, 1)</f>
        <v>T</v>
      </c>
      <c r="V708" t="str">
        <f>Rohdaten!M708</f>
        <v xml:space="preserve">A1H53Q </v>
      </c>
    </row>
    <row r="709" spans="1:22" x14ac:dyDescent="0.25">
      <c r="A709" t="str">
        <f>Rohdaten!A709</f>
        <v xml:space="preserve">SPDR MSCI EMERGING MARKETS SMALL .. </v>
      </c>
      <c r="B709" t="str">
        <f>LEFT(Rohdaten!B709, 3)</f>
        <v>USD</v>
      </c>
      <c r="C709">
        <v>1.43</v>
      </c>
      <c r="D709">
        <v>1.36</v>
      </c>
      <c r="E709">
        <v>1.05</v>
      </c>
      <c r="F709">
        <v>0.74</v>
      </c>
      <c r="G709">
        <v>8.73</v>
      </c>
      <c r="H709">
        <v>135</v>
      </c>
      <c r="I709">
        <v>1.1299999999999999</v>
      </c>
      <c r="J709" t="str">
        <f>LEFT(Rohdaten!C709, LEN(Rohdaten!C709) - 1)</f>
        <v>replizierend</v>
      </c>
      <c r="K709" t="str">
        <f>Rohdaten!D709</f>
        <v xml:space="preserve">Sonstige </v>
      </c>
      <c r="L709" s="9">
        <f>Rohdaten!E709</f>
        <v>5.4999999999999997E-3</v>
      </c>
      <c r="M709" s="7">
        <f>IFERROR(IF(SEARCH("Mio.", Rohdaten!F709),LEFT(Rohdaten!F709, LEN(Rohdaten!F709) - 5) * 1),
IFERROR(IF(SEARCH("Mrd.",  Rohdaten!F709), LEFT(Rohdaten!F709, LEN(Rohdaten!F709) - 5) * 1000), ""))</f>
        <v>26.41</v>
      </c>
      <c r="N709" s="7">
        <f t="shared" si="22"/>
        <v>29.843299999999996</v>
      </c>
      <c r="O709" t="str">
        <f>Rohdaten!G709</f>
        <v xml:space="preserve">Aktien / Aktien Emerging Markets </v>
      </c>
      <c r="P709" t="str">
        <f t="shared" si="23"/>
        <v>Aktien</v>
      </c>
      <c r="Q709" t="str">
        <f>Rohdaten!H709</f>
        <v xml:space="preserve">SPDR Eur.. </v>
      </c>
      <c r="R709" t="str">
        <f>Rohdaten!I709</f>
        <v xml:space="preserve">Irland </v>
      </c>
      <c r="S709">
        <f>LEFT(Rohdaten!J709, SEARCH("Jahre", Rohdaten!J709) - 2) * 1</f>
        <v>3.97</v>
      </c>
      <c r="T709" t="str">
        <f>Rohdaten!K709</f>
        <v xml:space="preserve">-- </v>
      </c>
      <c r="U709" t="str">
        <f>LEFT(Rohdaten!L709, 1)</f>
        <v>T</v>
      </c>
      <c r="V709" t="str">
        <f>Rohdaten!M709</f>
        <v xml:space="preserve">A1JJTF </v>
      </c>
    </row>
    <row r="710" spans="1:22" x14ac:dyDescent="0.25">
      <c r="A710" t="str">
        <f>Rohdaten!A710</f>
        <v xml:space="preserve">SPDR MSCI EM ASIA UCITS ETF </v>
      </c>
      <c r="B710" t="str">
        <f>LEFT(Rohdaten!B710, 3)</f>
        <v>USD</v>
      </c>
      <c r="C710">
        <v>1.43</v>
      </c>
      <c r="D710">
        <v>1.36</v>
      </c>
      <c r="E710">
        <v>1.05</v>
      </c>
      <c r="F710">
        <v>0.74</v>
      </c>
      <c r="G710">
        <v>8.73</v>
      </c>
      <c r="H710">
        <v>135</v>
      </c>
      <c r="I710">
        <v>1.1299999999999999</v>
      </c>
      <c r="J710" t="str">
        <f>LEFT(Rohdaten!C710, LEN(Rohdaten!C710) - 1)</f>
        <v>replizierend</v>
      </c>
      <c r="K710" t="str">
        <f>Rohdaten!D710</f>
        <v xml:space="preserve">keine </v>
      </c>
      <c r="L710" s="9">
        <f>Rohdaten!E710</f>
        <v>5.4999999999999997E-3</v>
      </c>
      <c r="M710" s="7">
        <f>IFERROR(IF(SEARCH("Mio.", Rohdaten!F710),LEFT(Rohdaten!F710, LEN(Rohdaten!F710) - 5) * 1),
IFERROR(IF(SEARCH("Mrd.",  Rohdaten!F710), LEFT(Rohdaten!F710, LEN(Rohdaten!F710) - 5) * 1000), ""))</f>
        <v>205.74</v>
      </c>
      <c r="N710" s="7">
        <f t="shared" si="22"/>
        <v>232.4862</v>
      </c>
      <c r="O710" t="str">
        <f>Rohdaten!G710</f>
        <v xml:space="preserve">Aktien / Aktien Asien </v>
      </c>
      <c r="P710" t="str">
        <f t="shared" si="23"/>
        <v>Aktien</v>
      </c>
      <c r="Q710" t="str">
        <f>Rohdaten!H710</f>
        <v xml:space="preserve">SPDR Eur.. </v>
      </c>
      <c r="R710" t="str">
        <f>Rohdaten!I710</f>
        <v xml:space="preserve">Irland </v>
      </c>
      <c r="S710">
        <f>LEFT(Rohdaten!J710, SEARCH("Jahre", Rohdaten!J710) - 2) * 1</f>
        <v>3.97</v>
      </c>
      <c r="T710" t="str">
        <f>Rohdaten!K710</f>
        <v xml:space="preserve">-- </v>
      </c>
      <c r="U710" t="str">
        <f>LEFT(Rohdaten!L710, 1)</f>
        <v>T</v>
      </c>
      <c r="V710" t="str">
        <f>Rohdaten!M710</f>
        <v xml:space="preserve">A1JJTG </v>
      </c>
    </row>
    <row r="711" spans="1:22" x14ac:dyDescent="0.25">
      <c r="A711" t="str">
        <f>Rohdaten!A711</f>
        <v xml:space="preserve">SPDR MSCI EM LATIN AMERICA UCITS .. </v>
      </c>
      <c r="B711" t="str">
        <f>LEFT(Rohdaten!B711, 3)</f>
        <v>USD</v>
      </c>
      <c r="C711">
        <v>1.43</v>
      </c>
      <c r="D711">
        <v>1.36</v>
      </c>
      <c r="E711">
        <v>1.05</v>
      </c>
      <c r="F711">
        <v>0.74</v>
      </c>
      <c r="G711">
        <v>8.73</v>
      </c>
      <c r="H711">
        <v>135</v>
      </c>
      <c r="I711">
        <v>1.1299999999999999</v>
      </c>
      <c r="J711" t="str">
        <f>LEFT(Rohdaten!C711, LEN(Rohdaten!C711) - 1)</f>
        <v>replizierend</v>
      </c>
      <c r="K711" t="str">
        <f>Rohdaten!D711</f>
        <v xml:space="preserve">keine </v>
      </c>
      <c r="L711" s="9">
        <f>Rohdaten!E711</f>
        <v>5.4999999999999997E-3</v>
      </c>
      <c r="M711" s="7">
        <f>IFERROR(IF(SEARCH("Mio.", Rohdaten!F711),LEFT(Rohdaten!F711, LEN(Rohdaten!F711) - 5) * 1),
IFERROR(IF(SEARCH("Mrd.",  Rohdaten!F711), LEFT(Rohdaten!F711, LEN(Rohdaten!F711) - 5) * 1000), ""))</f>
        <v>4.4400000000000004</v>
      </c>
      <c r="N711" s="7">
        <f t="shared" si="22"/>
        <v>5.0171999999999999</v>
      </c>
      <c r="O711" t="str">
        <f>Rohdaten!G711</f>
        <v xml:space="preserve">Aktien / Aktien Lateinamerika </v>
      </c>
      <c r="P711" t="str">
        <f t="shared" si="23"/>
        <v>Aktien</v>
      </c>
      <c r="Q711" t="str">
        <f>Rohdaten!H711</f>
        <v xml:space="preserve">SPDR Eur.. </v>
      </c>
      <c r="R711" t="str">
        <f>Rohdaten!I711</f>
        <v xml:space="preserve">Irland </v>
      </c>
      <c r="S711">
        <f>LEFT(Rohdaten!J711, SEARCH("Jahre", Rohdaten!J711) - 2) * 1</f>
        <v>3.96</v>
      </c>
      <c r="T711" t="str">
        <f>Rohdaten!K711</f>
        <v xml:space="preserve">-- </v>
      </c>
      <c r="U711" t="str">
        <f>LEFT(Rohdaten!L711, 1)</f>
        <v>T</v>
      </c>
      <c r="V711" t="str">
        <f>Rohdaten!M711</f>
        <v xml:space="preserve">A1JJTH </v>
      </c>
    </row>
    <row r="712" spans="1:22" x14ac:dyDescent="0.25">
      <c r="A712" t="str">
        <f>Rohdaten!A712</f>
        <v xml:space="preserve">SPDR MSCI EM EUROPE UCITS ETF </v>
      </c>
      <c r="B712" t="str">
        <f>LEFT(Rohdaten!B712, 3)</f>
        <v>USD</v>
      </c>
      <c r="C712">
        <v>1.43</v>
      </c>
      <c r="D712">
        <v>1.36</v>
      </c>
      <c r="E712">
        <v>1.05</v>
      </c>
      <c r="F712">
        <v>0.74</v>
      </c>
      <c r="G712">
        <v>8.73</v>
      </c>
      <c r="H712">
        <v>135</v>
      </c>
      <c r="I712">
        <v>1.1299999999999999</v>
      </c>
      <c r="J712" t="str">
        <f>LEFT(Rohdaten!C712, LEN(Rohdaten!C712) - 1)</f>
        <v>replizierend</v>
      </c>
      <c r="K712" t="str">
        <f>Rohdaten!D712</f>
        <v xml:space="preserve">keine </v>
      </c>
      <c r="L712" s="9">
        <f>Rohdaten!E712</f>
        <v>5.4999999999999997E-3</v>
      </c>
      <c r="M712" s="7">
        <f>IFERROR(IF(SEARCH("Mio.", Rohdaten!F712),LEFT(Rohdaten!F712, LEN(Rohdaten!F712) - 5) * 1),
IFERROR(IF(SEARCH("Mrd.",  Rohdaten!F712), LEFT(Rohdaten!F712, LEN(Rohdaten!F712) - 5) * 1000), ""))</f>
        <v>2.79</v>
      </c>
      <c r="N712" s="7">
        <f t="shared" si="22"/>
        <v>3.1526999999999998</v>
      </c>
      <c r="O712" t="str">
        <f>Rohdaten!G712</f>
        <v xml:space="preserve">Aktien / Aktien Europa </v>
      </c>
      <c r="P712" t="str">
        <f t="shared" si="23"/>
        <v>Aktien</v>
      </c>
      <c r="Q712" t="str">
        <f>Rohdaten!H712</f>
        <v xml:space="preserve">SPDR Eur.. </v>
      </c>
      <c r="R712" t="str">
        <f>Rohdaten!I712</f>
        <v xml:space="preserve">Irland </v>
      </c>
      <c r="S712">
        <f>LEFT(Rohdaten!J712, SEARCH("Jahre", Rohdaten!J712) - 2) * 1</f>
        <v>3.96</v>
      </c>
      <c r="T712" t="str">
        <f>Rohdaten!K712</f>
        <v xml:space="preserve">-- </v>
      </c>
      <c r="U712" t="str">
        <f>LEFT(Rohdaten!L712, 1)</f>
        <v>T</v>
      </c>
      <c r="V712" t="str">
        <f>Rohdaten!M712</f>
        <v xml:space="preserve">A1JJTJ </v>
      </c>
    </row>
    <row r="713" spans="1:22" x14ac:dyDescent="0.25">
      <c r="A713" t="str">
        <f>Rohdaten!A713</f>
        <v xml:space="preserve">SPDR BARCLAYS EMERGING MARKETS LO.. </v>
      </c>
      <c r="B713" t="str">
        <f>LEFT(Rohdaten!B713, 3)</f>
        <v>USD</v>
      </c>
      <c r="C713">
        <v>1.43</v>
      </c>
      <c r="D713">
        <v>1.36</v>
      </c>
      <c r="E713">
        <v>1.05</v>
      </c>
      <c r="F713">
        <v>0.74</v>
      </c>
      <c r="G713">
        <v>8.73</v>
      </c>
      <c r="H713">
        <v>135</v>
      </c>
      <c r="I713">
        <v>1.1299999999999999</v>
      </c>
      <c r="J713" t="str">
        <f>LEFT(Rohdaten!C713, LEN(Rohdaten!C713) - 1)</f>
        <v>replizierend</v>
      </c>
      <c r="K713" t="str">
        <f>Rohdaten!D713</f>
        <v xml:space="preserve">Sonstige </v>
      </c>
      <c r="L713" s="9">
        <f>Rohdaten!E713</f>
        <v>5.4999999999999997E-3</v>
      </c>
      <c r="M713" s="7">
        <f>IFERROR(IF(SEARCH("Mio.", Rohdaten!F713),LEFT(Rohdaten!F713, LEN(Rohdaten!F713) - 5) * 1),
IFERROR(IF(SEARCH("Mrd.",  Rohdaten!F713), LEFT(Rohdaten!F713, LEN(Rohdaten!F713) - 5) * 1000), ""))</f>
        <v>536.17999999999995</v>
      </c>
      <c r="N713" s="7">
        <f t="shared" si="22"/>
        <v>605.88339999999994</v>
      </c>
      <c r="O713" t="str">
        <f>Rohdaten!G713</f>
        <v xml:space="preserve">Renten / Renten Emerging Markets </v>
      </c>
      <c r="P713" t="str">
        <f t="shared" si="23"/>
        <v>Renten</v>
      </c>
      <c r="Q713" t="str">
        <f>Rohdaten!H713</f>
        <v xml:space="preserve">SPDR Eur.. </v>
      </c>
      <c r="R713" t="str">
        <f>Rohdaten!I713</f>
        <v xml:space="preserve">Irland </v>
      </c>
      <c r="S713">
        <f>LEFT(Rohdaten!J713, SEARCH("Jahre", Rohdaten!J713) - 2) * 1</f>
        <v>3.97</v>
      </c>
      <c r="T713" t="str">
        <f>Rohdaten!K713</f>
        <v xml:space="preserve">-- </v>
      </c>
      <c r="U713" t="str">
        <f>LEFT(Rohdaten!L713, 1)</f>
        <v>A</v>
      </c>
      <c r="V713" t="str">
        <f>Rohdaten!M713</f>
        <v xml:space="preserve">A1JJTV </v>
      </c>
    </row>
    <row r="714" spans="1:22" x14ac:dyDescent="0.25">
      <c r="A714" t="str">
        <f>Rohdaten!A714</f>
        <v xml:space="preserve">ISHARES OIL &amp; GAS EXPLORATION &amp; P.. </v>
      </c>
      <c r="B714" t="str">
        <f>LEFT(Rohdaten!B714, 3)</f>
        <v>USD</v>
      </c>
      <c r="C714">
        <v>1.43</v>
      </c>
      <c r="D714">
        <v>1.36</v>
      </c>
      <c r="E714">
        <v>1.05</v>
      </c>
      <c r="F714">
        <v>0.74</v>
      </c>
      <c r="G714">
        <v>8.73</v>
      </c>
      <c r="H714">
        <v>135</v>
      </c>
      <c r="I714">
        <v>1.1299999999999999</v>
      </c>
      <c r="J714" t="str">
        <f>LEFT(Rohdaten!C714, LEN(Rohdaten!C714) - 1)</f>
        <v>--</v>
      </c>
      <c r="K714" t="str">
        <f>Rohdaten!D714</f>
        <v xml:space="preserve">-- </v>
      </c>
      <c r="L714" s="9">
        <f>Rohdaten!E714</f>
        <v>5.4999999999999997E-3</v>
      </c>
      <c r="M714" s="7">
        <f>IFERROR(IF(SEARCH("Mio.", Rohdaten!F714),LEFT(Rohdaten!F714, LEN(Rohdaten!F714) - 5) * 1),
IFERROR(IF(SEARCH("Mrd.",  Rohdaten!F714), LEFT(Rohdaten!F714, LEN(Rohdaten!F714) - 5) * 1000), ""))</f>
        <v>117.82</v>
      </c>
      <c r="N714" s="7">
        <f t="shared" si="22"/>
        <v>133.13659999999999</v>
      </c>
      <c r="O714" t="str">
        <f>Rohdaten!G714</f>
        <v xml:space="preserve">Branchen / Branche: Rohstoff Aktien </v>
      </c>
      <c r="P714" t="str">
        <f t="shared" si="23"/>
        <v>Branchen</v>
      </c>
      <c r="Q714" t="str">
        <f>Rohdaten!H714</f>
        <v xml:space="preserve">BlackRoc.. </v>
      </c>
      <c r="R714" t="str">
        <f>Rohdaten!I714</f>
        <v xml:space="preserve">Irland </v>
      </c>
      <c r="S714">
        <f>LEFT(Rohdaten!J714, SEARCH("Jahre", Rohdaten!J714) - 2) * 1</f>
        <v>3.63</v>
      </c>
      <c r="T714" t="str">
        <f>Rohdaten!K714</f>
        <v xml:space="preserve">-- </v>
      </c>
      <c r="U714" t="str">
        <f>LEFT(Rohdaten!L714, 1)</f>
        <v>T</v>
      </c>
      <c r="V714" t="str">
        <f>Rohdaten!M714</f>
        <v xml:space="preserve">A1JKQL </v>
      </c>
    </row>
    <row r="715" spans="1:22" x14ac:dyDescent="0.25">
      <c r="A715" t="str">
        <f>Rohdaten!A715</f>
        <v xml:space="preserve">ISHARES GOLD PRODUCERS UCITS ETF </v>
      </c>
      <c r="B715" t="str">
        <f>LEFT(Rohdaten!B715, 3)</f>
        <v>USD</v>
      </c>
      <c r="C715">
        <v>1.43</v>
      </c>
      <c r="D715">
        <v>1.36</v>
      </c>
      <c r="E715">
        <v>1.05</v>
      </c>
      <c r="F715">
        <v>0.74</v>
      </c>
      <c r="G715">
        <v>8.73</v>
      </c>
      <c r="H715">
        <v>135</v>
      </c>
      <c r="I715">
        <v>1.1299999999999999</v>
      </c>
      <c r="J715" t="str">
        <f>LEFT(Rohdaten!C715, LEN(Rohdaten!C715) - 1)</f>
        <v>--</v>
      </c>
      <c r="K715" t="str">
        <f>Rohdaten!D715</f>
        <v xml:space="preserve">-- </v>
      </c>
      <c r="L715" s="9">
        <f>Rohdaten!E715</f>
        <v>5.4999999999999997E-3</v>
      </c>
      <c r="M715" s="7">
        <f>IFERROR(IF(SEARCH("Mio.", Rohdaten!F715),LEFT(Rohdaten!F715, LEN(Rohdaten!F715) - 5) * 1),
IFERROR(IF(SEARCH("Mrd.",  Rohdaten!F715), LEFT(Rohdaten!F715, LEN(Rohdaten!F715) - 5) * 1000), ""))</f>
        <v>277.52999999999997</v>
      </c>
      <c r="N715" s="7">
        <f t="shared" si="22"/>
        <v>313.60889999999995</v>
      </c>
      <c r="O715" t="str">
        <f>Rohdaten!G715</f>
        <v xml:space="preserve">Branchen / Branche: Rohstoff Aktien </v>
      </c>
      <c r="P715" t="str">
        <f t="shared" si="23"/>
        <v>Branchen</v>
      </c>
      <c r="Q715" t="str">
        <f>Rohdaten!H715</f>
        <v xml:space="preserve">iShares .. </v>
      </c>
      <c r="R715" t="str">
        <f>Rohdaten!I715</f>
        <v xml:space="preserve">Irland </v>
      </c>
      <c r="S715">
        <f>LEFT(Rohdaten!J715, SEARCH("Jahre", Rohdaten!J715) - 2) * 1</f>
        <v>3.63</v>
      </c>
      <c r="T715" t="str">
        <f>Rohdaten!K715</f>
        <v xml:space="preserve">-- </v>
      </c>
      <c r="U715" t="str">
        <f>LEFT(Rohdaten!L715, 1)</f>
        <v>T</v>
      </c>
      <c r="V715" t="str">
        <f>Rohdaten!M715</f>
        <v xml:space="preserve">A1JKQJ </v>
      </c>
    </row>
    <row r="716" spans="1:22" x14ac:dyDescent="0.25">
      <c r="A716" t="str">
        <f>Rohdaten!A716</f>
        <v xml:space="preserve">ISHARES S&amp;P COMMODITY PRODUCERS A.. </v>
      </c>
      <c r="B716" t="str">
        <f>LEFT(Rohdaten!B716, 3)</f>
        <v>USD</v>
      </c>
      <c r="C716">
        <v>1.43</v>
      </c>
      <c r="D716">
        <v>1.36</v>
      </c>
      <c r="E716">
        <v>1.05</v>
      </c>
      <c r="F716">
        <v>0.74</v>
      </c>
      <c r="G716">
        <v>8.73</v>
      </c>
      <c r="H716">
        <v>135</v>
      </c>
      <c r="I716">
        <v>1.1299999999999999</v>
      </c>
      <c r="J716" t="str">
        <f>LEFT(Rohdaten!C716, LEN(Rohdaten!C716) - 1)</f>
        <v>--</v>
      </c>
      <c r="K716" t="str">
        <f>Rohdaten!D716</f>
        <v xml:space="preserve">-- </v>
      </c>
      <c r="L716" s="9">
        <f>Rohdaten!E716</f>
        <v>5.4999999999999997E-3</v>
      </c>
      <c r="M716" s="7">
        <f>IFERROR(IF(SEARCH("Mio.", Rohdaten!F716),LEFT(Rohdaten!F716, LEN(Rohdaten!F716) - 5) * 1),
IFERROR(IF(SEARCH("Mrd.",  Rohdaten!F716), LEFT(Rohdaten!F716, LEN(Rohdaten!F716) - 5) * 1000), ""))</f>
        <v>34.78</v>
      </c>
      <c r="N716" s="7">
        <f t="shared" si="22"/>
        <v>39.301400000000001</v>
      </c>
      <c r="O716" t="str">
        <f>Rohdaten!G716</f>
        <v xml:space="preserve">Branchen / Branche: Rohstoff Aktien </v>
      </c>
      <c r="P716" t="str">
        <f t="shared" si="23"/>
        <v>Branchen</v>
      </c>
      <c r="Q716" t="str">
        <f>Rohdaten!H716</f>
        <v xml:space="preserve">iShares .. </v>
      </c>
      <c r="R716" t="str">
        <f>Rohdaten!I716</f>
        <v xml:space="preserve">Irland </v>
      </c>
      <c r="S716">
        <f>LEFT(Rohdaten!J716, SEARCH("Jahre", Rohdaten!J716) - 2) * 1</f>
        <v>3.63</v>
      </c>
      <c r="T716" t="str">
        <f>Rohdaten!K716</f>
        <v xml:space="preserve">-- </v>
      </c>
      <c r="U716" t="str">
        <f>LEFT(Rohdaten!L716, 1)</f>
        <v>T</v>
      </c>
      <c r="V716" t="str">
        <f>Rohdaten!M716</f>
        <v xml:space="preserve">A1JKQK </v>
      </c>
    </row>
    <row r="717" spans="1:22" x14ac:dyDescent="0.25">
      <c r="A717" t="str">
        <f>Rohdaten!A717</f>
        <v xml:space="preserve">SPDR S&amp;P EMERGING MARKETS DIVIDEN.. </v>
      </c>
      <c r="B717" t="str">
        <f>LEFT(Rohdaten!B717, 3)</f>
        <v>USD</v>
      </c>
      <c r="C717">
        <v>1.43</v>
      </c>
      <c r="D717">
        <v>1.36</v>
      </c>
      <c r="E717">
        <v>1.05</v>
      </c>
      <c r="F717">
        <v>0.74</v>
      </c>
      <c r="G717">
        <v>8.73</v>
      </c>
      <c r="H717">
        <v>135</v>
      </c>
      <c r="I717">
        <v>1.1299999999999999</v>
      </c>
      <c r="J717" t="str">
        <f>LEFT(Rohdaten!C717, LEN(Rohdaten!C717) - 1)</f>
        <v>replizierend</v>
      </c>
      <c r="K717" t="str">
        <f>Rohdaten!D717</f>
        <v xml:space="preserve">Dividenden </v>
      </c>
      <c r="L717" s="9">
        <f>Rohdaten!E717</f>
        <v>5.4999999999999997E-3</v>
      </c>
      <c r="M717" s="7">
        <f>IFERROR(IF(SEARCH("Mio.", Rohdaten!F717),LEFT(Rohdaten!F717, LEN(Rohdaten!F717) - 5) * 1),
IFERROR(IF(SEARCH("Mrd.",  Rohdaten!F717), LEFT(Rohdaten!F717, LEN(Rohdaten!F717) - 5) * 1000), ""))</f>
        <v>61.86</v>
      </c>
      <c r="N717" s="7">
        <f t="shared" si="22"/>
        <v>69.901799999999994</v>
      </c>
      <c r="O717" t="str">
        <f>Rohdaten!G717</f>
        <v xml:space="preserve">Aktien / Aktien Emerging Markets </v>
      </c>
      <c r="P717" t="str">
        <f t="shared" si="23"/>
        <v>Aktien</v>
      </c>
      <c r="Q717" t="str">
        <f>Rohdaten!H717</f>
        <v xml:space="preserve">SPDR Eur.. </v>
      </c>
      <c r="R717" t="str">
        <f>Rohdaten!I717</f>
        <v xml:space="preserve">Irland </v>
      </c>
      <c r="S717">
        <f>LEFT(Rohdaten!J717, SEARCH("Jahre", Rohdaten!J717) - 2) * 1</f>
        <v>3.55</v>
      </c>
      <c r="T717" t="str">
        <f>Rohdaten!K717</f>
        <v xml:space="preserve">S&amp;P EMER.. </v>
      </c>
      <c r="U717" t="str">
        <f>LEFT(Rohdaten!L717, 1)</f>
        <v>A</v>
      </c>
      <c r="V717" t="str">
        <f>Rohdaten!M717</f>
        <v xml:space="preserve">A1JKSZ </v>
      </c>
    </row>
    <row r="718" spans="1:22" x14ac:dyDescent="0.25">
      <c r="A718" t="str">
        <f>Rohdaten!A718</f>
        <v xml:space="preserve">ISHARES S&amp;P COMMODITY PRODUCERS A.. </v>
      </c>
      <c r="B718" t="str">
        <f>LEFT(Rohdaten!B718, 3)</f>
        <v>USD</v>
      </c>
      <c r="C718">
        <v>1.43</v>
      </c>
      <c r="D718">
        <v>1.36</v>
      </c>
      <c r="E718">
        <v>1.05</v>
      </c>
      <c r="F718">
        <v>0.74</v>
      </c>
      <c r="G718">
        <v>8.73</v>
      </c>
      <c r="H718">
        <v>135</v>
      </c>
      <c r="I718">
        <v>1.1299999999999999</v>
      </c>
      <c r="J718" t="str">
        <f>LEFT(Rohdaten!C718, LEN(Rohdaten!C718) - 1)</f>
        <v>replizierend</v>
      </c>
      <c r="K718" t="str">
        <f>Rohdaten!D718</f>
        <v xml:space="preserve">keine </v>
      </c>
      <c r="L718" s="9">
        <f>Rohdaten!E718</f>
        <v>5.4999999999999997E-3</v>
      </c>
      <c r="M718" s="7">
        <f>IFERROR(IF(SEARCH("Mio.", Rohdaten!F718),LEFT(Rohdaten!F718, LEN(Rohdaten!F718) - 5) * 1),
IFERROR(IF(SEARCH("Mrd.",  Rohdaten!F718), LEFT(Rohdaten!F718, LEN(Rohdaten!F718) - 5) * 1000), ""))</f>
        <v>34.78</v>
      </c>
      <c r="N718" s="7">
        <f t="shared" si="22"/>
        <v>39.301400000000001</v>
      </c>
      <c r="O718" t="str">
        <f>Rohdaten!G718</f>
        <v xml:space="preserve">Branchen / Branche: Rohstoff Aktien </v>
      </c>
      <c r="P718" t="str">
        <f t="shared" si="23"/>
        <v>Branchen</v>
      </c>
      <c r="Q718" t="str">
        <f>Rohdaten!H718</f>
        <v xml:space="preserve">iShares .. </v>
      </c>
      <c r="R718" t="str">
        <f>Rohdaten!I718</f>
        <v xml:space="preserve">Irland </v>
      </c>
      <c r="S718">
        <f>LEFT(Rohdaten!J718, SEARCH("Jahre", Rohdaten!J718) - 2) * 1</f>
        <v>3.08</v>
      </c>
      <c r="T718" t="str">
        <f>Rohdaten!K718</f>
        <v xml:space="preserve">-- </v>
      </c>
      <c r="U718" t="str">
        <f>LEFT(Rohdaten!L718, 1)</f>
        <v>T</v>
      </c>
      <c r="V718" t="str">
        <f>Rohdaten!M718</f>
        <v xml:space="preserve">A1JS9B </v>
      </c>
    </row>
    <row r="719" spans="1:22" x14ac:dyDescent="0.25">
      <c r="A719" t="str">
        <f>Rohdaten!A719</f>
        <v xml:space="preserve">ISHARES S&amp;P COMMODITY PRODUCERS O.. </v>
      </c>
      <c r="B719" t="str">
        <f>LEFT(Rohdaten!B719, 3)</f>
        <v>USD</v>
      </c>
      <c r="C719">
        <v>1.43</v>
      </c>
      <c r="D719">
        <v>1.36</v>
      </c>
      <c r="E719">
        <v>1.05</v>
      </c>
      <c r="F719">
        <v>0.74</v>
      </c>
      <c r="G719">
        <v>8.73</v>
      </c>
      <c r="H719">
        <v>135</v>
      </c>
      <c r="I719">
        <v>1.1299999999999999</v>
      </c>
      <c r="J719" t="str">
        <f>LEFT(Rohdaten!C719, LEN(Rohdaten!C719) - 1)</f>
        <v>replizierend</v>
      </c>
      <c r="K719" t="str">
        <f>Rohdaten!D719</f>
        <v xml:space="preserve">keine </v>
      </c>
      <c r="L719" s="9">
        <f>Rohdaten!E719</f>
        <v>5.4999999999999997E-3</v>
      </c>
      <c r="M719" s="7">
        <f>IFERROR(IF(SEARCH("Mio.", Rohdaten!F719),LEFT(Rohdaten!F719, LEN(Rohdaten!F719) - 5) * 1),
IFERROR(IF(SEARCH("Mrd.",  Rohdaten!F719), LEFT(Rohdaten!F719, LEN(Rohdaten!F719) - 5) * 1000), ""))</f>
        <v>117.82</v>
      </c>
      <c r="N719" s="7">
        <f t="shared" si="22"/>
        <v>133.13659999999999</v>
      </c>
      <c r="O719" t="str">
        <f>Rohdaten!G719</f>
        <v xml:space="preserve">Branchen / Branche: Rohstoff Aktien </v>
      </c>
      <c r="P719" t="str">
        <f t="shared" si="23"/>
        <v>Branchen</v>
      </c>
      <c r="Q719" t="str">
        <f>Rohdaten!H719</f>
        <v xml:space="preserve">BlackRoc.. </v>
      </c>
      <c r="R719" t="str">
        <f>Rohdaten!I719</f>
        <v xml:space="preserve">Irland </v>
      </c>
      <c r="S719">
        <f>LEFT(Rohdaten!J719, SEARCH("Jahre", Rohdaten!J719) - 2) * 1</f>
        <v>3.08</v>
      </c>
      <c r="T719" t="str">
        <f>Rohdaten!K719</f>
        <v xml:space="preserve">-- </v>
      </c>
      <c r="U719" t="str">
        <f>LEFT(Rohdaten!L719, 1)</f>
        <v>T</v>
      </c>
      <c r="V719" t="str">
        <f>Rohdaten!M719</f>
        <v xml:space="preserve">A1JS9C </v>
      </c>
    </row>
    <row r="720" spans="1:22" x14ac:dyDescent="0.25">
      <c r="A720" t="str">
        <f>Rohdaten!A720</f>
        <v xml:space="preserve">ISHARES GOLD PRODUCERS UCITS ETF </v>
      </c>
      <c r="B720" t="str">
        <f>LEFT(Rohdaten!B720, 3)</f>
        <v>USD</v>
      </c>
      <c r="C720">
        <v>1.43</v>
      </c>
      <c r="D720">
        <v>1.36</v>
      </c>
      <c r="E720">
        <v>1.05</v>
      </c>
      <c r="F720">
        <v>0.74</v>
      </c>
      <c r="G720">
        <v>8.73</v>
      </c>
      <c r="H720">
        <v>135</v>
      </c>
      <c r="I720">
        <v>1.1299999999999999</v>
      </c>
      <c r="J720" t="str">
        <f>LEFT(Rohdaten!C720, LEN(Rohdaten!C720) - 1)</f>
        <v>replizierend</v>
      </c>
      <c r="K720" t="str">
        <f>Rohdaten!D720</f>
        <v xml:space="preserve">keine </v>
      </c>
      <c r="L720" s="9">
        <f>Rohdaten!E720</f>
        <v>5.4999999999999997E-3</v>
      </c>
      <c r="M720" s="7">
        <f>IFERROR(IF(SEARCH("Mio.", Rohdaten!F720),LEFT(Rohdaten!F720, LEN(Rohdaten!F720) - 5) * 1),
IFERROR(IF(SEARCH("Mrd.",  Rohdaten!F720), LEFT(Rohdaten!F720, LEN(Rohdaten!F720) - 5) * 1000), ""))</f>
        <v>277.52999999999997</v>
      </c>
      <c r="N720" s="7">
        <f t="shared" si="22"/>
        <v>313.60889999999995</v>
      </c>
      <c r="O720" t="str">
        <f>Rohdaten!G720</f>
        <v xml:space="preserve">Branchen / Branche: Rohstoff Aktien </v>
      </c>
      <c r="P720" t="str">
        <f t="shared" si="23"/>
        <v>Branchen</v>
      </c>
      <c r="Q720" t="str">
        <f>Rohdaten!H720</f>
        <v xml:space="preserve">iShares .. </v>
      </c>
      <c r="R720" t="str">
        <f>Rohdaten!I720</f>
        <v xml:space="preserve">Irland </v>
      </c>
      <c r="S720">
        <f>LEFT(Rohdaten!J720, SEARCH("Jahre", Rohdaten!J720) - 2) * 1</f>
        <v>3.63</v>
      </c>
      <c r="T720" t="str">
        <f>Rohdaten!K720</f>
        <v xml:space="preserve">-- </v>
      </c>
      <c r="U720" t="str">
        <f>LEFT(Rohdaten!L720, 1)</f>
        <v>T</v>
      </c>
      <c r="V720" t="str">
        <f>Rohdaten!M720</f>
        <v xml:space="preserve">A1JS9D </v>
      </c>
    </row>
    <row r="721" spans="1:22" x14ac:dyDescent="0.25">
      <c r="A721" t="str">
        <f>Rohdaten!A721</f>
        <v xml:space="preserve">PIMCO SHORT-TERM HIGH YIELD CORPO.. </v>
      </c>
      <c r="B721" t="str">
        <f>LEFT(Rohdaten!B721, 3)</f>
        <v>USD</v>
      </c>
      <c r="C721">
        <v>1.43</v>
      </c>
      <c r="D721">
        <v>1.36</v>
      </c>
      <c r="E721">
        <v>1.05</v>
      </c>
      <c r="F721">
        <v>0.74</v>
      </c>
      <c r="G721">
        <v>8.73</v>
      </c>
      <c r="H721">
        <v>135</v>
      </c>
      <c r="I721">
        <v>1.1299999999999999</v>
      </c>
      <c r="J721" t="str">
        <f>LEFT(Rohdaten!C721, LEN(Rohdaten!C721) - 1)</f>
        <v>--</v>
      </c>
      <c r="K721" t="str">
        <f>Rohdaten!D721</f>
        <v xml:space="preserve">-- </v>
      </c>
      <c r="L721" s="9">
        <f>Rohdaten!E721</f>
        <v>5.4999999999999997E-3</v>
      </c>
      <c r="M721" s="7">
        <f>IFERROR(IF(SEARCH("Mio.", Rohdaten!F721),LEFT(Rohdaten!F721, LEN(Rohdaten!F721) - 5) * 1),
IFERROR(IF(SEARCH("Mrd.",  Rohdaten!F721), LEFT(Rohdaten!F721, LEN(Rohdaten!F721) - 5) * 1000), ""))</f>
        <v>813.91</v>
      </c>
      <c r="N721" s="7">
        <f t="shared" si="22"/>
        <v>919.71829999999989</v>
      </c>
      <c r="O721" t="str">
        <f>Rohdaten!G721</f>
        <v xml:space="preserve">Renten / Renten High Yield Unternehmensanleihen </v>
      </c>
      <c r="P721" t="str">
        <f t="shared" si="23"/>
        <v>Renten</v>
      </c>
      <c r="Q721" t="str">
        <f>Rohdaten!H721</f>
        <v xml:space="preserve">PIMCO Fi.. </v>
      </c>
      <c r="R721" t="str">
        <f>Rohdaten!I721</f>
        <v xml:space="preserve">Irland </v>
      </c>
      <c r="S721">
        <f>LEFT(Rohdaten!J721, SEARCH("Jahre", Rohdaten!J721) - 2) * 1</f>
        <v>3.13</v>
      </c>
      <c r="T721" t="str">
        <f>Rohdaten!K721</f>
        <v xml:space="preserve">-- </v>
      </c>
      <c r="U721" t="str">
        <f>LEFT(Rohdaten!L721, 1)</f>
        <v>A</v>
      </c>
      <c r="V721" t="str">
        <f>Rohdaten!M721</f>
        <v xml:space="preserve">A1JU1K </v>
      </c>
    </row>
    <row r="722" spans="1:22" x14ac:dyDescent="0.25">
      <c r="A722" t="str">
        <f>Rohdaten!A722</f>
        <v xml:space="preserve">SPDR BARCLAYS EM INFLATION LINKED.. </v>
      </c>
      <c r="B722" t="str">
        <f>LEFT(Rohdaten!B722, 3)</f>
        <v>USD</v>
      </c>
      <c r="C722">
        <v>1.43</v>
      </c>
      <c r="D722">
        <v>1.36</v>
      </c>
      <c r="E722">
        <v>1.05</v>
      </c>
      <c r="F722">
        <v>0.74</v>
      </c>
      <c r="G722">
        <v>8.73</v>
      </c>
      <c r="H722">
        <v>135</v>
      </c>
      <c r="I722">
        <v>1.1299999999999999</v>
      </c>
      <c r="J722" t="str">
        <f>LEFT(Rohdaten!C722, LEN(Rohdaten!C722) - 1)</f>
        <v>replizierend</v>
      </c>
      <c r="K722" t="str">
        <f>Rohdaten!D722</f>
        <v xml:space="preserve">-- </v>
      </c>
      <c r="L722" s="9">
        <f>Rohdaten!E722</f>
        <v>5.4999999999999997E-3</v>
      </c>
      <c r="M722" s="7">
        <f>IFERROR(IF(SEARCH("Mio.", Rohdaten!F722),LEFT(Rohdaten!F722, LEN(Rohdaten!F722) - 5) * 1),
IFERROR(IF(SEARCH("Mrd.",  Rohdaten!F722), LEFT(Rohdaten!F722, LEN(Rohdaten!F722) - 5) * 1000), ""))</f>
        <v>42.87</v>
      </c>
      <c r="N722" s="7">
        <f t="shared" si="22"/>
        <v>48.443099999999994</v>
      </c>
      <c r="O722" t="str">
        <f>Rohdaten!G722</f>
        <v xml:space="preserve">Renten / Renten Inflationsgeschützt </v>
      </c>
      <c r="P722" t="str">
        <f t="shared" si="23"/>
        <v>Renten</v>
      </c>
      <c r="Q722" t="str">
        <f>Rohdaten!H722</f>
        <v xml:space="preserve">SPDR Eur.. </v>
      </c>
      <c r="R722" t="str">
        <f>Rohdaten!I722</f>
        <v xml:space="preserve">Irland </v>
      </c>
      <c r="S722">
        <f>LEFT(Rohdaten!J722, SEARCH("Jahre", Rohdaten!J722) - 2) * 1</f>
        <v>2.02</v>
      </c>
      <c r="T722" t="str">
        <f>Rohdaten!K722</f>
        <v xml:space="preserve">-- </v>
      </c>
      <c r="U722" t="str">
        <f>LEFT(Rohdaten!L722, 1)</f>
        <v>A</v>
      </c>
      <c r="V722" t="str">
        <f>Rohdaten!M722</f>
        <v xml:space="preserve">A1JLNG </v>
      </c>
    </row>
    <row r="723" spans="1:22" x14ac:dyDescent="0.25">
      <c r="A723" t="str">
        <f>Rohdaten!A723</f>
        <v xml:space="preserve">SPDR S&amp;P PAN ASIA DIVIDEND ARISTO.. </v>
      </c>
      <c r="B723" t="str">
        <f>LEFT(Rohdaten!B723, 3)</f>
        <v>USD</v>
      </c>
      <c r="C723">
        <v>1.43</v>
      </c>
      <c r="D723">
        <v>1.36</v>
      </c>
      <c r="E723">
        <v>1.05</v>
      </c>
      <c r="F723">
        <v>0.74</v>
      </c>
      <c r="G723">
        <v>8.73</v>
      </c>
      <c r="H723">
        <v>135</v>
      </c>
      <c r="I723">
        <v>1.1299999999999999</v>
      </c>
      <c r="J723" t="str">
        <f>LEFT(Rohdaten!C723, LEN(Rohdaten!C723) - 1)</f>
        <v>replizierend</v>
      </c>
      <c r="K723" t="str">
        <f>Rohdaten!D723</f>
        <v xml:space="preserve">Dividenden </v>
      </c>
      <c r="L723" s="9">
        <f>Rohdaten!E723</f>
        <v>5.4999999999999997E-3</v>
      </c>
      <c r="M723" s="7">
        <f>IFERROR(IF(SEARCH("Mio.", Rohdaten!F723),LEFT(Rohdaten!F723, LEN(Rohdaten!F723) - 5) * 1),
IFERROR(IF(SEARCH("Mrd.",  Rohdaten!F723), LEFT(Rohdaten!F723, LEN(Rohdaten!F723) - 5) * 1000), ""))</f>
        <v>37.44</v>
      </c>
      <c r="N723" s="7">
        <f t="shared" si="22"/>
        <v>42.307199999999995</v>
      </c>
      <c r="O723" t="str">
        <f>Rohdaten!G723</f>
        <v xml:space="preserve">Aktien / Aktien Dividendenstrategie </v>
      </c>
      <c r="P723" t="str">
        <f t="shared" si="23"/>
        <v>Aktien</v>
      </c>
      <c r="Q723" t="str">
        <f>Rohdaten!H723</f>
        <v xml:space="preserve">SPDR Eur.. </v>
      </c>
      <c r="R723" t="str">
        <f>Rohdaten!I723</f>
        <v xml:space="preserve">Irland </v>
      </c>
      <c r="S723">
        <f>LEFT(Rohdaten!J723, SEARCH("Jahre", Rohdaten!J723) - 2) * 1</f>
        <v>1.97</v>
      </c>
      <c r="T723" t="str">
        <f>Rohdaten!K723</f>
        <v xml:space="preserve">-- </v>
      </c>
      <c r="U723" t="str">
        <f>LEFT(Rohdaten!L723, 1)</f>
        <v>A</v>
      </c>
      <c r="V723" t="str">
        <f>Rohdaten!M723</f>
        <v xml:space="preserve">A1T8GC </v>
      </c>
    </row>
    <row r="724" spans="1:22" x14ac:dyDescent="0.25">
      <c r="A724" t="str">
        <f>Rohdaten!A724</f>
        <v xml:space="preserve">SPDR MSCI EM BEYOND BRIC UCITS ETF </v>
      </c>
      <c r="B724" t="str">
        <f>LEFT(Rohdaten!B724, 3)</f>
        <v>USD</v>
      </c>
      <c r="C724">
        <v>1.43</v>
      </c>
      <c r="D724">
        <v>1.36</v>
      </c>
      <c r="E724">
        <v>1.05</v>
      </c>
      <c r="F724">
        <v>0.74</v>
      </c>
      <c r="G724">
        <v>8.73</v>
      </c>
      <c r="H724">
        <v>135</v>
      </c>
      <c r="I724">
        <v>1.1299999999999999</v>
      </c>
      <c r="J724" t="str">
        <f>LEFT(Rohdaten!C724, LEN(Rohdaten!C724) - 1)</f>
        <v>replizierend</v>
      </c>
      <c r="K724" t="str">
        <f>Rohdaten!D724</f>
        <v xml:space="preserve">keine </v>
      </c>
      <c r="L724" s="9">
        <f>Rohdaten!E724</f>
        <v>5.4999999999999997E-3</v>
      </c>
      <c r="M724" s="7">
        <f>IFERROR(IF(SEARCH("Mio.", Rohdaten!F724),LEFT(Rohdaten!F724, LEN(Rohdaten!F724) - 5) * 1),
IFERROR(IF(SEARCH("Mrd.",  Rohdaten!F724), LEFT(Rohdaten!F724, LEN(Rohdaten!F724) - 5) * 1000), ""))</f>
        <v>7.14</v>
      </c>
      <c r="N724" s="7">
        <f t="shared" si="22"/>
        <v>8.0681999999999992</v>
      </c>
      <c r="O724" t="str">
        <f>Rohdaten!G724</f>
        <v xml:space="preserve">Aktien / Aktien Emerging Markets </v>
      </c>
      <c r="P724" t="str">
        <f t="shared" si="23"/>
        <v>Aktien</v>
      </c>
      <c r="Q724" t="str">
        <f>Rohdaten!H724</f>
        <v xml:space="preserve">SPDR Eur.. </v>
      </c>
      <c r="R724" t="str">
        <f>Rohdaten!I724</f>
        <v xml:space="preserve">Irland </v>
      </c>
      <c r="S724">
        <f>LEFT(Rohdaten!J724, SEARCH("Jahre", Rohdaten!J724) - 2) * 1</f>
        <v>1.89</v>
      </c>
      <c r="T724" t="str">
        <f>Rohdaten!K724</f>
        <v xml:space="preserve">-- </v>
      </c>
      <c r="U724" t="str">
        <f>LEFT(Rohdaten!L724, 1)</f>
        <v>A</v>
      </c>
      <c r="V724" t="str">
        <f>Rohdaten!M724</f>
        <v xml:space="preserve">A1W56N </v>
      </c>
    </row>
    <row r="725" spans="1:22" x14ac:dyDescent="0.25">
      <c r="A725" t="str">
        <f>Rohdaten!A725</f>
        <v xml:space="preserve">MARKET VECTORS JUNIOR GOLD MINERS.. </v>
      </c>
      <c r="B725" t="str">
        <f>LEFT(Rohdaten!B725, 3)</f>
        <v>USD</v>
      </c>
      <c r="C725">
        <v>1.43</v>
      </c>
      <c r="D725">
        <v>1.36</v>
      </c>
      <c r="E725">
        <v>1.05</v>
      </c>
      <c r="F725">
        <v>0.74</v>
      </c>
      <c r="G725">
        <v>8.73</v>
      </c>
      <c r="H725">
        <v>135</v>
      </c>
      <c r="I725">
        <v>1.1299999999999999</v>
      </c>
      <c r="J725" t="str">
        <f>LEFT(Rohdaten!C725, LEN(Rohdaten!C725) - 1)</f>
        <v>--</v>
      </c>
      <c r="K725" t="str">
        <f>Rohdaten!D725</f>
        <v xml:space="preserve">-- </v>
      </c>
      <c r="L725" s="9">
        <f>Rohdaten!E725</f>
        <v>5.5999999999999999E-3</v>
      </c>
      <c r="M725" s="7" t="str">
        <f>IFERROR(IF(SEARCH("Mio.", Rohdaten!F725),LEFT(Rohdaten!F725, LEN(Rohdaten!F725) - 5) * 1),
IFERROR(IF(SEARCH("Mrd.",  Rohdaten!F725), LEFT(Rohdaten!F725, LEN(Rohdaten!F725) - 5) * 1000), ""))</f>
        <v/>
      </c>
      <c r="N725" s="7" t="str">
        <f t="shared" si="22"/>
        <v/>
      </c>
      <c r="O725" t="str">
        <f>Rohdaten!G725</f>
        <v xml:space="preserve">Branchen / Branche: Edelmetalle Aktien </v>
      </c>
      <c r="P725" t="str">
        <f t="shared" si="23"/>
        <v>Branchen</v>
      </c>
      <c r="Q725" t="str">
        <f>Rohdaten!H725</f>
        <v xml:space="preserve">Van Eck </v>
      </c>
      <c r="R725" t="str">
        <f>Rohdaten!I725</f>
        <v xml:space="preserve">USA </v>
      </c>
      <c r="S725">
        <f>LEFT(Rohdaten!J725, SEARCH("Jahre", Rohdaten!J725) - 2) * 1</f>
        <v>5.48</v>
      </c>
      <c r="T725" t="str">
        <f>Rohdaten!K725</f>
        <v xml:space="preserve">-- </v>
      </c>
      <c r="U725" t="str">
        <f>LEFT(Rohdaten!L725, 1)</f>
        <v>T</v>
      </c>
      <c r="V725" t="str">
        <f>Rohdaten!M725</f>
        <v xml:space="preserve">A1W1LD </v>
      </c>
    </row>
    <row r="726" spans="1:22" x14ac:dyDescent="0.25">
      <c r="A726" t="str">
        <f>Rohdaten!A726</f>
        <v xml:space="preserve">MAN AHL DIVERSIFIED MARKETS EU </v>
      </c>
      <c r="B726" t="str">
        <f>LEFT(Rohdaten!B726, 3)</f>
        <v>USD</v>
      </c>
      <c r="C726">
        <v>1.43</v>
      </c>
      <c r="D726">
        <v>1.36</v>
      </c>
      <c r="E726">
        <v>1.05</v>
      </c>
      <c r="F726">
        <v>0.74</v>
      </c>
      <c r="G726">
        <v>8.73</v>
      </c>
      <c r="H726">
        <v>135</v>
      </c>
      <c r="I726">
        <v>1.1299999999999999</v>
      </c>
      <c r="J726" t="str">
        <f>LEFT(Rohdaten!C726, LEN(Rohdaten!C726) - 1)</f>
        <v>--</v>
      </c>
      <c r="K726" t="str">
        <f>Rohdaten!D726</f>
        <v xml:space="preserve">-- </v>
      </c>
      <c r="L726" s="9">
        <f>Rohdaten!E726</f>
        <v>5.7000000000000002E-3</v>
      </c>
      <c r="M726" s="7" t="str">
        <f>IFERROR(IF(SEARCH("Mio.", Rohdaten!F726),LEFT(Rohdaten!F726, LEN(Rohdaten!F726) - 5) * 1),
IFERROR(IF(SEARCH("Mrd.",  Rohdaten!F726), LEFT(Rohdaten!F726, LEN(Rohdaten!F726) - 5) * 1000), ""))</f>
        <v/>
      </c>
      <c r="N726" s="7" t="str">
        <f t="shared" si="22"/>
        <v/>
      </c>
      <c r="O726" t="str">
        <f>Rohdaten!G726</f>
        <v xml:space="preserve">Branchen / Branche: Rohstoff Aktien </v>
      </c>
      <c r="P726" t="str">
        <f t="shared" si="23"/>
        <v>Branchen</v>
      </c>
      <c r="Q726" t="str">
        <f>Rohdaten!H726</f>
        <v xml:space="preserve">Van Eck </v>
      </c>
      <c r="R726" t="str">
        <f>Rohdaten!I726</f>
        <v xml:space="preserve">USA </v>
      </c>
      <c r="S726">
        <f>LEFT(Rohdaten!J726, SEARCH("Jahre", Rohdaten!J726) - 2) * 1</f>
        <v>4.51</v>
      </c>
      <c r="T726" t="str">
        <f>Rohdaten!K726</f>
        <v xml:space="preserve">-- </v>
      </c>
      <c r="U726" t="str">
        <f>LEFT(Rohdaten!L726, 1)</f>
        <v>A</v>
      </c>
      <c r="V726" t="str">
        <f>Rohdaten!M726</f>
        <v xml:space="preserve">A1W1LA </v>
      </c>
    </row>
    <row r="727" spans="1:22" x14ac:dyDescent="0.25">
      <c r="A727" t="str">
        <f>Rohdaten!A727</f>
        <v xml:space="preserve">ISHARES MSCI UK SMALL CAP UCITS ETF </v>
      </c>
      <c r="B727" t="str">
        <f>LEFT(Rohdaten!B727, 3)</f>
        <v>GBP</v>
      </c>
      <c r="C727">
        <v>1.43</v>
      </c>
      <c r="D727">
        <v>1.36</v>
      </c>
      <c r="E727">
        <v>1.05</v>
      </c>
      <c r="F727">
        <v>0.74</v>
      </c>
      <c r="G727">
        <v>8.73</v>
      </c>
      <c r="H727">
        <v>135</v>
      </c>
      <c r="I727">
        <v>1.1299999999999999</v>
      </c>
      <c r="J727" t="str">
        <f>LEFT(Rohdaten!C727, LEN(Rohdaten!C727) - 1)</f>
        <v>replizierend</v>
      </c>
      <c r="K727" t="str">
        <f>Rohdaten!D727</f>
        <v xml:space="preserve">keine </v>
      </c>
      <c r="L727" s="9">
        <f>Rohdaten!E727</f>
        <v>5.7999999999999996E-3</v>
      </c>
      <c r="M727" s="7">
        <f>IFERROR(IF(SEARCH("Mio.", Rohdaten!F727),LEFT(Rohdaten!F727, LEN(Rohdaten!F727) - 5) * 1),
IFERROR(IF(SEARCH("Mrd.",  Rohdaten!F727), LEFT(Rohdaten!F727, LEN(Rohdaten!F727) - 5) * 1000), ""))</f>
        <v>55.05</v>
      </c>
      <c r="N727" s="7">
        <f t="shared" si="22"/>
        <v>40.736999999999995</v>
      </c>
      <c r="O727" t="str">
        <f>Rohdaten!G727</f>
        <v xml:space="preserve">Aktien / Aktien Großbritannien "Mid/Small Caps" </v>
      </c>
      <c r="P727" t="str">
        <f t="shared" si="23"/>
        <v>Aktien</v>
      </c>
      <c r="Q727" t="str">
        <f>Rohdaten!H727</f>
        <v xml:space="preserve">Credit S.. </v>
      </c>
      <c r="R727" t="str">
        <f>Rohdaten!I727</f>
        <v xml:space="preserve">Irland </v>
      </c>
      <c r="S727">
        <f>LEFT(Rohdaten!J727, SEARCH("Jahre", Rohdaten!J727) - 2) * 1</f>
        <v>5.84</v>
      </c>
      <c r="T727" t="str">
        <f>Rohdaten!K727</f>
        <v xml:space="preserve">MSCI UNI.. </v>
      </c>
      <c r="U727" t="str">
        <f>LEFT(Rohdaten!L727, 1)</f>
        <v>T</v>
      </c>
      <c r="V727" t="str">
        <f>Rohdaten!M727</f>
        <v xml:space="preserve">A0X8R9 </v>
      </c>
    </row>
    <row r="728" spans="1:22" x14ac:dyDescent="0.25">
      <c r="A728" t="str">
        <f>Rohdaten!A728</f>
        <v xml:space="preserve">ISHARES MSCI EMU SMALL CAP UCITS .. </v>
      </c>
      <c r="B728" t="str">
        <f>LEFT(Rohdaten!B728, 3)</f>
        <v>EUR</v>
      </c>
      <c r="C728">
        <v>1.43</v>
      </c>
      <c r="D728">
        <v>1.36</v>
      </c>
      <c r="E728">
        <v>1.05</v>
      </c>
      <c r="F728">
        <v>0.74</v>
      </c>
      <c r="G728">
        <v>8.73</v>
      </c>
      <c r="H728">
        <v>135</v>
      </c>
      <c r="I728">
        <v>1.1299999999999999</v>
      </c>
      <c r="J728" t="str">
        <f>LEFT(Rohdaten!C728, LEN(Rohdaten!C728) - 1)</f>
        <v>replizierend</v>
      </c>
      <c r="K728" t="str">
        <f>Rohdaten!D728</f>
        <v xml:space="preserve">keine </v>
      </c>
      <c r="L728" s="9">
        <f>Rohdaten!E728</f>
        <v>5.7999999999999996E-3</v>
      </c>
      <c r="M728" s="7">
        <f>IFERROR(IF(SEARCH("Mio.", Rohdaten!F728),LEFT(Rohdaten!F728, LEN(Rohdaten!F728) - 5) * 1),
IFERROR(IF(SEARCH("Mrd.",  Rohdaten!F728), LEFT(Rohdaten!F728, LEN(Rohdaten!F728) - 5) * 1000), ""))</f>
        <v>418.36</v>
      </c>
      <c r="N728" s="7">
        <f t="shared" si="22"/>
        <v>418.36</v>
      </c>
      <c r="O728" t="str">
        <f>Rohdaten!G728</f>
        <v xml:space="preserve">Aktien / Aktien Euroland </v>
      </c>
      <c r="P728" t="str">
        <f t="shared" si="23"/>
        <v>Aktien</v>
      </c>
      <c r="Q728" t="str">
        <f>Rohdaten!H728</f>
        <v xml:space="preserve">Credit S.. </v>
      </c>
      <c r="R728" t="str">
        <f>Rohdaten!I728</f>
        <v xml:space="preserve">Irland </v>
      </c>
      <c r="S728">
        <f>LEFT(Rohdaten!J728, SEARCH("Jahre", Rohdaten!J728) - 2) * 1</f>
        <v>5.84</v>
      </c>
      <c r="T728" t="str">
        <f>Rohdaten!K728</f>
        <v xml:space="preserve">MSCI EMU.. </v>
      </c>
      <c r="U728" t="str">
        <f>LEFT(Rohdaten!L728, 1)</f>
        <v>T</v>
      </c>
      <c r="V728" t="str">
        <f>Rohdaten!M728</f>
        <v xml:space="preserve">A0X8SE </v>
      </c>
    </row>
    <row r="729" spans="1:22" x14ac:dyDescent="0.25">
      <c r="A729" t="str">
        <f>Rohdaten!A729</f>
        <v xml:space="preserve">ISHARES MSCI JAPAN </v>
      </c>
      <c r="B729" t="str">
        <f>LEFT(Rohdaten!B729, 3)</f>
        <v>USD</v>
      </c>
      <c r="C729">
        <v>1.43</v>
      </c>
      <c r="D729">
        <v>1.36</v>
      </c>
      <c r="E729">
        <v>1.05</v>
      </c>
      <c r="F729">
        <v>0.74</v>
      </c>
      <c r="G729">
        <v>8.73</v>
      </c>
      <c r="H729">
        <v>135</v>
      </c>
      <c r="I729">
        <v>1.1299999999999999</v>
      </c>
      <c r="J729" t="str">
        <f>LEFT(Rohdaten!C729, LEN(Rohdaten!C729) - 1)</f>
        <v>replizierend</v>
      </c>
      <c r="K729" t="str">
        <f>Rohdaten!D729</f>
        <v xml:space="preserve">keine </v>
      </c>
      <c r="L729" s="9">
        <f>Rohdaten!E729</f>
        <v>5.8999999999999999E-3</v>
      </c>
      <c r="M729" s="7">
        <f>IFERROR(IF(SEARCH("Mio.", Rohdaten!F729),LEFT(Rohdaten!F729, LEN(Rohdaten!F729) - 5) * 1),
IFERROR(IF(SEARCH("Mrd.",  Rohdaten!F729), LEFT(Rohdaten!F729, LEN(Rohdaten!F729) - 5) * 1000), ""))</f>
        <v>2300</v>
      </c>
      <c r="N729" s="7">
        <f t="shared" si="22"/>
        <v>2598.9999999999995</v>
      </c>
      <c r="O729" t="str">
        <f>Rohdaten!G729</f>
        <v xml:space="preserve">Aktien / Aktien Japan </v>
      </c>
      <c r="P729" t="str">
        <f t="shared" si="23"/>
        <v>Aktien</v>
      </c>
      <c r="Q729" t="str">
        <f>Rohdaten!H729</f>
        <v xml:space="preserve">iShares .. </v>
      </c>
      <c r="R729" t="str">
        <f>Rohdaten!I729</f>
        <v xml:space="preserve">Irland </v>
      </c>
      <c r="S729">
        <f>LEFT(Rohdaten!J729, SEARCH("Jahre", Rohdaten!J729) - 2) * 1</f>
        <v>10.59</v>
      </c>
      <c r="T729" t="str">
        <f>Rohdaten!K729</f>
        <v xml:space="preserve">MSCI JAP.. </v>
      </c>
      <c r="U729" t="str">
        <f>LEFT(Rohdaten!L729, 1)</f>
        <v>A</v>
      </c>
      <c r="V729" t="str">
        <f>Rohdaten!M729</f>
        <v xml:space="preserve">A0DPMW </v>
      </c>
    </row>
    <row r="730" spans="1:22" x14ac:dyDescent="0.25">
      <c r="A730" t="str">
        <f>Rohdaten!A730</f>
        <v xml:space="preserve">ISHARES DJ ASIA/PACIFIC SELECT DI.. </v>
      </c>
      <c r="B730" t="str">
        <f>LEFT(Rohdaten!B730, 3)</f>
        <v>USD</v>
      </c>
      <c r="C730">
        <v>1.43</v>
      </c>
      <c r="D730">
        <v>1.36</v>
      </c>
      <c r="E730">
        <v>1.05</v>
      </c>
      <c r="F730">
        <v>0.74</v>
      </c>
      <c r="G730">
        <v>8.73</v>
      </c>
      <c r="H730">
        <v>135</v>
      </c>
      <c r="I730">
        <v>1.1299999999999999</v>
      </c>
      <c r="J730" t="str">
        <f>LEFT(Rohdaten!C730, LEN(Rohdaten!C730) - 1)</f>
        <v>--</v>
      </c>
      <c r="K730" t="str">
        <f>Rohdaten!D730</f>
        <v xml:space="preserve">-- </v>
      </c>
      <c r="L730" s="9">
        <f>Rohdaten!E730</f>
        <v>5.8999999999999999E-3</v>
      </c>
      <c r="M730" s="7">
        <f>IFERROR(IF(SEARCH("Mio.", Rohdaten!F730),LEFT(Rohdaten!F730, LEN(Rohdaten!F730) - 5) * 1),
IFERROR(IF(SEARCH("Mrd.",  Rohdaten!F730), LEFT(Rohdaten!F730, LEN(Rohdaten!F730) - 5) * 1000), ""))</f>
        <v>399.06</v>
      </c>
      <c r="N730" s="7">
        <f t="shared" si="22"/>
        <v>450.93779999999998</v>
      </c>
      <c r="O730" t="str">
        <f>Rohdaten!G730</f>
        <v xml:space="preserve">Aktien / Aktien Asien </v>
      </c>
      <c r="P730" t="str">
        <f t="shared" si="23"/>
        <v>Aktien</v>
      </c>
      <c r="Q730" t="str">
        <f>Rohdaten!H730</f>
        <v xml:space="preserve">iShares .. </v>
      </c>
      <c r="R730" t="str">
        <f>Rohdaten!I730</f>
        <v xml:space="preserve">Irland </v>
      </c>
      <c r="S730">
        <f>LEFT(Rohdaten!J730, SEARCH("Jahre", Rohdaten!J730) - 2) * 1</f>
        <v>8.91</v>
      </c>
      <c r="T730" t="str">
        <f>Rohdaten!K730</f>
        <v xml:space="preserve">DOW JONE.. </v>
      </c>
      <c r="U730" t="str">
        <f>LEFT(Rohdaten!L730, 1)</f>
        <v>A</v>
      </c>
      <c r="V730" t="str">
        <f>Rohdaten!M730</f>
        <v xml:space="preserve">A0J203 </v>
      </c>
    </row>
    <row r="731" spans="1:22" x14ac:dyDescent="0.25">
      <c r="A731" t="str">
        <f>Rohdaten!A731</f>
        <v xml:space="preserve">ISHARES DJ ASIA/PACIFIC SELECT DI.. </v>
      </c>
      <c r="B731" t="str">
        <f>LEFT(Rohdaten!B731, 3)</f>
        <v>USD</v>
      </c>
      <c r="C731">
        <v>1.43</v>
      </c>
      <c r="D731">
        <v>1.36</v>
      </c>
      <c r="E731">
        <v>1.05</v>
      </c>
      <c r="F731">
        <v>0.74</v>
      </c>
      <c r="G731">
        <v>8.73</v>
      </c>
      <c r="H731">
        <v>135</v>
      </c>
      <c r="I731">
        <v>1.1299999999999999</v>
      </c>
      <c r="J731" t="str">
        <f>LEFT(Rohdaten!C731, LEN(Rohdaten!C731) - 1)</f>
        <v>replizierend</v>
      </c>
      <c r="K731" t="str">
        <f>Rohdaten!D731</f>
        <v xml:space="preserve">Dividenden </v>
      </c>
      <c r="L731" s="9">
        <f>Rohdaten!E731</f>
        <v>5.8999999999999999E-3</v>
      </c>
      <c r="M731" s="7">
        <f>IFERROR(IF(SEARCH("Mio.", Rohdaten!F731),LEFT(Rohdaten!F731, LEN(Rohdaten!F731) - 5) * 1),
IFERROR(IF(SEARCH("Mrd.",  Rohdaten!F731), LEFT(Rohdaten!F731, LEN(Rohdaten!F731) - 5) * 1000), ""))</f>
        <v>399.06</v>
      </c>
      <c r="N731" s="7">
        <f t="shared" si="22"/>
        <v>450.93779999999998</v>
      </c>
      <c r="O731" t="str">
        <f>Rohdaten!G731</f>
        <v xml:space="preserve">Aktien / Aktien Asien </v>
      </c>
      <c r="P731" t="str">
        <f t="shared" si="23"/>
        <v>Aktien</v>
      </c>
      <c r="Q731" t="str">
        <f>Rohdaten!H731</f>
        <v xml:space="preserve">iShares .. </v>
      </c>
      <c r="R731" t="str">
        <f>Rohdaten!I731</f>
        <v xml:space="preserve">Irland </v>
      </c>
      <c r="S731">
        <f>LEFT(Rohdaten!J731, SEARCH("Jahre", Rohdaten!J731) - 2) * 1</f>
        <v>8.92</v>
      </c>
      <c r="T731" t="str">
        <f>Rohdaten!K731</f>
        <v xml:space="preserve">DJ ASIA/.. </v>
      </c>
      <c r="U731" t="str">
        <f>LEFT(Rohdaten!L731, 1)</f>
        <v>A</v>
      </c>
      <c r="V731" t="str">
        <f>Rohdaten!M731</f>
        <v xml:space="preserve">A0J208 </v>
      </c>
    </row>
    <row r="732" spans="1:22" x14ac:dyDescent="0.25">
      <c r="A732" t="str">
        <f>Rohdaten!A732</f>
        <v xml:space="preserve">ISHARES FTSE EPRA/NAREIT ASIA PRO.. </v>
      </c>
      <c r="B732" t="str">
        <f>LEFT(Rohdaten!B732, 3)</f>
        <v>USD</v>
      </c>
      <c r="C732">
        <v>1.43</v>
      </c>
      <c r="D732">
        <v>1.36</v>
      </c>
      <c r="E732">
        <v>1.05</v>
      </c>
      <c r="F732">
        <v>0.74</v>
      </c>
      <c r="G732">
        <v>8.73</v>
      </c>
      <c r="H732">
        <v>135</v>
      </c>
      <c r="I732">
        <v>1.1299999999999999</v>
      </c>
      <c r="J732" t="str">
        <f>LEFT(Rohdaten!C732, LEN(Rohdaten!C732) - 1)</f>
        <v>--</v>
      </c>
      <c r="K732" t="str">
        <f>Rohdaten!D732</f>
        <v xml:space="preserve">-- </v>
      </c>
      <c r="L732" s="9">
        <f>Rohdaten!E732</f>
        <v>5.8999999999999999E-3</v>
      </c>
      <c r="M732" s="7">
        <f>IFERROR(IF(SEARCH("Mio.", Rohdaten!F732),LEFT(Rohdaten!F732, LEN(Rohdaten!F732) - 5) * 1),
IFERROR(IF(SEARCH("Mrd.",  Rohdaten!F732), LEFT(Rohdaten!F732, LEN(Rohdaten!F732) - 5) * 1000), ""))</f>
        <v>224.41</v>
      </c>
      <c r="N732" s="7">
        <f t="shared" si="22"/>
        <v>253.58329999999998</v>
      </c>
      <c r="O732" t="str">
        <f>Rohdaten!G732</f>
        <v xml:space="preserve">Branchen / Branche: Immobilien/Reits Aktien </v>
      </c>
      <c r="P732" t="str">
        <f t="shared" si="23"/>
        <v>Branchen</v>
      </c>
      <c r="Q732" t="str">
        <f>Rohdaten!H732</f>
        <v xml:space="preserve">iShares .. </v>
      </c>
      <c r="R732" t="str">
        <f>Rohdaten!I732</f>
        <v xml:space="preserve">Irland </v>
      </c>
      <c r="S732">
        <f>LEFT(Rohdaten!J732, SEARCH("Jahre", Rohdaten!J732) - 2) * 1</f>
        <v>8.5399999999999991</v>
      </c>
      <c r="T732" t="str">
        <f>Rohdaten!K732</f>
        <v xml:space="preserve">EPRA/NAR.. </v>
      </c>
      <c r="U732" t="str">
        <f>LEFT(Rohdaten!L732, 1)</f>
        <v>A</v>
      </c>
      <c r="V732" t="str">
        <f>Rohdaten!M732</f>
        <v xml:space="preserve">A0LEQL </v>
      </c>
    </row>
    <row r="733" spans="1:22" x14ac:dyDescent="0.25">
      <c r="A733" t="str">
        <f>Rohdaten!A733</f>
        <v xml:space="preserve">ISHARES FTSE EPRA/NAREIT ASIA PRO.. </v>
      </c>
      <c r="B733" t="str">
        <f>LEFT(Rohdaten!B733, 3)</f>
        <v>USD</v>
      </c>
      <c r="C733">
        <v>1.43</v>
      </c>
      <c r="D733">
        <v>1.36</v>
      </c>
      <c r="E733">
        <v>1.05</v>
      </c>
      <c r="F733">
        <v>0.74</v>
      </c>
      <c r="G733">
        <v>8.73</v>
      </c>
      <c r="H733">
        <v>135</v>
      </c>
      <c r="I733">
        <v>1.1299999999999999</v>
      </c>
      <c r="J733" t="str">
        <f>LEFT(Rohdaten!C733, LEN(Rohdaten!C733) - 1)</f>
        <v>replizierend</v>
      </c>
      <c r="K733" t="str">
        <f>Rohdaten!D733</f>
        <v xml:space="preserve">keine </v>
      </c>
      <c r="L733" s="9">
        <f>Rohdaten!E733</f>
        <v>5.8999999999999999E-3</v>
      </c>
      <c r="M733" s="7">
        <f>IFERROR(IF(SEARCH("Mio.", Rohdaten!F733),LEFT(Rohdaten!F733, LEN(Rohdaten!F733) - 5) * 1),
IFERROR(IF(SEARCH("Mrd.",  Rohdaten!F733), LEFT(Rohdaten!F733, LEN(Rohdaten!F733) - 5) * 1000), ""))</f>
        <v>224.41</v>
      </c>
      <c r="N733" s="7">
        <f t="shared" si="22"/>
        <v>253.58329999999998</v>
      </c>
      <c r="O733" t="str">
        <f>Rohdaten!G733</f>
        <v xml:space="preserve">Branchen / Branche: Immobilien/Reits Aktien </v>
      </c>
      <c r="P733" t="str">
        <f t="shared" si="23"/>
        <v>Branchen</v>
      </c>
      <c r="Q733" t="str">
        <f>Rohdaten!H733</f>
        <v xml:space="preserve">iShares .. </v>
      </c>
      <c r="R733" t="str">
        <f>Rohdaten!I733</f>
        <v xml:space="preserve">Irland </v>
      </c>
      <c r="S733">
        <f>LEFT(Rohdaten!J733, SEARCH("Jahre", Rohdaten!J733) - 2) * 1</f>
        <v>8.5399999999999991</v>
      </c>
      <c r="T733" t="str">
        <f>Rohdaten!K733</f>
        <v xml:space="preserve">-- </v>
      </c>
      <c r="U733" t="str">
        <f>LEFT(Rohdaten!L733, 1)</f>
        <v>A</v>
      </c>
      <c r="V733" t="str">
        <f>Rohdaten!M733</f>
        <v xml:space="preserve">A0LGQJ </v>
      </c>
    </row>
    <row r="734" spans="1:22" x14ac:dyDescent="0.25">
      <c r="A734" t="str">
        <f>Rohdaten!A734</f>
        <v xml:space="preserve">ISHARES FTSE EPRA/NAREIT DEVELOPE.. </v>
      </c>
      <c r="B734" t="str">
        <f>LEFT(Rohdaten!B734, 3)</f>
        <v>USD</v>
      </c>
      <c r="C734">
        <v>1.43</v>
      </c>
      <c r="D734">
        <v>1.36</v>
      </c>
      <c r="E734">
        <v>1.05</v>
      </c>
      <c r="F734">
        <v>0.74</v>
      </c>
      <c r="G734">
        <v>8.73</v>
      </c>
      <c r="H734">
        <v>135</v>
      </c>
      <c r="I734">
        <v>1.1299999999999999</v>
      </c>
      <c r="J734" t="str">
        <f>LEFT(Rohdaten!C734, LEN(Rohdaten!C734) - 1)</f>
        <v>replizierend</v>
      </c>
      <c r="K734" t="str">
        <f>Rohdaten!D734</f>
        <v xml:space="preserve">keine </v>
      </c>
      <c r="L734" s="9">
        <f>Rohdaten!E734</f>
        <v>5.8999999999999999E-3</v>
      </c>
      <c r="M734" s="7">
        <f>IFERROR(IF(SEARCH("Mio.", Rohdaten!F734),LEFT(Rohdaten!F734, LEN(Rohdaten!F734) - 5) * 1),
IFERROR(IF(SEARCH("Mrd.",  Rohdaten!F734), LEFT(Rohdaten!F734, LEN(Rohdaten!F734) - 5) * 1000), ""))</f>
        <v>2790</v>
      </c>
      <c r="N734" s="7">
        <f t="shared" si="22"/>
        <v>3152.7</v>
      </c>
      <c r="O734" t="str">
        <f>Rohdaten!G734</f>
        <v xml:space="preserve">Branchen / Branche: Immobilien/Reits Aktien </v>
      </c>
      <c r="P734" t="str">
        <f t="shared" si="23"/>
        <v>Branchen</v>
      </c>
      <c r="Q734" t="str">
        <f>Rohdaten!H734</f>
        <v xml:space="preserve">iShares .. </v>
      </c>
      <c r="R734" t="str">
        <f>Rohdaten!I734</f>
        <v xml:space="preserve">Irland </v>
      </c>
      <c r="S734">
        <f>LEFT(Rohdaten!J734, SEARCH("Jahre", Rohdaten!J734) - 2) * 1</f>
        <v>8.5399999999999991</v>
      </c>
      <c r="T734" t="str">
        <f>Rohdaten!K734</f>
        <v xml:space="preserve">-- </v>
      </c>
      <c r="U734" t="str">
        <f>LEFT(Rohdaten!L734, 1)</f>
        <v>A</v>
      </c>
      <c r="V734" t="str">
        <f>Rohdaten!M734</f>
        <v xml:space="preserve">A0LGQL </v>
      </c>
    </row>
    <row r="735" spans="1:22" x14ac:dyDescent="0.25">
      <c r="A735" t="str">
        <f>Rohdaten!A735</f>
        <v xml:space="preserve">ISHARES MSCI JAPAN SMALLCAP </v>
      </c>
      <c r="B735" t="str">
        <f>LEFT(Rohdaten!B735, 3)</f>
        <v>USD</v>
      </c>
      <c r="C735">
        <v>1.43</v>
      </c>
      <c r="D735">
        <v>1.36</v>
      </c>
      <c r="E735">
        <v>1.05</v>
      </c>
      <c r="F735">
        <v>0.74</v>
      </c>
      <c r="G735">
        <v>8.73</v>
      </c>
      <c r="H735">
        <v>135</v>
      </c>
      <c r="I735">
        <v>1.1299999999999999</v>
      </c>
      <c r="J735" t="str">
        <f>LEFT(Rohdaten!C735, LEN(Rohdaten!C735) - 1)</f>
        <v>replizierend</v>
      </c>
      <c r="K735" t="str">
        <f>Rohdaten!D735</f>
        <v xml:space="preserve">keine </v>
      </c>
      <c r="L735" s="9">
        <f>Rohdaten!E735</f>
        <v>5.8999999999999999E-3</v>
      </c>
      <c r="M735" s="7">
        <f>IFERROR(IF(SEARCH("Mio.", Rohdaten!F735),LEFT(Rohdaten!F735, LEN(Rohdaten!F735) - 5) * 1),
IFERROR(IF(SEARCH("Mrd.",  Rohdaten!F735), LEFT(Rohdaten!F735, LEN(Rohdaten!F735) - 5) * 1000), ""))</f>
        <v>212.29</v>
      </c>
      <c r="N735" s="7">
        <f t="shared" si="22"/>
        <v>239.88769999999997</v>
      </c>
      <c r="O735" t="str">
        <f>Rohdaten!G735</f>
        <v xml:space="preserve">Aktien / Aktien Japan "Mid/Small Caps" </v>
      </c>
      <c r="P735" t="str">
        <f t="shared" si="23"/>
        <v>Aktien</v>
      </c>
      <c r="Q735" t="str">
        <f>Rohdaten!H735</f>
        <v xml:space="preserve">iShares .. </v>
      </c>
      <c r="R735" t="str">
        <f>Rohdaten!I735</f>
        <v xml:space="preserve">Irland </v>
      </c>
      <c r="S735">
        <f>LEFT(Rohdaten!J735, SEARCH("Jahre", Rohdaten!J735) - 2) * 1</f>
        <v>6.98</v>
      </c>
      <c r="T735" t="str">
        <f>Rohdaten!K735</f>
        <v xml:space="preserve">MSCI JAP.. </v>
      </c>
      <c r="U735" t="str">
        <f>LEFT(Rohdaten!L735, 1)</f>
        <v>A</v>
      </c>
      <c r="V735" t="str">
        <f>Rohdaten!M735</f>
        <v xml:space="preserve">A0Q1YX </v>
      </c>
    </row>
    <row r="736" spans="1:22" x14ac:dyDescent="0.25">
      <c r="A736" t="str">
        <f>Rohdaten!A736</f>
        <v xml:space="preserve">ISHARES MSCI JAPAN (ACC) </v>
      </c>
      <c r="B736" t="str">
        <f>LEFT(Rohdaten!B736, 3)</f>
        <v>USD</v>
      </c>
      <c r="C736">
        <v>1.43</v>
      </c>
      <c r="D736">
        <v>1.36</v>
      </c>
      <c r="E736">
        <v>1.05</v>
      </c>
      <c r="F736">
        <v>0.74</v>
      </c>
      <c r="G736">
        <v>8.73</v>
      </c>
      <c r="H736">
        <v>135</v>
      </c>
      <c r="I736">
        <v>1.1299999999999999</v>
      </c>
      <c r="J736" t="str">
        <f>LEFT(Rohdaten!C736, LEN(Rohdaten!C736) - 1)</f>
        <v>replizierend</v>
      </c>
      <c r="K736" t="str">
        <f>Rohdaten!D736</f>
        <v xml:space="preserve">keine </v>
      </c>
      <c r="L736" s="9">
        <f>Rohdaten!E736</f>
        <v>5.8999999999999999E-3</v>
      </c>
      <c r="M736" s="7">
        <f>IFERROR(IF(SEARCH("Mio.", Rohdaten!F736),LEFT(Rohdaten!F736, LEN(Rohdaten!F736) - 5) * 1),
IFERROR(IF(SEARCH("Mrd.",  Rohdaten!F736), LEFT(Rohdaten!F736, LEN(Rohdaten!F736) - 5) * 1000), ""))</f>
        <v>994</v>
      </c>
      <c r="N736" s="7">
        <f t="shared" si="22"/>
        <v>1123.2199999999998</v>
      </c>
      <c r="O736" t="str">
        <f>Rohdaten!G736</f>
        <v xml:space="preserve">Aktien / Aktien Japan </v>
      </c>
      <c r="P736" t="str">
        <f t="shared" si="23"/>
        <v>Aktien</v>
      </c>
      <c r="Q736" t="str">
        <f>Rohdaten!H736</f>
        <v xml:space="preserve">iShares .. </v>
      </c>
      <c r="R736" t="str">
        <f>Rohdaten!I736</f>
        <v xml:space="preserve">Irland </v>
      </c>
      <c r="S736">
        <f>LEFT(Rohdaten!J736, SEARCH("Jahre", Rohdaten!J736) - 2) * 1</f>
        <v>5.6</v>
      </c>
      <c r="T736" t="str">
        <f>Rohdaten!K736</f>
        <v xml:space="preserve">MSCI JAP.. </v>
      </c>
      <c r="U736" t="str">
        <f>LEFT(Rohdaten!L736, 1)</f>
        <v>T</v>
      </c>
      <c r="V736" t="str">
        <f>Rohdaten!M736</f>
        <v xml:space="preserve">A0YBR5 </v>
      </c>
    </row>
    <row r="737" spans="1:22" x14ac:dyDescent="0.25">
      <c r="A737" t="str">
        <f>Rohdaten!A737</f>
        <v xml:space="preserve">POWERSHARES DYNAMIC MARKET PORTFO.. </v>
      </c>
      <c r="B737" t="str">
        <f>LEFT(Rohdaten!B737, 3)</f>
        <v>EUR</v>
      </c>
      <c r="C737">
        <v>1.43</v>
      </c>
      <c r="D737">
        <v>1.36</v>
      </c>
      <c r="E737">
        <v>1.05</v>
      </c>
      <c r="F737">
        <v>0.74</v>
      </c>
      <c r="G737">
        <v>8.73</v>
      </c>
      <c r="H737">
        <v>135</v>
      </c>
      <c r="I737">
        <v>1.1299999999999999</v>
      </c>
      <c r="J737" t="str">
        <f>LEFT(Rohdaten!C737, LEN(Rohdaten!C737) - 1)</f>
        <v>--</v>
      </c>
      <c r="K737" t="str">
        <f>Rohdaten!D737</f>
        <v xml:space="preserve">-- </v>
      </c>
      <c r="L737" s="9">
        <f>Rohdaten!E737</f>
        <v>6.0000000000000001E-3</v>
      </c>
      <c r="M737" s="7" t="str">
        <f>IFERROR(IF(SEARCH("Mio.", Rohdaten!F737),LEFT(Rohdaten!F737, LEN(Rohdaten!F737) - 5) * 1),
IFERROR(IF(SEARCH("Mrd.",  Rohdaten!F737), LEFT(Rohdaten!F737, LEN(Rohdaten!F737) - 5) * 1000), ""))</f>
        <v/>
      </c>
      <c r="N737" s="7" t="str">
        <f t="shared" si="22"/>
        <v/>
      </c>
      <c r="O737" t="str">
        <f>Rohdaten!G737</f>
        <v xml:space="preserve">Aktien / Aktien USA </v>
      </c>
      <c r="P737" t="str">
        <f t="shared" si="23"/>
        <v>Aktien</v>
      </c>
      <c r="Q737" t="str">
        <f>Rohdaten!H737</f>
        <v xml:space="preserve">PowerSha.. </v>
      </c>
      <c r="R737" t="str">
        <f>Rohdaten!I737</f>
        <v xml:space="preserve">USA </v>
      </c>
      <c r="S737">
        <f>LEFT(Rohdaten!J737, SEARCH("Jahre", Rohdaten!J737) - 2) * 1</f>
        <v>12.01</v>
      </c>
      <c r="T737" t="str">
        <f>Rohdaten!K737</f>
        <v xml:space="preserve">DYNAMIC .. </v>
      </c>
      <c r="U737" t="str">
        <f>LEFT(Rohdaten!L737, 1)</f>
        <v>A</v>
      </c>
      <c r="V737" t="str">
        <f>Rohdaten!M737</f>
        <v xml:space="preserve">A0BL74 </v>
      </c>
    </row>
    <row r="738" spans="1:22" x14ac:dyDescent="0.25">
      <c r="A738" t="str">
        <f>Rohdaten!A738</f>
        <v xml:space="preserve">-- </v>
      </c>
      <c r="B738" t="str">
        <f>LEFT(Rohdaten!B738, 3)</f>
        <v>USD</v>
      </c>
      <c r="C738">
        <v>1.43</v>
      </c>
      <c r="D738">
        <v>1.36</v>
      </c>
      <c r="E738">
        <v>1.05</v>
      </c>
      <c r="F738">
        <v>0.74</v>
      </c>
      <c r="G738">
        <v>8.73</v>
      </c>
      <c r="H738">
        <v>135</v>
      </c>
      <c r="I738">
        <v>1.1299999999999999</v>
      </c>
      <c r="J738" t="str">
        <f>LEFT(Rohdaten!C738, LEN(Rohdaten!C738) - 1)</f>
        <v>--</v>
      </c>
      <c r="K738" t="str">
        <f>Rohdaten!D738</f>
        <v xml:space="preserve">-- </v>
      </c>
      <c r="L738" s="9">
        <f>Rohdaten!E738</f>
        <v>6.0000000000000001E-3</v>
      </c>
      <c r="M738" s="7" t="str">
        <f>IFERROR(IF(SEARCH("Mio.", Rohdaten!F738),LEFT(Rohdaten!F738, LEN(Rohdaten!F738) - 5) * 1),
IFERROR(IF(SEARCH("Mrd.",  Rohdaten!F738), LEFT(Rohdaten!F738, LEN(Rohdaten!F738) - 5) * 1000), ""))</f>
        <v/>
      </c>
      <c r="N738" s="7" t="str">
        <f t="shared" si="22"/>
        <v/>
      </c>
      <c r="O738" t="str">
        <f>Rohdaten!G738</f>
        <v xml:space="preserve">Aktien / Aktien USA </v>
      </c>
      <c r="P738" t="str">
        <f t="shared" si="23"/>
        <v>Aktien</v>
      </c>
      <c r="Q738" t="str">
        <f>Rohdaten!H738</f>
        <v xml:space="preserve">PowerSha.. </v>
      </c>
      <c r="R738" t="str">
        <f>Rohdaten!I738</f>
        <v xml:space="preserve">USA </v>
      </c>
      <c r="S738">
        <f>LEFT(Rohdaten!J738, SEARCH("Jahre", Rohdaten!J738) - 2) * 1</f>
        <v>12.01</v>
      </c>
      <c r="T738" t="str">
        <f>Rohdaten!K738</f>
        <v xml:space="preserve">DYNAMIC .. </v>
      </c>
      <c r="U738" t="str">
        <f>LEFT(Rohdaten!L738, 1)</f>
        <v>A</v>
      </c>
      <c r="V738" t="str">
        <f>Rohdaten!M738</f>
        <v xml:space="preserve">A0BK90 </v>
      </c>
    </row>
    <row r="739" spans="1:22" x14ac:dyDescent="0.25">
      <c r="A739" t="str">
        <f>Rohdaten!A739</f>
        <v xml:space="preserve">POWERSHARES HIGH YIELD EQUITY DIV.. </v>
      </c>
      <c r="B739" t="str">
        <f>LEFT(Rohdaten!B739, 3)</f>
        <v>USD</v>
      </c>
      <c r="C739">
        <v>1.43</v>
      </c>
      <c r="D739">
        <v>1.36</v>
      </c>
      <c r="E739">
        <v>1.05</v>
      </c>
      <c r="F739">
        <v>0.74</v>
      </c>
      <c r="G739">
        <v>8.73</v>
      </c>
      <c r="H739">
        <v>135</v>
      </c>
      <c r="I739">
        <v>1.1299999999999999</v>
      </c>
      <c r="J739" t="str">
        <f>LEFT(Rohdaten!C739, LEN(Rohdaten!C739) - 1)</f>
        <v>--</v>
      </c>
      <c r="K739" t="str">
        <f>Rohdaten!D739</f>
        <v xml:space="preserve">-- </v>
      </c>
      <c r="L739" s="9">
        <f>Rohdaten!E739</f>
        <v>6.0000000000000001E-3</v>
      </c>
      <c r="M739" s="7" t="str">
        <f>IFERROR(IF(SEARCH("Mio.", Rohdaten!F739),LEFT(Rohdaten!F739, LEN(Rohdaten!F739) - 5) * 1),
IFERROR(IF(SEARCH("Mrd.",  Rohdaten!F739), LEFT(Rohdaten!F739, LEN(Rohdaten!F739) - 5) * 1000), ""))</f>
        <v/>
      </c>
      <c r="N739" s="7" t="str">
        <f t="shared" si="22"/>
        <v/>
      </c>
      <c r="O739" t="str">
        <f>Rohdaten!G739</f>
        <v xml:space="preserve">Aktien / Aktien Dividendenstrategie </v>
      </c>
      <c r="P739" t="str">
        <f t="shared" si="23"/>
        <v>Aktien</v>
      </c>
      <c r="Q739" t="str">
        <f>Rohdaten!H739</f>
        <v xml:space="preserve">PowerSha.. </v>
      </c>
      <c r="R739" t="str">
        <f>Rohdaten!I739</f>
        <v xml:space="preserve">USA </v>
      </c>
      <c r="S739">
        <f>LEFT(Rohdaten!J739, SEARCH("Jahre", Rohdaten!J739) - 2) * 1</f>
        <v>10.4</v>
      </c>
      <c r="T739" t="str">
        <f>Rohdaten!K739</f>
        <v xml:space="preserve">MERGENTD.. </v>
      </c>
      <c r="U739" t="str">
        <f>LEFT(Rohdaten!L739, 1)</f>
        <v>A</v>
      </c>
      <c r="V739" t="str">
        <f>Rohdaten!M739</f>
        <v xml:space="preserve">A0DPWN </v>
      </c>
    </row>
    <row r="740" spans="1:22" x14ac:dyDescent="0.25">
      <c r="A740" t="str">
        <f>Rohdaten!A740</f>
        <v xml:space="preserve">POWERSHARES GOLDEN DRAGON HALTER .. </v>
      </c>
      <c r="B740" t="str">
        <f>LEFT(Rohdaten!B740, 3)</f>
        <v>EUR</v>
      </c>
      <c r="C740">
        <v>1.43</v>
      </c>
      <c r="D740">
        <v>1.36</v>
      </c>
      <c r="E740">
        <v>1.05</v>
      </c>
      <c r="F740">
        <v>0.74</v>
      </c>
      <c r="G740">
        <v>8.73</v>
      </c>
      <c r="H740">
        <v>135</v>
      </c>
      <c r="I740">
        <v>1.1299999999999999</v>
      </c>
      <c r="J740" t="str">
        <f>LEFT(Rohdaten!C740, LEN(Rohdaten!C740) - 1)</f>
        <v>--</v>
      </c>
      <c r="K740" t="str">
        <f>Rohdaten!D740</f>
        <v xml:space="preserve">-- </v>
      </c>
      <c r="L740" s="9">
        <f>Rohdaten!E740</f>
        <v>6.0000000000000001E-3</v>
      </c>
      <c r="M740" s="7" t="str">
        <f>IFERROR(IF(SEARCH("Mio.", Rohdaten!F740),LEFT(Rohdaten!F740, LEN(Rohdaten!F740) - 5) * 1),
IFERROR(IF(SEARCH("Mrd.",  Rohdaten!F740), LEFT(Rohdaten!F740, LEN(Rohdaten!F740) - 5) * 1000), ""))</f>
        <v/>
      </c>
      <c r="N740" s="7" t="str">
        <f t="shared" si="22"/>
        <v/>
      </c>
      <c r="O740" t="str">
        <f>Rohdaten!G740</f>
        <v xml:space="preserve">Aktien / Aktien Hong Kong &amp; China </v>
      </c>
      <c r="P740" t="str">
        <f t="shared" si="23"/>
        <v>Aktien</v>
      </c>
      <c r="Q740" t="str">
        <f>Rohdaten!H740</f>
        <v xml:space="preserve">PowerSha.. </v>
      </c>
      <c r="R740" t="str">
        <f>Rohdaten!I740</f>
        <v xml:space="preserve">USA </v>
      </c>
      <c r="S740">
        <f>LEFT(Rohdaten!J740, SEARCH("Jahre", Rohdaten!J740) - 2) * 1</f>
        <v>10.4</v>
      </c>
      <c r="T740" t="str">
        <f>Rohdaten!K740</f>
        <v xml:space="preserve">HALTE RU.. </v>
      </c>
      <c r="U740" t="str">
        <f>LEFT(Rohdaten!L740, 1)</f>
        <v>A</v>
      </c>
      <c r="V740" t="str">
        <f>Rohdaten!M740</f>
        <v xml:space="preserve">A0DPWP </v>
      </c>
    </row>
    <row r="741" spans="1:22" x14ac:dyDescent="0.25">
      <c r="A741" t="str">
        <f>Rohdaten!A741</f>
        <v xml:space="preserve">POWERSHARES WILDERHILL CLEAN ENER.. </v>
      </c>
      <c r="B741" t="str">
        <f>LEFT(Rohdaten!B741, 3)</f>
        <v>EUR</v>
      </c>
      <c r="C741">
        <v>1.43</v>
      </c>
      <c r="D741">
        <v>1.36</v>
      </c>
      <c r="E741">
        <v>1.05</v>
      </c>
      <c r="F741">
        <v>0.74</v>
      </c>
      <c r="G741">
        <v>8.73</v>
      </c>
      <c r="H741">
        <v>135</v>
      </c>
      <c r="I741">
        <v>1.1299999999999999</v>
      </c>
      <c r="J741" t="str">
        <f>LEFT(Rohdaten!C741, LEN(Rohdaten!C741) - 1)</f>
        <v>--</v>
      </c>
      <c r="K741" t="str">
        <f>Rohdaten!D741</f>
        <v xml:space="preserve">-- </v>
      </c>
      <c r="L741" s="9">
        <f>Rohdaten!E741</f>
        <v>6.0000000000000001E-3</v>
      </c>
      <c r="M741" s="7" t="str">
        <f>IFERROR(IF(SEARCH("Mio.", Rohdaten!F741),LEFT(Rohdaten!F741, LEN(Rohdaten!F741) - 5) * 1),
IFERROR(IF(SEARCH("Mrd.",  Rohdaten!F741), LEFT(Rohdaten!F741, LEN(Rohdaten!F741) - 5) * 1000), ""))</f>
        <v/>
      </c>
      <c r="N741" s="7" t="str">
        <f t="shared" si="22"/>
        <v/>
      </c>
      <c r="O741" t="str">
        <f>Rohdaten!G741</f>
        <v xml:space="preserve">Branchen / Branche: Ökologie / Umwelttechnologie Aktien </v>
      </c>
      <c r="P741" t="str">
        <f t="shared" si="23"/>
        <v>Branchen</v>
      </c>
      <c r="Q741" t="str">
        <f>Rohdaten!H741</f>
        <v xml:space="preserve">PowerSha.. </v>
      </c>
      <c r="R741" t="str">
        <f>Rohdaten!I741</f>
        <v xml:space="preserve">USA </v>
      </c>
      <c r="S741">
        <f>LEFT(Rohdaten!J741, SEARCH("Jahre", Rohdaten!J741) - 2) * 1</f>
        <v>10.17</v>
      </c>
      <c r="T741" t="str">
        <f>Rohdaten!K741</f>
        <v xml:space="preserve">THE WILD.. </v>
      </c>
      <c r="U741" t="str">
        <f>LEFT(Rohdaten!L741, 1)</f>
        <v>A</v>
      </c>
      <c r="V741" t="str">
        <f>Rohdaten!M741</f>
        <v xml:space="preserve">A0EADF </v>
      </c>
    </row>
    <row r="742" spans="1:22" x14ac:dyDescent="0.25">
      <c r="A742" t="str">
        <f>Rohdaten!A742</f>
        <v xml:space="preserve">POWERSHARES DYNAMIC LARGE CAP GRO.. </v>
      </c>
      <c r="B742" t="str">
        <f>LEFT(Rohdaten!B742, 3)</f>
        <v>EUR</v>
      </c>
      <c r="C742">
        <v>1.43</v>
      </c>
      <c r="D742">
        <v>1.36</v>
      </c>
      <c r="E742">
        <v>1.05</v>
      </c>
      <c r="F742">
        <v>0.74</v>
      </c>
      <c r="G742">
        <v>8.73</v>
      </c>
      <c r="H742">
        <v>135</v>
      </c>
      <c r="I742">
        <v>1.1299999999999999</v>
      </c>
      <c r="J742" t="str">
        <f>LEFT(Rohdaten!C742, LEN(Rohdaten!C742) - 1)</f>
        <v>--</v>
      </c>
      <c r="K742" t="str">
        <f>Rohdaten!D742</f>
        <v xml:space="preserve">-- </v>
      </c>
      <c r="L742" s="9">
        <f>Rohdaten!E742</f>
        <v>6.0000000000000001E-3</v>
      </c>
      <c r="M742" s="7" t="str">
        <f>IFERROR(IF(SEARCH("Mio.", Rohdaten!F742),LEFT(Rohdaten!F742, LEN(Rohdaten!F742) - 5) * 1),
IFERROR(IF(SEARCH("Mrd.",  Rohdaten!F742), LEFT(Rohdaten!F742, LEN(Rohdaten!F742) - 5) * 1000), ""))</f>
        <v/>
      </c>
      <c r="N742" s="7" t="str">
        <f t="shared" si="22"/>
        <v/>
      </c>
      <c r="O742" t="str">
        <f>Rohdaten!G742</f>
        <v xml:space="preserve">Aktien / Aktien USA </v>
      </c>
      <c r="P742" t="str">
        <f t="shared" si="23"/>
        <v>Aktien</v>
      </c>
      <c r="Q742" t="str">
        <f>Rohdaten!H742</f>
        <v xml:space="preserve">PowerSha.. </v>
      </c>
      <c r="R742" t="str">
        <f>Rohdaten!I742</f>
        <v xml:space="preserve">USA </v>
      </c>
      <c r="S742">
        <f>LEFT(Rohdaten!J742, SEARCH("Jahre", Rohdaten!J742) - 2) * 1</f>
        <v>10.17</v>
      </c>
      <c r="T742" t="str">
        <f>Rohdaten!K742</f>
        <v xml:space="preserve">DYNAMIC .. </v>
      </c>
      <c r="U742" t="str">
        <f>LEFT(Rohdaten!L742, 1)</f>
        <v>A</v>
      </c>
      <c r="V742" t="str">
        <f>Rohdaten!M742</f>
        <v xml:space="preserve">A0F6AY </v>
      </c>
    </row>
    <row r="743" spans="1:22" x14ac:dyDescent="0.25">
      <c r="A743" t="str">
        <f>Rohdaten!A743</f>
        <v xml:space="preserve">POWERSHARES DYNAMIC MID CAP GROWT.. </v>
      </c>
      <c r="B743" t="str">
        <f>LEFT(Rohdaten!B743, 3)</f>
        <v>EUR</v>
      </c>
      <c r="C743">
        <v>1.43</v>
      </c>
      <c r="D743">
        <v>1.36</v>
      </c>
      <c r="E743">
        <v>1.05</v>
      </c>
      <c r="F743">
        <v>0.74</v>
      </c>
      <c r="G743">
        <v>8.73</v>
      </c>
      <c r="H743">
        <v>135</v>
      </c>
      <c r="I743">
        <v>1.1299999999999999</v>
      </c>
      <c r="J743" t="str">
        <f>LEFT(Rohdaten!C743, LEN(Rohdaten!C743) - 1)</f>
        <v>--</v>
      </c>
      <c r="K743" t="str">
        <f>Rohdaten!D743</f>
        <v xml:space="preserve">-- </v>
      </c>
      <c r="L743" s="9">
        <f>Rohdaten!E743</f>
        <v>6.0000000000000001E-3</v>
      </c>
      <c r="M743" s="7" t="str">
        <f>IFERROR(IF(SEARCH("Mio.", Rohdaten!F743),LEFT(Rohdaten!F743, LEN(Rohdaten!F743) - 5) * 1),
IFERROR(IF(SEARCH("Mrd.",  Rohdaten!F743), LEFT(Rohdaten!F743, LEN(Rohdaten!F743) - 5) * 1000), ""))</f>
        <v/>
      </c>
      <c r="N743" s="7" t="str">
        <f t="shared" si="22"/>
        <v/>
      </c>
      <c r="O743" t="str">
        <f>Rohdaten!G743</f>
        <v xml:space="preserve">Aktien / Aktien USA "Mid/Small Caps" </v>
      </c>
      <c r="P743" t="str">
        <f t="shared" si="23"/>
        <v>Aktien</v>
      </c>
      <c r="Q743" t="str">
        <f>Rohdaten!H743</f>
        <v xml:space="preserve">PowerSha.. </v>
      </c>
      <c r="R743" t="str">
        <f>Rohdaten!I743</f>
        <v xml:space="preserve">USA </v>
      </c>
      <c r="S743">
        <f>LEFT(Rohdaten!J743, SEARCH("Jahre", Rohdaten!J743) - 2) * 1</f>
        <v>10.17</v>
      </c>
      <c r="T743" t="str">
        <f>Rohdaten!K743</f>
        <v xml:space="preserve">DYNAMIC .. </v>
      </c>
      <c r="U743" t="str">
        <f>LEFT(Rohdaten!L743, 1)</f>
        <v>A</v>
      </c>
      <c r="V743" t="str">
        <f>Rohdaten!M743</f>
        <v xml:space="preserve">A0F6A2 </v>
      </c>
    </row>
    <row r="744" spans="1:22" x14ac:dyDescent="0.25">
      <c r="A744" t="str">
        <f>Rohdaten!A744</f>
        <v xml:space="preserve">POWERSHARES DYNAMIC MID CAP VALUE.. </v>
      </c>
      <c r="B744" t="str">
        <f>LEFT(Rohdaten!B744, 3)</f>
        <v>EUR</v>
      </c>
      <c r="C744">
        <v>1.43</v>
      </c>
      <c r="D744">
        <v>1.36</v>
      </c>
      <c r="E744">
        <v>1.05</v>
      </c>
      <c r="F744">
        <v>0.74</v>
      </c>
      <c r="G744">
        <v>8.73</v>
      </c>
      <c r="H744">
        <v>135</v>
      </c>
      <c r="I744">
        <v>1.1299999999999999</v>
      </c>
      <c r="J744" t="str">
        <f>LEFT(Rohdaten!C744, LEN(Rohdaten!C744) - 1)</f>
        <v>--</v>
      </c>
      <c r="K744" t="str">
        <f>Rohdaten!D744</f>
        <v xml:space="preserve">-- </v>
      </c>
      <c r="L744" s="9">
        <f>Rohdaten!E744</f>
        <v>6.0000000000000001E-3</v>
      </c>
      <c r="M744" s="7" t="str">
        <f>IFERROR(IF(SEARCH("Mio.", Rohdaten!F744),LEFT(Rohdaten!F744, LEN(Rohdaten!F744) - 5) * 1),
IFERROR(IF(SEARCH("Mrd.",  Rohdaten!F744), LEFT(Rohdaten!F744, LEN(Rohdaten!F744) - 5) * 1000), ""))</f>
        <v/>
      </c>
      <c r="N744" s="7" t="str">
        <f t="shared" si="22"/>
        <v/>
      </c>
      <c r="O744" t="str">
        <f>Rohdaten!G744</f>
        <v xml:space="preserve">Aktien / Aktien USA "Mid/Small Caps" </v>
      </c>
      <c r="P744" t="str">
        <f t="shared" si="23"/>
        <v>Aktien</v>
      </c>
      <c r="Q744" t="str">
        <f>Rohdaten!H744</f>
        <v xml:space="preserve">PowerSha.. </v>
      </c>
      <c r="R744" t="str">
        <f>Rohdaten!I744</f>
        <v xml:space="preserve">USA </v>
      </c>
      <c r="S744">
        <f>LEFT(Rohdaten!J744, SEARCH("Jahre", Rohdaten!J744) - 2) * 1</f>
        <v>10.17</v>
      </c>
      <c r="T744" t="str">
        <f>Rohdaten!K744</f>
        <v xml:space="preserve">DYNAMIC .. </v>
      </c>
      <c r="U744" t="str">
        <f>LEFT(Rohdaten!L744, 1)</f>
        <v>A</v>
      </c>
      <c r="V744" t="str">
        <f>Rohdaten!M744</f>
        <v xml:space="preserve">A0F56R </v>
      </c>
    </row>
    <row r="745" spans="1:22" x14ac:dyDescent="0.25">
      <c r="A745" t="str">
        <f>Rohdaten!A745</f>
        <v xml:space="preserve">POWERSHARES DYNAMIC SMALL CAP GRO.. </v>
      </c>
      <c r="B745" t="str">
        <f>LEFT(Rohdaten!B745, 3)</f>
        <v>EUR</v>
      </c>
      <c r="C745">
        <v>1.43</v>
      </c>
      <c r="D745">
        <v>1.36</v>
      </c>
      <c r="E745">
        <v>1.05</v>
      </c>
      <c r="F745">
        <v>0.74</v>
      </c>
      <c r="G745">
        <v>8.73</v>
      </c>
      <c r="H745">
        <v>135</v>
      </c>
      <c r="I745">
        <v>1.1299999999999999</v>
      </c>
      <c r="J745" t="str">
        <f>LEFT(Rohdaten!C745, LEN(Rohdaten!C745) - 1)</f>
        <v>--</v>
      </c>
      <c r="K745" t="str">
        <f>Rohdaten!D745</f>
        <v xml:space="preserve">-- </v>
      </c>
      <c r="L745" s="9">
        <f>Rohdaten!E745</f>
        <v>6.0000000000000001E-3</v>
      </c>
      <c r="M745" s="7" t="str">
        <f>IFERROR(IF(SEARCH("Mio.", Rohdaten!F745),LEFT(Rohdaten!F745, LEN(Rohdaten!F745) - 5) * 1),
IFERROR(IF(SEARCH("Mrd.",  Rohdaten!F745), LEFT(Rohdaten!F745, LEN(Rohdaten!F745) - 5) * 1000), ""))</f>
        <v/>
      </c>
      <c r="N745" s="7" t="str">
        <f t="shared" si="22"/>
        <v/>
      </c>
      <c r="O745" t="str">
        <f>Rohdaten!G745</f>
        <v xml:space="preserve">Aktien / Aktien USA "Mid/Small Caps" </v>
      </c>
      <c r="P745" t="str">
        <f t="shared" si="23"/>
        <v>Aktien</v>
      </c>
      <c r="Q745" t="str">
        <f>Rohdaten!H745</f>
        <v xml:space="preserve">PowerSha.. </v>
      </c>
      <c r="R745" t="str">
        <f>Rohdaten!I745</f>
        <v xml:space="preserve">USA </v>
      </c>
      <c r="S745">
        <f>LEFT(Rohdaten!J745, SEARCH("Jahre", Rohdaten!J745) - 2) * 1</f>
        <v>10.17</v>
      </c>
      <c r="T745" t="str">
        <f>Rohdaten!K745</f>
        <v xml:space="preserve">DYNAMIC .. </v>
      </c>
      <c r="U745" t="str">
        <f>LEFT(Rohdaten!L745, 1)</f>
        <v>A</v>
      </c>
      <c r="V745" t="str">
        <f>Rohdaten!M745</f>
        <v xml:space="preserve">A0F56U </v>
      </c>
    </row>
    <row r="746" spans="1:22" x14ac:dyDescent="0.25">
      <c r="A746" t="str">
        <f>Rohdaten!A746</f>
        <v xml:space="preserve">POWERSHARES DYNAMIC LARGE CAP VAL.. </v>
      </c>
      <c r="B746" t="str">
        <f>LEFT(Rohdaten!B746, 3)</f>
        <v>EUR</v>
      </c>
      <c r="C746">
        <v>1.43</v>
      </c>
      <c r="D746">
        <v>1.36</v>
      </c>
      <c r="E746">
        <v>1.05</v>
      </c>
      <c r="F746">
        <v>0.74</v>
      </c>
      <c r="G746">
        <v>8.73</v>
      </c>
      <c r="H746">
        <v>135</v>
      </c>
      <c r="I746">
        <v>1.1299999999999999</v>
      </c>
      <c r="J746" t="str">
        <f>LEFT(Rohdaten!C746, LEN(Rohdaten!C746) - 1)</f>
        <v>--</v>
      </c>
      <c r="K746" t="str">
        <f>Rohdaten!D746</f>
        <v xml:space="preserve">-- </v>
      </c>
      <c r="L746" s="9">
        <f>Rohdaten!E746</f>
        <v>6.0000000000000001E-3</v>
      </c>
      <c r="M746" s="7" t="str">
        <f>IFERROR(IF(SEARCH("Mio.", Rohdaten!F746),LEFT(Rohdaten!F746, LEN(Rohdaten!F746) - 5) * 1),
IFERROR(IF(SEARCH("Mrd.",  Rohdaten!F746), LEFT(Rohdaten!F746, LEN(Rohdaten!F746) - 5) * 1000), ""))</f>
        <v/>
      </c>
      <c r="N746" s="7" t="str">
        <f t="shared" si="22"/>
        <v/>
      </c>
      <c r="O746" t="str">
        <f>Rohdaten!G746</f>
        <v xml:space="preserve">Aktien / Aktien USA </v>
      </c>
      <c r="P746" t="str">
        <f t="shared" si="23"/>
        <v>Aktien</v>
      </c>
      <c r="Q746" t="str">
        <f>Rohdaten!H746</f>
        <v xml:space="preserve">PowerSha.. </v>
      </c>
      <c r="R746" t="str">
        <f>Rohdaten!I746</f>
        <v xml:space="preserve">USA </v>
      </c>
      <c r="S746">
        <f>LEFT(Rohdaten!J746, SEARCH("Jahre", Rohdaten!J746) - 2) * 1</f>
        <v>10.17</v>
      </c>
      <c r="T746" t="str">
        <f>Rohdaten!K746</f>
        <v xml:space="preserve">DYNAMIC .. </v>
      </c>
      <c r="U746" t="str">
        <f>LEFT(Rohdaten!L746, 1)</f>
        <v>A</v>
      </c>
      <c r="V746" t="str">
        <f>Rohdaten!M746</f>
        <v xml:space="preserve">A0F6AZ </v>
      </c>
    </row>
    <row r="747" spans="1:22" x14ac:dyDescent="0.25">
      <c r="A747" t="str">
        <f>Rohdaten!A747</f>
        <v xml:space="preserve">POWERSHARES DYNAMIC SMALL CAP POR.. </v>
      </c>
      <c r="B747" t="str">
        <f>LEFT(Rohdaten!B747, 3)</f>
        <v>EUR</v>
      </c>
      <c r="C747">
        <v>1.43</v>
      </c>
      <c r="D747">
        <v>1.36</v>
      </c>
      <c r="E747">
        <v>1.05</v>
      </c>
      <c r="F747">
        <v>0.74</v>
      </c>
      <c r="G747">
        <v>8.73</v>
      </c>
      <c r="H747">
        <v>135</v>
      </c>
      <c r="I747">
        <v>1.1299999999999999</v>
      </c>
      <c r="J747" t="str">
        <f>LEFT(Rohdaten!C747, LEN(Rohdaten!C747) - 1)</f>
        <v>--</v>
      </c>
      <c r="K747" t="str">
        <f>Rohdaten!D747</f>
        <v xml:space="preserve">-- </v>
      </c>
      <c r="L747" s="9">
        <f>Rohdaten!E747</f>
        <v>6.0000000000000001E-3</v>
      </c>
      <c r="M747" s="7" t="str">
        <f>IFERROR(IF(SEARCH("Mio.", Rohdaten!F747),LEFT(Rohdaten!F747, LEN(Rohdaten!F747) - 5) * 1),
IFERROR(IF(SEARCH("Mrd.",  Rohdaten!F747), LEFT(Rohdaten!F747, LEN(Rohdaten!F747) - 5) * 1000), ""))</f>
        <v/>
      </c>
      <c r="N747" s="7" t="str">
        <f t="shared" si="22"/>
        <v/>
      </c>
      <c r="O747" t="str">
        <f>Rohdaten!G747</f>
        <v xml:space="preserve">Aktien / Aktien USA "Mid/Small Caps" </v>
      </c>
      <c r="P747" t="str">
        <f t="shared" si="23"/>
        <v>Aktien</v>
      </c>
      <c r="Q747" t="str">
        <f>Rohdaten!H747</f>
        <v xml:space="preserve">PowerSha.. </v>
      </c>
      <c r="R747" t="str">
        <f>Rohdaten!I747</f>
        <v xml:space="preserve">USA </v>
      </c>
      <c r="S747">
        <f>LEFT(Rohdaten!J747, SEARCH("Jahre", Rohdaten!J747) - 2) * 1</f>
        <v>10.17</v>
      </c>
      <c r="T747" t="str">
        <f>Rohdaten!K747</f>
        <v xml:space="preserve">DYNAMIC .. </v>
      </c>
      <c r="U747" t="str">
        <f>LEFT(Rohdaten!L747, 1)</f>
        <v>A</v>
      </c>
      <c r="V747" t="str">
        <f>Rohdaten!M747</f>
        <v xml:space="preserve">A0F56V </v>
      </c>
    </row>
    <row r="748" spans="1:22" x14ac:dyDescent="0.25">
      <c r="A748" t="str">
        <f>Rohdaten!A748</f>
        <v xml:space="preserve">POWERSHARES DYNAMIC FOOD &amp; BEVERA.. </v>
      </c>
      <c r="B748" t="str">
        <f>LEFT(Rohdaten!B748, 3)</f>
        <v>USD</v>
      </c>
      <c r="C748">
        <v>1.43</v>
      </c>
      <c r="D748">
        <v>1.36</v>
      </c>
      <c r="E748">
        <v>1.05</v>
      </c>
      <c r="F748">
        <v>0.74</v>
      </c>
      <c r="G748">
        <v>8.73</v>
      </c>
      <c r="H748">
        <v>135</v>
      </c>
      <c r="I748">
        <v>1.1299999999999999</v>
      </c>
      <c r="J748" t="str">
        <f>LEFT(Rohdaten!C748, LEN(Rohdaten!C748) - 1)</f>
        <v>--</v>
      </c>
      <c r="K748" t="str">
        <f>Rohdaten!D748</f>
        <v xml:space="preserve">-- </v>
      </c>
      <c r="L748" s="9">
        <f>Rohdaten!E748</f>
        <v>6.0000000000000001E-3</v>
      </c>
      <c r="M748" s="7" t="str">
        <f>IFERROR(IF(SEARCH("Mio.", Rohdaten!F748),LEFT(Rohdaten!F748, LEN(Rohdaten!F748) - 5) * 1),
IFERROR(IF(SEARCH("Mrd.",  Rohdaten!F748), LEFT(Rohdaten!F748, LEN(Rohdaten!F748) - 5) * 1000), ""))</f>
        <v/>
      </c>
      <c r="N748" s="7" t="str">
        <f t="shared" si="22"/>
        <v/>
      </c>
      <c r="O748" t="str">
        <f>Rohdaten!G748</f>
        <v xml:space="preserve">Branchen / Branche: Nahrungsmittelhersteller Aktien </v>
      </c>
      <c r="P748" t="str">
        <f t="shared" si="23"/>
        <v>Branchen</v>
      </c>
      <c r="Q748" t="str">
        <f>Rohdaten!H748</f>
        <v xml:space="preserve">PowerSha.. </v>
      </c>
      <c r="R748" t="str">
        <f>Rohdaten!I748</f>
        <v xml:space="preserve">USA </v>
      </c>
      <c r="S748">
        <f>LEFT(Rohdaten!J748, SEARCH("Jahre", Rohdaten!J748) - 2) * 1</f>
        <v>8.56</v>
      </c>
      <c r="T748" t="str">
        <f>Rohdaten!K748</f>
        <v xml:space="preserve">DYNAMIC .. </v>
      </c>
      <c r="U748" t="str">
        <f>LEFT(Rohdaten!L748, 1)</f>
        <v>A</v>
      </c>
      <c r="V748" t="str">
        <f>Rohdaten!M748</f>
        <v xml:space="preserve">A0F6AX </v>
      </c>
    </row>
    <row r="749" spans="1:22" x14ac:dyDescent="0.25">
      <c r="A749" t="str">
        <f>Rohdaten!A749</f>
        <v xml:space="preserve">POWERSHARES DYNAMIC MEDIA PORTFOLIO </v>
      </c>
      <c r="B749" t="str">
        <f>LEFT(Rohdaten!B749, 3)</f>
        <v>EUR</v>
      </c>
      <c r="C749">
        <v>1.43</v>
      </c>
      <c r="D749">
        <v>1.36</v>
      </c>
      <c r="E749">
        <v>1.05</v>
      </c>
      <c r="F749">
        <v>0.74</v>
      </c>
      <c r="G749">
        <v>8.73</v>
      </c>
      <c r="H749">
        <v>135</v>
      </c>
      <c r="I749">
        <v>1.1299999999999999</v>
      </c>
      <c r="J749" t="str">
        <f>LEFT(Rohdaten!C749, LEN(Rohdaten!C749) - 1)</f>
        <v>--</v>
      </c>
      <c r="K749" t="str">
        <f>Rohdaten!D749</f>
        <v xml:space="preserve">-- </v>
      </c>
      <c r="L749" s="9">
        <f>Rohdaten!E749</f>
        <v>6.0000000000000001E-3</v>
      </c>
      <c r="M749" s="7" t="str">
        <f>IFERROR(IF(SEARCH("Mio.", Rohdaten!F749),LEFT(Rohdaten!F749, LEN(Rohdaten!F749) - 5) * 1),
IFERROR(IF(SEARCH("Mrd.",  Rohdaten!F749), LEFT(Rohdaten!F749, LEN(Rohdaten!F749) - 5) * 1000), ""))</f>
        <v/>
      </c>
      <c r="N749" s="7" t="str">
        <f t="shared" si="22"/>
        <v/>
      </c>
      <c r="O749" t="str">
        <f>Rohdaten!G749</f>
        <v xml:space="preserve">Branchen / Branche: Medien Aktien </v>
      </c>
      <c r="P749" t="str">
        <f t="shared" si="23"/>
        <v>Branchen</v>
      </c>
      <c r="Q749" t="str">
        <f>Rohdaten!H749</f>
        <v xml:space="preserve">PowerSha.. </v>
      </c>
      <c r="R749" t="str">
        <f>Rohdaten!I749</f>
        <v xml:space="preserve">USA </v>
      </c>
      <c r="S749">
        <f>LEFT(Rohdaten!J749, SEARCH("Jahre", Rohdaten!J749) - 2) * 1</f>
        <v>9.86</v>
      </c>
      <c r="T749" t="str">
        <f>Rohdaten!K749</f>
        <v xml:space="preserve">DYNAMIC .. </v>
      </c>
      <c r="U749" t="str">
        <f>LEFT(Rohdaten!L749, 1)</f>
        <v>A</v>
      </c>
      <c r="V749" t="str">
        <f>Rohdaten!M749</f>
        <v xml:space="preserve">A0F6A1 </v>
      </c>
    </row>
    <row r="750" spans="1:22" x14ac:dyDescent="0.25">
      <c r="A750" t="str">
        <f>Rohdaten!A750</f>
        <v xml:space="preserve">POWERSHARES DYNAMIC LEISURE AND E.. </v>
      </c>
      <c r="B750" t="str">
        <f>LEFT(Rohdaten!B750, 3)</f>
        <v>EUR</v>
      </c>
      <c r="C750">
        <v>1.43</v>
      </c>
      <c r="D750">
        <v>1.36</v>
      </c>
      <c r="E750">
        <v>1.05</v>
      </c>
      <c r="F750">
        <v>0.74</v>
      </c>
      <c r="G750">
        <v>8.73</v>
      </c>
      <c r="H750">
        <v>135</v>
      </c>
      <c r="I750">
        <v>1.1299999999999999</v>
      </c>
      <c r="J750" t="str">
        <f>LEFT(Rohdaten!C750, LEN(Rohdaten!C750) - 1)</f>
        <v>--</v>
      </c>
      <c r="K750" t="str">
        <f>Rohdaten!D750</f>
        <v xml:space="preserve">-- </v>
      </c>
      <c r="L750" s="9">
        <f>Rohdaten!E750</f>
        <v>6.0000000000000001E-3</v>
      </c>
      <c r="M750" s="7" t="str">
        <f>IFERROR(IF(SEARCH("Mio.", Rohdaten!F750),LEFT(Rohdaten!F750, LEN(Rohdaten!F750) - 5) * 1),
IFERROR(IF(SEARCH("Mrd.",  Rohdaten!F750), LEFT(Rohdaten!F750, LEN(Rohdaten!F750) - 5) * 1000), ""))</f>
        <v/>
      </c>
      <c r="N750" s="7" t="str">
        <f t="shared" si="22"/>
        <v/>
      </c>
      <c r="O750" t="str">
        <f>Rohdaten!G750</f>
        <v xml:space="preserve">Branchen / Branche: Konsumgüter Aktien </v>
      </c>
      <c r="P750" t="str">
        <f t="shared" si="23"/>
        <v>Branchen</v>
      </c>
      <c r="Q750" t="str">
        <f>Rohdaten!H750</f>
        <v xml:space="preserve">PowerSha.. </v>
      </c>
      <c r="R750" t="str">
        <f>Rohdaten!I750</f>
        <v xml:space="preserve">USA </v>
      </c>
      <c r="S750">
        <f>LEFT(Rohdaten!J750, SEARCH("Jahre", Rohdaten!J750) - 2) * 1</f>
        <v>9.86</v>
      </c>
      <c r="T750" t="str">
        <f>Rohdaten!K750</f>
        <v xml:space="preserve">DYNAMIC .. </v>
      </c>
      <c r="U750" t="str">
        <f>LEFT(Rohdaten!L750, 1)</f>
        <v>A</v>
      </c>
      <c r="V750" t="str">
        <f>Rohdaten!M750</f>
        <v xml:space="preserve">A0F6A0 </v>
      </c>
    </row>
    <row r="751" spans="1:22" x14ac:dyDescent="0.25">
      <c r="A751" t="str">
        <f>Rohdaten!A751</f>
        <v xml:space="preserve">POWERSHARES DYNAMIC PHARMACEUTICA.. </v>
      </c>
      <c r="B751" t="str">
        <f>LEFT(Rohdaten!B751, 3)</f>
        <v>EUR</v>
      </c>
      <c r="C751">
        <v>1.43</v>
      </c>
      <c r="D751">
        <v>1.36</v>
      </c>
      <c r="E751">
        <v>1.05</v>
      </c>
      <c r="F751">
        <v>0.74</v>
      </c>
      <c r="G751">
        <v>8.73</v>
      </c>
      <c r="H751">
        <v>135</v>
      </c>
      <c r="I751">
        <v>1.1299999999999999</v>
      </c>
      <c r="J751" t="str">
        <f>LEFT(Rohdaten!C751, LEN(Rohdaten!C751) - 1)</f>
        <v>--</v>
      </c>
      <c r="K751" t="str">
        <f>Rohdaten!D751</f>
        <v xml:space="preserve">-- </v>
      </c>
      <c r="L751" s="9">
        <f>Rohdaten!E751</f>
        <v>6.0000000000000001E-3</v>
      </c>
      <c r="M751" s="7" t="str">
        <f>IFERROR(IF(SEARCH("Mio.", Rohdaten!F751),LEFT(Rohdaten!F751, LEN(Rohdaten!F751) - 5) * 1),
IFERROR(IF(SEARCH("Mrd.",  Rohdaten!F751), LEFT(Rohdaten!F751, LEN(Rohdaten!F751) - 5) * 1000), ""))</f>
        <v/>
      </c>
      <c r="N751" s="7" t="str">
        <f t="shared" si="22"/>
        <v/>
      </c>
      <c r="O751" t="str">
        <f>Rohdaten!G751</f>
        <v xml:space="preserve">Branchen / Branche: Gesundheit Aktien </v>
      </c>
      <c r="P751" t="str">
        <f t="shared" si="23"/>
        <v>Branchen</v>
      </c>
      <c r="Q751" t="str">
        <f>Rohdaten!H751</f>
        <v xml:space="preserve">PowerSha.. </v>
      </c>
      <c r="R751" t="str">
        <f>Rohdaten!I751</f>
        <v xml:space="preserve">USA </v>
      </c>
      <c r="S751">
        <f>LEFT(Rohdaten!J751, SEARCH("Jahre", Rohdaten!J751) - 2) * 1</f>
        <v>9.86</v>
      </c>
      <c r="T751" t="str">
        <f>Rohdaten!K751</f>
        <v xml:space="preserve">DYNAMIC .. </v>
      </c>
      <c r="U751" t="str">
        <f>LEFT(Rohdaten!L751, 1)</f>
        <v>A</v>
      </c>
      <c r="V751" t="str">
        <f>Rohdaten!M751</f>
        <v xml:space="preserve">A0F56T </v>
      </c>
    </row>
    <row r="752" spans="1:22" x14ac:dyDescent="0.25">
      <c r="A752" t="str">
        <f>Rohdaten!A752</f>
        <v xml:space="preserve">POWERSHARES DYNAMIC SEMICONDUCTOR.. </v>
      </c>
      <c r="B752" t="str">
        <f>LEFT(Rohdaten!B752, 3)</f>
        <v>USD</v>
      </c>
      <c r="C752">
        <v>1.43</v>
      </c>
      <c r="D752">
        <v>1.36</v>
      </c>
      <c r="E752">
        <v>1.05</v>
      </c>
      <c r="F752">
        <v>0.74</v>
      </c>
      <c r="G752">
        <v>8.73</v>
      </c>
      <c r="H752">
        <v>135</v>
      </c>
      <c r="I752">
        <v>1.1299999999999999</v>
      </c>
      <c r="J752" t="str">
        <f>LEFT(Rohdaten!C752, LEN(Rohdaten!C752) - 1)</f>
        <v>--</v>
      </c>
      <c r="K752" t="str">
        <f>Rohdaten!D752</f>
        <v xml:space="preserve">-- </v>
      </c>
      <c r="L752" s="9">
        <f>Rohdaten!E752</f>
        <v>6.0000000000000001E-3</v>
      </c>
      <c r="M752" s="7" t="str">
        <f>IFERROR(IF(SEARCH("Mio.", Rohdaten!F752),LEFT(Rohdaten!F752, LEN(Rohdaten!F752) - 5) * 1),
IFERROR(IF(SEARCH("Mrd.",  Rohdaten!F752), LEFT(Rohdaten!F752, LEN(Rohdaten!F752) - 5) * 1000), ""))</f>
        <v/>
      </c>
      <c r="N752" s="7" t="str">
        <f t="shared" si="22"/>
        <v/>
      </c>
      <c r="O752" t="str">
        <f>Rohdaten!G752</f>
        <v xml:space="preserve">Branchen / Branche: Technologie &amp; Telekom Aktien </v>
      </c>
      <c r="P752" t="str">
        <f t="shared" si="23"/>
        <v>Branchen</v>
      </c>
      <c r="Q752" t="str">
        <f>Rohdaten!H752</f>
        <v xml:space="preserve">PowerSha.. </v>
      </c>
      <c r="R752" t="str">
        <f>Rohdaten!I752</f>
        <v xml:space="preserve">USA </v>
      </c>
      <c r="S752">
        <f>LEFT(Rohdaten!J752, SEARCH("Jahre", Rohdaten!J752) - 2) * 1</f>
        <v>9.86</v>
      </c>
      <c r="T752" t="str">
        <f>Rohdaten!K752</f>
        <v xml:space="preserve">DYNAMIC .. </v>
      </c>
      <c r="U752" t="str">
        <f>LEFT(Rohdaten!L752, 1)</f>
        <v>A</v>
      </c>
      <c r="V752" t="str">
        <f>Rohdaten!M752</f>
        <v xml:space="preserve">A0F45A </v>
      </c>
    </row>
    <row r="753" spans="1:22" x14ac:dyDescent="0.25">
      <c r="A753" t="str">
        <f>Rohdaten!A753</f>
        <v xml:space="preserve">POWERSHARES DYNAMIC SOFTWARE PORT.. </v>
      </c>
      <c r="B753" t="str">
        <f>LEFT(Rohdaten!B753, 3)</f>
        <v>USD</v>
      </c>
      <c r="C753">
        <v>1.43</v>
      </c>
      <c r="D753">
        <v>1.36</v>
      </c>
      <c r="E753">
        <v>1.05</v>
      </c>
      <c r="F753">
        <v>0.74</v>
      </c>
      <c r="G753">
        <v>8.73</v>
      </c>
      <c r="H753">
        <v>135</v>
      </c>
      <c r="I753">
        <v>1.1299999999999999</v>
      </c>
      <c r="J753" t="str">
        <f>LEFT(Rohdaten!C753, LEN(Rohdaten!C753) - 1)</f>
        <v>--</v>
      </c>
      <c r="K753" t="str">
        <f>Rohdaten!D753</f>
        <v xml:space="preserve">-- </v>
      </c>
      <c r="L753" s="9">
        <f>Rohdaten!E753</f>
        <v>6.0000000000000001E-3</v>
      </c>
      <c r="M753" s="7" t="str">
        <f>IFERROR(IF(SEARCH("Mio.", Rohdaten!F753),LEFT(Rohdaten!F753, LEN(Rohdaten!F753) - 5) * 1),
IFERROR(IF(SEARCH("Mrd.",  Rohdaten!F753), LEFT(Rohdaten!F753, LEN(Rohdaten!F753) - 5) * 1000), ""))</f>
        <v/>
      </c>
      <c r="N753" s="7" t="str">
        <f t="shared" si="22"/>
        <v/>
      </c>
      <c r="O753" t="str">
        <f>Rohdaten!G753</f>
        <v xml:space="preserve">Branchen / Branche: Technologie &amp; Telekom Aktien </v>
      </c>
      <c r="P753" t="str">
        <f t="shared" si="23"/>
        <v>Branchen</v>
      </c>
      <c r="Q753" t="str">
        <f>Rohdaten!H753</f>
        <v xml:space="preserve">PowerSha.. </v>
      </c>
      <c r="R753" t="str">
        <f>Rohdaten!I753</f>
        <v xml:space="preserve">USA </v>
      </c>
      <c r="S753">
        <f>LEFT(Rohdaten!J753, SEARCH("Jahre", Rohdaten!J753) - 2) * 1</f>
        <v>9.86</v>
      </c>
      <c r="T753" t="str">
        <f>Rohdaten!K753</f>
        <v xml:space="preserve">DYNAMIC .. </v>
      </c>
      <c r="U753" t="str">
        <f>LEFT(Rohdaten!L753, 1)</f>
        <v>T</v>
      </c>
      <c r="V753" t="str">
        <f>Rohdaten!M753</f>
        <v xml:space="preserve">A0F56W </v>
      </c>
    </row>
    <row r="754" spans="1:22" x14ac:dyDescent="0.25">
      <c r="A754" t="str">
        <f>Rohdaten!A754</f>
        <v xml:space="preserve">POWERSHARES DYNAMIC NETWORKING PO.. </v>
      </c>
      <c r="B754" t="str">
        <f>LEFT(Rohdaten!B754, 3)</f>
        <v>EUR</v>
      </c>
      <c r="C754">
        <v>1.43</v>
      </c>
      <c r="D754">
        <v>1.36</v>
      </c>
      <c r="E754">
        <v>1.05</v>
      </c>
      <c r="F754">
        <v>0.74</v>
      </c>
      <c r="G754">
        <v>8.73</v>
      </c>
      <c r="H754">
        <v>135</v>
      </c>
      <c r="I754">
        <v>1.1299999999999999</v>
      </c>
      <c r="J754" t="str">
        <f>LEFT(Rohdaten!C754, LEN(Rohdaten!C754) - 1)</f>
        <v>--</v>
      </c>
      <c r="K754" t="str">
        <f>Rohdaten!D754</f>
        <v xml:space="preserve">-- </v>
      </c>
      <c r="L754" s="9">
        <f>Rohdaten!E754</f>
        <v>6.0000000000000001E-3</v>
      </c>
      <c r="M754" s="7" t="str">
        <f>IFERROR(IF(SEARCH("Mio.", Rohdaten!F754),LEFT(Rohdaten!F754, LEN(Rohdaten!F754) - 5) * 1),
IFERROR(IF(SEARCH("Mrd.",  Rohdaten!F754), LEFT(Rohdaten!F754, LEN(Rohdaten!F754) - 5) * 1000), ""))</f>
        <v/>
      </c>
      <c r="N754" s="7" t="str">
        <f t="shared" si="22"/>
        <v/>
      </c>
      <c r="O754" t="str">
        <f>Rohdaten!G754</f>
        <v xml:space="preserve">Branchen / Branche: Internet Aktien </v>
      </c>
      <c r="P754" t="str">
        <f t="shared" si="23"/>
        <v>Branchen</v>
      </c>
      <c r="Q754" t="str">
        <f>Rohdaten!H754</f>
        <v xml:space="preserve">PowerSha.. </v>
      </c>
      <c r="R754" t="str">
        <f>Rohdaten!I754</f>
        <v xml:space="preserve">USA </v>
      </c>
      <c r="S754">
        <f>LEFT(Rohdaten!J754, SEARCH("Jahre", Rohdaten!J754) - 2) * 1</f>
        <v>9.86</v>
      </c>
      <c r="T754" t="str">
        <f>Rohdaten!K754</f>
        <v xml:space="preserve">DYNAMIC .. </v>
      </c>
      <c r="U754" t="str">
        <f>LEFT(Rohdaten!L754, 1)</f>
        <v>A</v>
      </c>
      <c r="V754" t="str">
        <f>Rohdaten!M754</f>
        <v xml:space="preserve">A0F56S </v>
      </c>
    </row>
    <row r="755" spans="1:22" x14ac:dyDescent="0.25">
      <c r="A755" t="str">
        <f>Rohdaten!A755</f>
        <v xml:space="preserve">POWERSHARES DYNAMIC BIOTECHNOLOGY.. </v>
      </c>
      <c r="B755" t="str">
        <f>LEFT(Rohdaten!B755, 3)</f>
        <v>USD</v>
      </c>
      <c r="C755">
        <v>1.43</v>
      </c>
      <c r="D755">
        <v>1.36</v>
      </c>
      <c r="E755">
        <v>1.05</v>
      </c>
      <c r="F755">
        <v>0.74</v>
      </c>
      <c r="G755">
        <v>8.73</v>
      </c>
      <c r="H755">
        <v>135</v>
      </c>
      <c r="I755">
        <v>1.1299999999999999</v>
      </c>
      <c r="J755" t="str">
        <f>LEFT(Rohdaten!C755, LEN(Rohdaten!C755) - 1)</f>
        <v>--</v>
      </c>
      <c r="K755" t="str">
        <f>Rohdaten!D755</f>
        <v xml:space="preserve">-- </v>
      </c>
      <c r="L755" s="9">
        <f>Rohdaten!E755</f>
        <v>6.0000000000000001E-3</v>
      </c>
      <c r="M755" s="7" t="str">
        <f>IFERROR(IF(SEARCH("Mio.", Rohdaten!F755),LEFT(Rohdaten!F755, LEN(Rohdaten!F755) - 5) * 1),
IFERROR(IF(SEARCH("Mrd.",  Rohdaten!F755), LEFT(Rohdaten!F755, LEN(Rohdaten!F755) - 5) * 1000), ""))</f>
        <v/>
      </c>
      <c r="N755" s="7" t="str">
        <f t="shared" si="22"/>
        <v/>
      </c>
      <c r="O755" t="str">
        <f>Rohdaten!G755</f>
        <v xml:space="preserve">Branchen / Branche: Biotechnologie Aktien </v>
      </c>
      <c r="P755" t="str">
        <f t="shared" si="23"/>
        <v>Branchen</v>
      </c>
      <c r="Q755" t="str">
        <f>Rohdaten!H755</f>
        <v xml:space="preserve">PowerSha.. </v>
      </c>
      <c r="R755" t="str">
        <f>Rohdaten!I755</f>
        <v xml:space="preserve">USA </v>
      </c>
      <c r="S755">
        <f>LEFT(Rohdaten!J755, SEARCH("Jahre", Rohdaten!J755) - 2) * 1</f>
        <v>9.86</v>
      </c>
      <c r="T755" t="str">
        <f>Rohdaten!K755</f>
        <v xml:space="preserve">DYNAMIC .. </v>
      </c>
      <c r="U755" t="str">
        <f>LEFT(Rohdaten!L755, 1)</f>
        <v>A</v>
      </c>
      <c r="V755" t="str">
        <f>Rohdaten!M755</f>
        <v xml:space="preserve">A0F4WV </v>
      </c>
    </row>
    <row r="756" spans="1:22" x14ac:dyDescent="0.25">
      <c r="A756" t="str">
        <f>Rohdaten!A756</f>
        <v xml:space="preserve">POWERSHARES ZACKS MICRO CAP PORTF.. </v>
      </c>
      <c r="B756" t="str">
        <f>LEFT(Rohdaten!B756, 3)</f>
        <v>EUR</v>
      </c>
      <c r="C756">
        <v>1.43</v>
      </c>
      <c r="D756">
        <v>1.36</v>
      </c>
      <c r="E756">
        <v>1.05</v>
      </c>
      <c r="F756">
        <v>0.74</v>
      </c>
      <c r="G756">
        <v>8.73</v>
      </c>
      <c r="H756">
        <v>135</v>
      </c>
      <c r="I756">
        <v>1.1299999999999999</v>
      </c>
      <c r="J756" t="str">
        <f>LEFT(Rohdaten!C756, LEN(Rohdaten!C756) - 1)</f>
        <v>--</v>
      </c>
      <c r="K756" t="str">
        <f>Rohdaten!D756</f>
        <v xml:space="preserve">-- </v>
      </c>
      <c r="L756" s="9">
        <f>Rohdaten!E756</f>
        <v>6.0000000000000001E-3</v>
      </c>
      <c r="M756" s="7" t="str">
        <f>IFERROR(IF(SEARCH("Mio.", Rohdaten!F756),LEFT(Rohdaten!F756, LEN(Rohdaten!F756) - 5) * 1),
IFERROR(IF(SEARCH("Mrd.",  Rohdaten!F756), LEFT(Rohdaten!F756, LEN(Rohdaten!F756) - 5) * 1000), ""))</f>
        <v/>
      </c>
      <c r="N756" s="7" t="str">
        <f t="shared" si="22"/>
        <v/>
      </c>
      <c r="O756" t="str">
        <f>Rohdaten!G756</f>
        <v xml:space="preserve">Aktien / Aktien USA </v>
      </c>
      <c r="P756" t="str">
        <f t="shared" si="23"/>
        <v>Aktien</v>
      </c>
      <c r="Q756" t="str">
        <f>Rohdaten!H756</f>
        <v xml:space="preserve">PowerSha.. </v>
      </c>
      <c r="R756" t="str">
        <f>Rohdaten!I756</f>
        <v xml:space="preserve">USA </v>
      </c>
      <c r="S756">
        <f>LEFT(Rohdaten!J756, SEARCH("Jahre", Rohdaten!J756) - 2) * 1</f>
        <v>9.7100000000000009</v>
      </c>
      <c r="T756" t="str">
        <f>Rohdaten!K756</f>
        <v xml:space="preserve">ZACKS MI.. </v>
      </c>
      <c r="U756" t="str">
        <f>LEFT(Rohdaten!L756, 1)</f>
        <v>A</v>
      </c>
      <c r="V756" t="str">
        <f>Rohdaten!M756</f>
        <v xml:space="preserve">A0F559 </v>
      </c>
    </row>
    <row r="757" spans="1:22" x14ac:dyDescent="0.25">
      <c r="A757" t="str">
        <f>Rohdaten!A757</f>
        <v xml:space="preserve">RBS MARKET ACCESS DOW JONES TURKE.. </v>
      </c>
      <c r="B757" t="str">
        <f>LEFT(Rohdaten!B757, 3)</f>
        <v>EUR</v>
      </c>
      <c r="C757">
        <v>1.43</v>
      </c>
      <c r="D757">
        <v>1.36</v>
      </c>
      <c r="E757">
        <v>1.05</v>
      </c>
      <c r="F757">
        <v>0.74</v>
      </c>
      <c r="G757">
        <v>8.73</v>
      </c>
      <c r="H757">
        <v>135</v>
      </c>
      <c r="I757">
        <v>1.1299999999999999</v>
      </c>
      <c r="J757" t="str">
        <f>LEFT(Rohdaten!C757, LEN(Rohdaten!C757) - 1)</f>
        <v>Swap-basiert</v>
      </c>
      <c r="K757" t="str">
        <f>Rohdaten!D757</f>
        <v xml:space="preserve">keine </v>
      </c>
      <c r="L757" s="9">
        <f>Rohdaten!E757</f>
        <v>6.0000000000000001E-3</v>
      </c>
      <c r="M757" s="7" t="str">
        <f>IFERROR(IF(SEARCH("Mio.", Rohdaten!F757),LEFT(Rohdaten!F757, LEN(Rohdaten!F757) - 5) * 1),
IFERROR(IF(SEARCH("Mrd.",  Rohdaten!F757), LEFT(Rohdaten!F757, LEN(Rohdaten!F757) - 5) * 1000), ""))</f>
        <v/>
      </c>
      <c r="N757" s="7" t="str">
        <f t="shared" si="22"/>
        <v/>
      </c>
      <c r="O757" t="str">
        <f>Rohdaten!G757</f>
        <v xml:space="preserve">Aktien / Aktien Türkei </v>
      </c>
      <c r="P757" t="str">
        <f t="shared" si="23"/>
        <v>Aktien</v>
      </c>
      <c r="Q757" t="str">
        <f>Rohdaten!H757</f>
        <v xml:space="preserve">RBS (Lux.. </v>
      </c>
      <c r="R757" t="str">
        <f>Rohdaten!I757</f>
        <v xml:space="preserve">Luxemburg </v>
      </c>
      <c r="S757">
        <f>LEFT(Rohdaten!J757, SEARCH("Jahre", Rohdaten!J757) - 2) * 1</f>
        <v>7.49</v>
      </c>
      <c r="T757" t="str">
        <f>Rohdaten!K757</f>
        <v xml:space="preserve">DJ TURKE.. </v>
      </c>
      <c r="U757" t="str">
        <f>LEFT(Rohdaten!L757, 1)</f>
        <v>T</v>
      </c>
      <c r="V757" t="str">
        <f>Rohdaten!M757</f>
        <v xml:space="preserve">A0MSJG </v>
      </c>
    </row>
    <row r="758" spans="1:22" x14ac:dyDescent="0.25">
      <c r="A758" t="str">
        <f>Rohdaten!A758</f>
        <v xml:space="preserve">LYXOR UCITS ETF FTSE RAFI EUROPE .. </v>
      </c>
      <c r="B758" t="str">
        <f>LEFT(Rohdaten!B758, 3)</f>
        <v>EUR</v>
      </c>
      <c r="C758">
        <v>1.43</v>
      </c>
      <c r="D758">
        <v>1.36</v>
      </c>
      <c r="E758">
        <v>1.05</v>
      </c>
      <c r="F758">
        <v>0.74</v>
      </c>
      <c r="G758">
        <v>8.73</v>
      </c>
      <c r="H758">
        <v>135</v>
      </c>
      <c r="I758">
        <v>1.1299999999999999</v>
      </c>
      <c r="J758" t="str">
        <f>LEFT(Rohdaten!C758, LEN(Rohdaten!C758) - 1)</f>
        <v>Swap-basiert</v>
      </c>
      <c r="K758" t="str">
        <f>Rohdaten!D758</f>
        <v xml:space="preserve">Sonstige </v>
      </c>
      <c r="L758" s="9">
        <f>Rohdaten!E758</f>
        <v>6.0000000000000001E-3</v>
      </c>
      <c r="M758" s="7">
        <f>IFERROR(IF(SEARCH("Mio.", Rohdaten!F758),LEFT(Rohdaten!F758, LEN(Rohdaten!F758) - 5) * 1),
IFERROR(IF(SEARCH("Mrd.",  Rohdaten!F758), LEFT(Rohdaten!F758, LEN(Rohdaten!F758) - 5) * 1000), ""))</f>
        <v>8.58</v>
      </c>
      <c r="N758" s="7">
        <f t="shared" si="22"/>
        <v>8.58</v>
      </c>
      <c r="O758" t="str">
        <f>Rohdaten!G758</f>
        <v xml:space="preserve">Aktien / Aktien Europa </v>
      </c>
      <c r="P758" t="str">
        <f t="shared" si="23"/>
        <v>Aktien</v>
      </c>
      <c r="Q758" t="str">
        <f>Rohdaten!H758</f>
        <v xml:space="preserve">Lyxor In.. </v>
      </c>
      <c r="R758" t="str">
        <f>Rohdaten!I758</f>
        <v xml:space="preserve">Frankreich </v>
      </c>
      <c r="S758">
        <f>LEFT(Rohdaten!J758, SEARCH("Jahre", Rohdaten!J758) - 2) * 1</f>
        <v>8.27</v>
      </c>
      <c r="T758" t="str">
        <f>Rohdaten!K758</f>
        <v xml:space="preserve">FTSE EUR.. </v>
      </c>
      <c r="U758" t="str">
        <f>LEFT(Rohdaten!L758, 1)</f>
        <v>A</v>
      </c>
      <c r="V758" t="str">
        <f>Rohdaten!M758</f>
        <v xml:space="preserve">LYX0BM </v>
      </c>
    </row>
    <row r="759" spans="1:22" x14ac:dyDescent="0.25">
      <c r="A759" t="str">
        <f>Rohdaten!A759</f>
        <v xml:space="preserve">LYXOR UCITS ETF FTSE RAFI US 1000.. </v>
      </c>
      <c r="B759" t="str">
        <f>LEFT(Rohdaten!B759, 3)</f>
        <v>EUR</v>
      </c>
      <c r="C759">
        <v>1.43</v>
      </c>
      <c r="D759">
        <v>1.36</v>
      </c>
      <c r="E759">
        <v>1.05</v>
      </c>
      <c r="F759">
        <v>0.74</v>
      </c>
      <c r="G759">
        <v>8.73</v>
      </c>
      <c r="H759">
        <v>135</v>
      </c>
      <c r="I759">
        <v>1.1299999999999999</v>
      </c>
      <c r="J759" t="str">
        <f>LEFT(Rohdaten!C759, LEN(Rohdaten!C759) - 1)</f>
        <v>Swap-basiert</v>
      </c>
      <c r="K759" t="str">
        <f>Rohdaten!D759</f>
        <v xml:space="preserve">Sonstige </v>
      </c>
      <c r="L759" s="9">
        <f>Rohdaten!E759</f>
        <v>6.0000000000000001E-3</v>
      </c>
      <c r="M759" s="7">
        <f>IFERROR(IF(SEARCH("Mio.", Rohdaten!F759),LEFT(Rohdaten!F759, LEN(Rohdaten!F759) - 5) * 1),
IFERROR(IF(SEARCH("Mrd.",  Rohdaten!F759), LEFT(Rohdaten!F759, LEN(Rohdaten!F759) - 5) * 1000), ""))</f>
        <v>33.54</v>
      </c>
      <c r="N759" s="7">
        <f t="shared" si="22"/>
        <v>33.54</v>
      </c>
      <c r="O759" t="str">
        <f>Rohdaten!G759</f>
        <v xml:space="preserve">Aktien / Aktien USA </v>
      </c>
      <c r="P759" t="str">
        <f t="shared" si="23"/>
        <v>Aktien</v>
      </c>
      <c r="Q759" t="str">
        <f>Rohdaten!H759</f>
        <v xml:space="preserve">Lyxor In.. </v>
      </c>
      <c r="R759" t="str">
        <f>Rohdaten!I759</f>
        <v xml:space="preserve">Frankreich </v>
      </c>
      <c r="S759">
        <f>LEFT(Rohdaten!J759, SEARCH("Jahre", Rohdaten!J759) - 2) * 1</f>
        <v>8.27</v>
      </c>
      <c r="T759" t="str">
        <f>Rohdaten!K759</f>
        <v xml:space="preserve">FTSE RAF.. </v>
      </c>
      <c r="U759" t="str">
        <f>LEFT(Rohdaten!L759, 1)</f>
        <v>A</v>
      </c>
      <c r="V759" t="str">
        <f>Rohdaten!M759</f>
        <v xml:space="preserve">LYX0BN </v>
      </c>
    </row>
    <row r="760" spans="1:22" x14ac:dyDescent="0.25">
      <c r="A760" t="str">
        <f>Rohdaten!A760</f>
        <v xml:space="preserve">RBS MARKET ACCESS RICI METALS IND.. </v>
      </c>
      <c r="B760" t="str">
        <f>LEFT(Rohdaten!B760, 3)</f>
        <v>EUR</v>
      </c>
      <c r="C760">
        <v>1.43</v>
      </c>
      <c r="D760">
        <v>1.36</v>
      </c>
      <c r="E760">
        <v>1.05</v>
      </c>
      <c r="F760">
        <v>0.74</v>
      </c>
      <c r="G760">
        <v>8.73</v>
      </c>
      <c r="H760">
        <v>135</v>
      </c>
      <c r="I760">
        <v>1.1299999999999999</v>
      </c>
      <c r="J760" t="str">
        <f>LEFT(Rohdaten!C760, LEN(Rohdaten!C760) - 1)</f>
        <v>Swap-basiert</v>
      </c>
      <c r="K760" t="str">
        <f>Rohdaten!D760</f>
        <v xml:space="preserve">Sonstige </v>
      </c>
      <c r="L760" s="9">
        <f>Rohdaten!E760</f>
        <v>6.0000000000000001E-3</v>
      </c>
      <c r="M760" s="7" t="str">
        <f>IFERROR(IF(SEARCH("Mio.", Rohdaten!F760),LEFT(Rohdaten!F760, LEN(Rohdaten!F760) - 5) * 1),
IFERROR(IF(SEARCH("Mrd.",  Rohdaten!F760), LEFT(Rohdaten!F760, LEN(Rohdaten!F760) - 5) * 1000), ""))</f>
        <v/>
      </c>
      <c r="N760" s="7" t="str">
        <f t="shared" si="22"/>
        <v/>
      </c>
      <c r="O760" t="str">
        <f>Rohdaten!G760</f>
        <v xml:space="preserve">Alternative Investments / Commodities </v>
      </c>
      <c r="P760" t="str">
        <f t="shared" si="23"/>
        <v>Alternative Investments</v>
      </c>
      <c r="Q760" t="str">
        <f>Rohdaten!H760</f>
        <v xml:space="preserve">RBS (Lux.. </v>
      </c>
      <c r="R760" t="str">
        <f>Rohdaten!I760</f>
        <v xml:space="preserve">Luxemburg </v>
      </c>
      <c r="S760">
        <f>LEFT(Rohdaten!J760, SEARCH("Jahre", Rohdaten!J760) - 2) * 1</f>
        <v>8.0299999999999994</v>
      </c>
      <c r="T760" t="str">
        <f>Rohdaten!K760</f>
        <v xml:space="preserve">ROGERS I.. </v>
      </c>
      <c r="U760" t="str">
        <f>LEFT(Rohdaten!L760, 1)</f>
        <v>T</v>
      </c>
      <c r="V760" t="str">
        <f>Rohdaten!M760</f>
        <v xml:space="preserve">A0MMBH </v>
      </c>
    </row>
    <row r="761" spans="1:22" x14ac:dyDescent="0.25">
      <c r="A761" t="str">
        <f>Rohdaten!A761</f>
        <v xml:space="preserve">DB X-TRACKERS FTSE CHINA 25 ETF 1C </v>
      </c>
      <c r="B761" t="str">
        <f>LEFT(Rohdaten!B761, 3)</f>
        <v>USD</v>
      </c>
      <c r="C761">
        <v>1.43</v>
      </c>
      <c r="D761">
        <v>1.36</v>
      </c>
      <c r="E761">
        <v>1.05</v>
      </c>
      <c r="F761">
        <v>0.74</v>
      </c>
      <c r="G761">
        <v>8.73</v>
      </c>
      <c r="H761">
        <v>135</v>
      </c>
      <c r="I761">
        <v>1.1299999999999999</v>
      </c>
      <c r="J761" t="str">
        <f>LEFT(Rohdaten!C761, LEN(Rohdaten!C761) - 1)</f>
        <v>replizierend</v>
      </c>
      <c r="K761" t="str">
        <f>Rohdaten!D761</f>
        <v xml:space="preserve">keine </v>
      </c>
      <c r="L761" s="9">
        <f>Rohdaten!E761</f>
        <v>6.0000000000000001E-3</v>
      </c>
      <c r="M761" s="7">
        <f>IFERROR(IF(SEARCH("Mio.", Rohdaten!F761),LEFT(Rohdaten!F761, LEN(Rohdaten!F761) - 5) * 1),
IFERROR(IF(SEARCH("Mrd.",  Rohdaten!F761), LEFT(Rohdaten!F761, LEN(Rohdaten!F761) - 5) * 1000), ""))</f>
        <v>241.17</v>
      </c>
      <c r="N761" s="7">
        <f t="shared" si="22"/>
        <v>272.52209999999997</v>
      </c>
      <c r="O761" t="str">
        <f>Rohdaten!G761</f>
        <v xml:space="preserve">Aktien / Aktien Asien </v>
      </c>
      <c r="P761" t="str">
        <f t="shared" si="23"/>
        <v>Aktien</v>
      </c>
      <c r="Q761" t="str">
        <f>Rohdaten!H761</f>
        <v xml:space="preserve">db x-tra.. </v>
      </c>
      <c r="R761" t="str">
        <f>Rohdaten!I761</f>
        <v xml:space="preserve">Luxemburg </v>
      </c>
      <c r="S761">
        <f>LEFT(Rohdaten!J761, SEARCH("Jahre", Rohdaten!J761) - 2) * 1</f>
        <v>7.82</v>
      </c>
      <c r="T761" t="str">
        <f>Rohdaten!K761</f>
        <v xml:space="preserve">FTSE CHI.. </v>
      </c>
      <c r="U761" t="str">
        <f>LEFT(Rohdaten!L761, 1)</f>
        <v>T</v>
      </c>
      <c r="V761" t="str">
        <f>Rohdaten!M761</f>
        <v xml:space="preserve">DBX1FX </v>
      </c>
    </row>
    <row r="762" spans="1:22" x14ac:dyDescent="0.25">
      <c r="A762" t="str">
        <f>Rohdaten!A762</f>
        <v xml:space="preserve">LYXOR UCITS ETF EURO STOXX 50 DAI.. </v>
      </c>
      <c r="B762" t="str">
        <f>LEFT(Rohdaten!B762, 3)</f>
        <v>EUR</v>
      </c>
      <c r="C762">
        <v>1.43</v>
      </c>
      <c r="D762">
        <v>1.36</v>
      </c>
      <c r="E762">
        <v>1.05</v>
      </c>
      <c r="F762">
        <v>0.74</v>
      </c>
      <c r="G762">
        <v>8.73</v>
      </c>
      <c r="H762">
        <v>135</v>
      </c>
      <c r="I762">
        <v>1.1299999999999999</v>
      </c>
      <c r="J762" t="str">
        <f>LEFT(Rohdaten!C762, LEN(Rohdaten!C762) - 1)</f>
        <v>Swap-basiert</v>
      </c>
      <c r="K762" t="str">
        <f>Rohdaten!D762</f>
        <v xml:space="preserve">Short </v>
      </c>
      <c r="L762" s="9">
        <f>Rohdaten!E762</f>
        <v>6.0000000000000001E-3</v>
      </c>
      <c r="M762" s="7">
        <f>IFERROR(IF(SEARCH("Mio.", Rohdaten!F762),LEFT(Rohdaten!F762, LEN(Rohdaten!F762) - 5) * 1),
IFERROR(IF(SEARCH("Mrd.",  Rohdaten!F762), LEFT(Rohdaten!F762, LEN(Rohdaten!F762) - 5) * 1000), ""))</f>
        <v>64.739999999999995</v>
      </c>
      <c r="N762" s="7">
        <f t="shared" si="22"/>
        <v>64.739999999999995</v>
      </c>
      <c r="O762" t="str">
        <f>Rohdaten!G762</f>
        <v xml:space="preserve">Aktien / Aktien Euroland </v>
      </c>
      <c r="P762" t="str">
        <f t="shared" si="23"/>
        <v>Aktien</v>
      </c>
      <c r="Q762" t="str">
        <f>Rohdaten!H762</f>
        <v xml:space="preserve">Lyxor In.. </v>
      </c>
      <c r="R762" t="str">
        <f>Rohdaten!I762</f>
        <v xml:space="preserve">Frankreich </v>
      </c>
      <c r="S762">
        <f>LEFT(Rohdaten!J762, SEARCH("Jahre", Rohdaten!J762) - 2) * 1</f>
        <v>8.08</v>
      </c>
      <c r="T762" t="str">
        <f>Rohdaten!K762</f>
        <v xml:space="preserve">ESTX 50 .. </v>
      </c>
      <c r="U762" t="str">
        <f>LEFT(Rohdaten!L762, 1)</f>
        <v>T</v>
      </c>
      <c r="V762" t="str">
        <f>Rohdaten!M762</f>
        <v xml:space="preserve">A0MNT7 </v>
      </c>
    </row>
    <row r="763" spans="1:22" x14ac:dyDescent="0.25">
      <c r="A763" t="str">
        <f>Rohdaten!A763</f>
        <v xml:space="preserve">DB X-TRACKERS S&amp;P GLOBAL INFRASTR.. </v>
      </c>
      <c r="B763" t="str">
        <f>LEFT(Rohdaten!B763, 3)</f>
        <v>USD</v>
      </c>
      <c r="C763">
        <v>1.43</v>
      </c>
      <c r="D763">
        <v>1.36</v>
      </c>
      <c r="E763">
        <v>1.05</v>
      </c>
      <c r="F763">
        <v>0.74</v>
      </c>
      <c r="G763">
        <v>8.73</v>
      </c>
      <c r="H763">
        <v>135</v>
      </c>
      <c r="I763">
        <v>1.1299999999999999</v>
      </c>
      <c r="J763" t="str">
        <f>LEFT(Rohdaten!C763, LEN(Rohdaten!C763) - 1)</f>
        <v>Swap-basiert</v>
      </c>
      <c r="K763" t="str">
        <f>Rohdaten!D763</f>
        <v xml:space="preserve">Sonstige </v>
      </c>
      <c r="L763" s="9">
        <f>Rohdaten!E763</f>
        <v>6.0000000000000001E-3</v>
      </c>
      <c r="M763" s="7">
        <f>IFERROR(IF(SEARCH("Mio.", Rohdaten!F763),LEFT(Rohdaten!F763, LEN(Rohdaten!F763) - 5) * 1),
IFERROR(IF(SEARCH("Mrd.",  Rohdaten!F763), LEFT(Rohdaten!F763, LEN(Rohdaten!F763) - 5) * 1000), ""))</f>
        <v>106.65</v>
      </c>
      <c r="N763" s="7">
        <f t="shared" si="22"/>
        <v>120.5145</v>
      </c>
      <c r="O763" t="str">
        <f>Rohdaten!G763</f>
        <v xml:space="preserve">Branchen / Branche: Infrastruktur Aktien </v>
      </c>
      <c r="P763" t="str">
        <f t="shared" si="23"/>
        <v>Branchen</v>
      </c>
      <c r="Q763" t="str">
        <f>Rohdaten!H763</f>
        <v xml:space="preserve">db x-tra.. </v>
      </c>
      <c r="R763" t="str">
        <f>Rohdaten!I763</f>
        <v xml:space="preserve">Luxemburg </v>
      </c>
      <c r="S763">
        <f>LEFT(Rohdaten!J763, SEARCH("Jahre", Rohdaten!J763) - 2) * 1</f>
        <v>7.24</v>
      </c>
      <c r="T763" t="str">
        <f>Rohdaten!K763</f>
        <v xml:space="preserve">S&amp;P GLOB.. </v>
      </c>
      <c r="U763" t="str">
        <f>LEFT(Rohdaten!L763, 1)</f>
        <v>T</v>
      </c>
      <c r="V763" t="str">
        <f>Rohdaten!M763</f>
        <v xml:space="preserve">DBX1AP </v>
      </c>
    </row>
    <row r="764" spans="1:22" x14ac:dyDescent="0.25">
      <c r="A764" t="str">
        <f>Rohdaten!A764</f>
        <v xml:space="preserve">LYXOR UCITS ETF WORLD WATER D-EUR </v>
      </c>
      <c r="B764" t="str">
        <f>LEFT(Rohdaten!B764, 3)</f>
        <v>EUR</v>
      </c>
      <c r="C764">
        <v>1.43</v>
      </c>
      <c r="D764">
        <v>1.36</v>
      </c>
      <c r="E764">
        <v>1.05</v>
      </c>
      <c r="F764">
        <v>0.74</v>
      </c>
      <c r="G764">
        <v>8.73</v>
      </c>
      <c r="H764">
        <v>135</v>
      </c>
      <c r="I764">
        <v>1.1299999999999999</v>
      </c>
      <c r="J764" t="str">
        <f>LEFT(Rohdaten!C764, LEN(Rohdaten!C764) - 1)</f>
        <v>Swap-basiert</v>
      </c>
      <c r="K764" t="str">
        <f>Rohdaten!D764</f>
        <v xml:space="preserve">keine </v>
      </c>
      <c r="L764" s="9">
        <f>Rohdaten!E764</f>
        <v>6.0000000000000001E-3</v>
      </c>
      <c r="M764" s="7">
        <f>IFERROR(IF(SEARCH("Mio.", Rohdaten!F764),LEFT(Rohdaten!F764, LEN(Rohdaten!F764) - 5) * 1),
IFERROR(IF(SEARCH("Mrd.",  Rohdaten!F764), LEFT(Rohdaten!F764, LEN(Rohdaten!F764) - 5) * 1000), ""))</f>
        <v>220.65</v>
      </c>
      <c r="N764" s="7">
        <f t="shared" si="22"/>
        <v>220.65</v>
      </c>
      <c r="O764" t="str">
        <f>Rohdaten!G764</f>
        <v xml:space="preserve">Aktien / Aktien International </v>
      </c>
      <c r="P764" t="str">
        <f t="shared" si="23"/>
        <v>Aktien</v>
      </c>
      <c r="Q764" t="str">
        <f>Rohdaten!H764</f>
        <v xml:space="preserve">Lyxor In.. </v>
      </c>
      <c r="R764" t="str">
        <f>Rohdaten!I764</f>
        <v xml:space="preserve">Frankreich </v>
      </c>
      <c r="S764">
        <f>LEFT(Rohdaten!J764, SEARCH("Jahre", Rohdaten!J764) - 2) * 1</f>
        <v>7.56</v>
      </c>
      <c r="T764" t="str">
        <f>Rohdaten!K764</f>
        <v xml:space="preserve">WORLD WA.. </v>
      </c>
      <c r="U764" t="str">
        <f>LEFT(Rohdaten!L764, 1)</f>
        <v>A</v>
      </c>
      <c r="V764" t="str">
        <f>Rohdaten!M764</f>
        <v xml:space="preserve">LYX0CA </v>
      </c>
    </row>
    <row r="765" spans="1:22" x14ac:dyDescent="0.25">
      <c r="A765" t="str">
        <f>Rohdaten!A765</f>
        <v xml:space="preserve">ISHARES MSCI WORLD ISLAMIC </v>
      </c>
      <c r="B765" t="str">
        <f>LEFT(Rohdaten!B765, 3)</f>
        <v>USD</v>
      </c>
      <c r="C765">
        <v>1.43</v>
      </c>
      <c r="D765">
        <v>1.36</v>
      </c>
      <c r="E765">
        <v>1.05</v>
      </c>
      <c r="F765">
        <v>0.74</v>
      </c>
      <c r="G765">
        <v>8.73</v>
      </c>
      <c r="H765">
        <v>135</v>
      </c>
      <c r="I765">
        <v>1.1299999999999999</v>
      </c>
      <c r="J765" t="str">
        <f>LEFT(Rohdaten!C765, LEN(Rohdaten!C765) - 1)</f>
        <v>--</v>
      </c>
      <c r="K765" t="str">
        <f>Rohdaten!D765</f>
        <v xml:space="preserve">-- </v>
      </c>
      <c r="L765" s="9">
        <f>Rohdaten!E765</f>
        <v>6.0000000000000001E-3</v>
      </c>
      <c r="M765" s="7">
        <f>IFERROR(IF(SEARCH("Mio.", Rohdaten!F765),LEFT(Rohdaten!F765, LEN(Rohdaten!F765) - 5) * 1),
IFERROR(IF(SEARCH("Mrd.",  Rohdaten!F765), LEFT(Rohdaten!F765, LEN(Rohdaten!F765) - 5) * 1000), ""))</f>
        <v>85.85</v>
      </c>
      <c r="N765" s="7">
        <f t="shared" si="22"/>
        <v>97.010499999999979</v>
      </c>
      <c r="O765" t="str">
        <f>Rohdaten!G765</f>
        <v xml:space="preserve">Aktien / Aktien International </v>
      </c>
      <c r="P765" t="str">
        <f t="shared" si="23"/>
        <v>Aktien</v>
      </c>
      <c r="Q765" t="str">
        <f>Rohdaten!H765</f>
        <v xml:space="preserve">iShares .. </v>
      </c>
      <c r="R765" t="str">
        <f>Rohdaten!I765</f>
        <v xml:space="preserve">Irland </v>
      </c>
      <c r="S765">
        <f>LEFT(Rohdaten!J765, SEARCH("Jahre", Rohdaten!J765) - 2) * 1</f>
        <v>7.4</v>
      </c>
      <c r="T765" t="str">
        <f>Rohdaten!K765</f>
        <v xml:space="preserve">WORLD IS.. </v>
      </c>
      <c r="U765" t="str">
        <f>LEFT(Rohdaten!L765, 1)</f>
        <v>A</v>
      </c>
      <c r="V765" t="str">
        <f>Rohdaten!M765</f>
        <v xml:space="preserve">A0NA46 </v>
      </c>
    </row>
    <row r="766" spans="1:22" x14ac:dyDescent="0.25">
      <c r="A766" t="str">
        <f>Rohdaten!A766</f>
        <v xml:space="preserve">ISHARES MSCI WORLD ISLAMIC </v>
      </c>
      <c r="B766" t="str">
        <f>LEFT(Rohdaten!B766, 3)</f>
        <v>USD</v>
      </c>
      <c r="C766">
        <v>1.43</v>
      </c>
      <c r="D766">
        <v>1.36</v>
      </c>
      <c r="E766">
        <v>1.05</v>
      </c>
      <c r="F766">
        <v>0.74</v>
      </c>
      <c r="G766">
        <v>8.73</v>
      </c>
      <c r="H766">
        <v>135</v>
      </c>
      <c r="I766">
        <v>1.1299999999999999</v>
      </c>
      <c r="J766" t="str">
        <f>LEFT(Rohdaten!C766, LEN(Rohdaten!C766) - 1)</f>
        <v>replizierend</v>
      </c>
      <c r="K766" t="str">
        <f>Rohdaten!D766</f>
        <v xml:space="preserve">Sonstige </v>
      </c>
      <c r="L766" s="9">
        <f>Rohdaten!E766</f>
        <v>6.0000000000000001E-3</v>
      </c>
      <c r="M766" s="7">
        <f>IFERROR(IF(SEARCH("Mio.", Rohdaten!F766),LEFT(Rohdaten!F766, LEN(Rohdaten!F766) - 5) * 1),
IFERROR(IF(SEARCH("Mrd.",  Rohdaten!F766), LEFT(Rohdaten!F766, LEN(Rohdaten!F766) - 5) * 1000), ""))</f>
        <v>85.85</v>
      </c>
      <c r="N766" s="7">
        <f t="shared" si="22"/>
        <v>97.010499999999979</v>
      </c>
      <c r="O766" t="str">
        <f>Rohdaten!G766</f>
        <v xml:space="preserve">Aktien / Aktien International </v>
      </c>
      <c r="P766" t="str">
        <f t="shared" si="23"/>
        <v>Aktien</v>
      </c>
      <c r="Q766" t="str">
        <f>Rohdaten!H766</f>
        <v xml:space="preserve">iShares .. </v>
      </c>
      <c r="R766" t="str">
        <f>Rohdaten!I766</f>
        <v xml:space="preserve">Irland </v>
      </c>
      <c r="S766">
        <f>LEFT(Rohdaten!J766, SEARCH("Jahre", Rohdaten!J766) - 2) * 1</f>
        <v>7.4</v>
      </c>
      <c r="T766" t="str">
        <f>Rohdaten!K766</f>
        <v xml:space="preserve">WORLD IS.. </v>
      </c>
      <c r="U766" t="str">
        <f>LEFT(Rohdaten!L766, 1)</f>
        <v>A</v>
      </c>
      <c r="V766" t="str">
        <f>Rohdaten!M766</f>
        <v xml:space="preserve">A0NA0L </v>
      </c>
    </row>
    <row r="767" spans="1:22" x14ac:dyDescent="0.25">
      <c r="A767" t="str">
        <f>Rohdaten!A767</f>
        <v xml:space="preserve">COMSTAGE MSCI EM EASTERN EUROPE T.. </v>
      </c>
      <c r="B767" t="str">
        <f>LEFT(Rohdaten!B767, 3)</f>
        <v>USD</v>
      </c>
      <c r="C767">
        <v>1.43</v>
      </c>
      <c r="D767">
        <v>1.36</v>
      </c>
      <c r="E767">
        <v>1.05</v>
      </c>
      <c r="F767">
        <v>0.74</v>
      </c>
      <c r="G767">
        <v>8.73</v>
      </c>
      <c r="H767">
        <v>135</v>
      </c>
      <c r="I767">
        <v>1.1299999999999999</v>
      </c>
      <c r="J767" t="str">
        <f>LEFT(Rohdaten!C767, LEN(Rohdaten!C767) - 1)</f>
        <v>Swap-basiert</v>
      </c>
      <c r="K767" t="str">
        <f>Rohdaten!D767</f>
        <v xml:space="preserve">keine </v>
      </c>
      <c r="L767" s="9">
        <f>Rohdaten!E767</f>
        <v>6.0000000000000001E-3</v>
      </c>
      <c r="M767" s="7">
        <f>IFERROR(IF(SEARCH("Mio.", Rohdaten!F767),LEFT(Rohdaten!F767, LEN(Rohdaten!F767) - 5) * 1),
IFERROR(IF(SEARCH("Mrd.",  Rohdaten!F767), LEFT(Rohdaten!F767, LEN(Rohdaten!F767) - 5) * 1000), ""))</f>
        <v>14.87</v>
      </c>
      <c r="N767" s="7">
        <f t="shared" si="22"/>
        <v>16.803099999999997</v>
      </c>
      <c r="O767" t="str">
        <f>Rohdaten!G767</f>
        <v xml:space="preserve">Aktien / Aktien Osteuropa </v>
      </c>
      <c r="P767" t="str">
        <f t="shared" si="23"/>
        <v>Aktien</v>
      </c>
      <c r="Q767" t="str">
        <f>Rohdaten!H767</f>
        <v xml:space="preserve">Commerz .. </v>
      </c>
      <c r="R767" t="str">
        <f>Rohdaten!I767</f>
        <v xml:space="preserve">Luxemburg </v>
      </c>
      <c r="S767">
        <f>LEFT(Rohdaten!J767, SEARCH("Jahre", Rohdaten!J767) - 2) * 1</f>
        <v>6.41</v>
      </c>
      <c r="T767" t="str">
        <f>Rohdaten!K767</f>
        <v xml:space="preserve">MSCI EM .. </v>
      </c>
      <c r="U767" t="str">
        <f>LEFT(Rohdaten!L767, 1)</f>
        <v>T</v>
      </c>
      <c r="V767" t="str">
        <f>Rohdaten!M767</f>
        <v xml:space="preserve">ETF116 </v>
      </c>
    </row>
    <row r="768" spans="1:22" x14ac:dyDescent="0.25">
      <c r="A768" t="str">
        <f>Rohdaten!A768</f>
        <v xml:space="preserve">COMSTAGE MSCI RUSSIA 30 % CAPPED .. </v>
      </c>
      <c r="B768" t="str">
        <f>LEFT(Rohdaten!B768, 3)</f>
        <v>USD</v>
      </c>
      <c r="C768">
        <v>1.43</v>
      </c>
      <c r="D768">
        <v>1.36</v>
      </c>
      <c r="E768">
        <v>1.05</v>
      </c>
      <c r="F768">
        <v>0.74</v>
      </c>
      <c r="G768">
        <v>8.73</v>
      </c>
      <c r="H768">
        <v>135</v>
      </c>
      <c r="I768">
        <v>1.1299999999999999</v>
      </c>
      <c r="J768" t="str">
        <f>LEFT(Rohdaten!C768, LEN(Rohdaten!C768) - 1)</f>
        <v>Swap-basiert</v>
      </c>
      <c r="K768" t="str">
        <f>Rohdaten!D768</f>
        <v xml:space="preserve">keine </v>
      </c>
      <c r="L768" s="9">
        <f>Rohdaten!E768</f>
        <v>6.0000000000000001E-3</v>
      </c>
      <c r="M768" s="7">
        <f>IFERROR(IF(SEARCH("Mio.", Rohdaten!F768),LEFT(Rohdaten!F768, LEN(Rohdaten!F768) - 5) * 1),
IFERROR(IF(SEARCH("Mrd.",  Rohdaten!F768), LEFT(Rohdaten!F768, LEN(Rohdaten!F768) - 5) * 1000), ""))</f>
        <v>11.07</v>
      </c>
      <c r="N768" s="7">
        <f t="shared" si="22"/>
        <v>12.509099999999998</v>
      </c>
      <c r="O768" t="str">
        <f>Rohdaten!G768</f>
        <v xml:space="preserve">Aktien / Aktien Russland </v>
      </c>
      <c r="P768" t="str">
        <f t="shared" si="23"/>
        <v>Aktien</v>
      </c>
      <c r="Q768" t="str">
        <f>Rohdaten!H768</f>
        <v xml:space="preserve">Commerz .. </v>
      </c>
      <c r="R768" t="str">
        <f>Rohdaten!I768</f>
        <v xml:space="preserve">Luxemburg </v>
      </c>
      <c r="S768">
        <f>LEFT(Rohdaten!J768, SEARCH("Jahre", Rohdaten!J768) - 2) * 1</f>
        <v>6.38</v>
      </c>
      <c r="T768" t="str">
        <f>Rohdaten!K768</f>
        <v xml:space="preserve">-- </v>
      </c>
      <c r="U768" t="str">
        <f>LEFT(Rohdaten!L768, 1)</f>
        <v>T</v>
      </c>
      <c r="V768" t="str">
        <f>Rohdaten!M768</f>
        <v xml:space="preserve">ETF118 </v>
      </c>
    </row>
    <row r="769" spans="1:22" x14ac:dyDescent="0.25">
      <c r="A769" t="str">
        <f>Rohdaten!A769</f>
        <v xml:space="preserve">COMSTAGE MSCI TAIWAN TRN UCITS ETF </v>
      </c>
      <c r="B769" t="str">
        <f>LEFT(Rohdaten!B769, 3)</f>
        <v>USD</v>
      </c>
      <c r="C769">
        <v>1.43</v>
      </c>
      <c r="D769">
        <v>1.36</v>
      </c>
      <c r="E769">
        <v>1.05</v>
      </c>
      <c r="F769">
        <v>0.74</v>
      </c>
      <c r="G769">
        <v>8.73</v>
      </c>
      <c r="H769">
        <v>135</v>
      </c>
      <c r="I769">
        <v>1.1299999999999999</v>
      </c>
      <c r="J769" t="str">
        <f>LEFT(Rohdaten!C769, LEN(Rohdaten!C769) - 1)</f>
        <v>Swap-basiert</v>
      </c>
      <c r="K769" t="str">
        <f>Rohdaten!D769</f>
        <v xml:space="preserve">keine </v>
      </c>
      <c r="L769" s="9">
        <f>Rohdaten!E769</f>
        <v>6.0000000000000001E-3</v>
      </c>
      <c r="M769" s="7">
        <f>IFERROR(IF(SEARCH("Mio.", Rohdaten!F769),LEFT(Rohdaten!F769, LEN(Rohdaten!F769) - 5) * 1),
IFERROR(IF(SEARCH("Mrd.",  Rohdaten!F769), LEFT(Rohdaten!F769, LEN(Rohdaten!F769) - 5) * 1000), ""))</f>
        <v>19.2</v>
      </c>
      <c r="N769" s="7">
        <f t="shared" si="22"/>
        <v>21.695999999999998</v>
      </c>
      <c r="O769" t="str">
        <f>Rohdaten!G769</f>
        <v xml:space="preserve">Aktien / Aktien Taiwan </v>
      </c>
      <c r="P769" t="str">
        <f t="shared" si="23"/>
        <v>Aktien</v>
      </c>
      <c r="Q769" t="str">
        <f>Rohdaten!H769</f>
        <v xml:space="preserve">Commerz .. </v>
      </c>
      <c r="R769" t="str">
        <f>Rohdaten!I769</f>
        <v xml:space="preserve">Luxemburg </v>
      </c>
      <c r="S769">
        <f>LEFT(Rohdaten!J769, SEARCH("Jahre", Rohdaten!J769) - 2) * 1</f>
        <v>6.41</v>
      </c>
      <c r="T769" t="str">
        <f>Rohdaten!K769</f>
        <v xml:space="preserve">MSCI Tai.. </v>
      </c>
      <c r="U769" t="str">
        <f>LEFT(Rohdaten!L769, 1)</f>
        <v>T</v>
      </c>
      <c r="V769" t="str">
        <f>Rohdaten!M769</f>
        <v xml:space="preserve">ETF119 </v>
      </c>
    </row>
    <row r="770" spans="1:22" x14ac:dyDescent="0.25">
      <c r="A770" t="str">
        <f>Rohdaten!A770</f>
        <v xml:space="preserve">DB X-TRACKERS SHORTDAX X2 DAILY E.. </v>
      </c>
      <c r="B770" t="str">
        <f>LEFT(Rohdaten!B770, 3)</f>
        <v>EUR</v>
      </c>
      <c r="C770">
        <v>1.43</v>
      </c>
      <c r="D770">
        <v>1.36</v>
      </c>
      <c r="E770">
        <v>1.05</v>
      </c>
      <c r="F770">
        <v>0.74</v>
      </c>
      <c r="G770">
        <v>8.73</v>
      </c>
      <c r="H770">
        <v>135</v>
      </c>
      <c r="I770">
        <v>1.1299999999999999</v>
      </c>
      <c r="J770" t="str">
        <f>LEFT(Rohdaten!C770, LEN(Rohdaten!C770) - 1)</f>
        <v>Swap-basiert</v>
      </c>
      <c r="K770" t="str">
        <f>Rohdaten!D770</f>
        <v xml:space="preserve">Short </v>
      </c>
      <c r="L770" s="9">
        <f>Rohdaten!E770</f>
        <v>6.0000000000000001E-3</v>
      </c>
      <c r="M770" s="7">
        <f>IFERROR(IF(SEARCH("Mio.", Rohdaten!F770),LEFT(Rohdaten!F770, LEN(Rohdaten!F770) - 5) * 1),
IFERROR(IF(SEARCH("Mrd.",  Rohdaten!F770), LEFT(Rohdaten!F770, LEN(Rohdaten!F770) - 5) * 1000), ""))</f>
        <v>103.28</v>
      </c>
      <c r="N770" s="7">
        <f t="shared" si="22"/>
        <v>103.28</v>
      </c>
      <c r="O770" t="str">
        <f>Rohdaten!G770</f>
        <v xml:space="preserve">Aktien / Aktien Deutschland "Large Caps" </v>
      </c>
      <c r="P770" t="str">
        <f t="shared" si="23"/>
        <v>Aktien</v>
      </c>
      <c r="Q770" t="str">
        <f>Rohdaten!H770</f>
        <v xml:space="preserve">db x-tra.. </v>
      </c>
      <c r="R770" t="str">
        <f>Rohdaten!I770</f>
        <v xml:space="preserve">Luxemburg </v>
      </c>
      <c r="S770">
        <f>LEFT(Rohdaten!J770, SEARCH("Jahre", Rohdaten!J770) - 2) * 1</f>
        <v>5.12</v>
      </c>
      <c r="T770" t="str">
        <f>Rohdaten!K770</f>
        <v xml:space="preserve">SHORTDAX.. </v>
      </c>
      <c r="U770" t="str">
        <f>LEFT(Rohdaten!L770, 1)</f>
        <v>T</v>
      </c>
      <c r="V770" t="str">
        <f>Rohdaten!M770</f>
        <v xml:space="preserve">DBX0BY </v>
      </c>
    </row>
    <row r="771" spans="1:22" x14ac:dyDescent="0.25">
      <c r="A771" t="str">
        <f>Rohdaten!A771</f>
        <v xml:space="preserve">DB X-TRACKERS S&amp;P 500 2X LEVERAGE.. </v>
      </c>
      <c r="B771" t="str">
        <f>LEFT(Rohdaten!B771, 3)</f>
        <v>USD</v>
      </c>
      <c r="C771">
        <v>1.43</v>
      </c>
      <c r="D771">
        <v>1.36</v>
      </c>
      <c r="E771">
        <v>1.05</v>
      </c>
      <c r="F771">
        <v>0.74</v>
      </c>
      <c r="G771">
        <v>8.73</v>
      </c>
      <c r="H771">
        <v>135</v>
      </c>
      <c r="I771">
        <v>1.1299999999999999</v>
      </c>
      <c r="J771" t="str">
        <f>LEFT(Rohdaten!C771, LEN(Rohdaten!C771) - 1)</f>
        <v>Swap-basiert</v>
      </c>
      <c r="K771" t="str">
        <f>Rohdaten!D771</f>
        <v xml:space="preserve">Hebel </v>
      </c>
      <c r="L771" s="9">
        <f>Rohdaten!E771</f>
        <v>6.0000000000000001E-3</v>
      </c>
      <c r="M771" s="7">
        <f>IFERROR(IF(SEARCH("Mio.", Rohdaten!F771),LEFT(Rohdaten!F771, LEN(Rohdaten!F771) - 5) * 1),
IFERROR(IF(SEARCH("Mrd.",  Rohdaten!F771), LEFT(Rohdaten!F771, LEN(Rohdaten!F771) - 5) * 1000), ""))</f>
        <v>55.17</v>
      </c>
      <c r="N771" s="7">
        <f t="shared" ref="N771:N834" si="24">IFERROR(IF(B771="AUD",M771*C771,IF(B771="CAD",M771*D771,IF(B771="CHF",M771*E771,IF(B771="GBP",M771*F771,IF(B771="HKD",M771*G771,IF(B771="JPY",M771*H771,IF(B771="USD",M771*I771,M771))))))), "")</f>
        <v>62.342099999999995</v>
      </c>
      <c r="O771" t="str">
        <f>Rohdaten!G771</f>
        <v xml:space="preserve">Aktien / Aktien USA </v>
      </c>
      <c r="P771" t="str">
        <f t="shared" ref="P771:P834" si="25">LEFT(O771, SEARCH("/", O771) - 2)</f>
        <v>Aktien</v>
      </c>
      <c r="Q771" t="str">
        <f>Rohdaten!H771</f>
        <v xml:space="preserve">db x-tra.. </v>
      </c>
      <c r="R771" t="str">
        <f>Rohdaten!I771</f>
        <v xml:space="preserve">Luxemburg </v>
      </c>
      <c r="S771">
        <f>LEFT(Rohdaten!J771, SEARCH("Jahre", Rohdaten!J771) - 2) * 1</f>
        <v>5.12</v>
      </c>
      <c r="T771" t="str">
        <f>Rohdaten!K771</f>
        <v xml:space="preserve">S&amp;P 500 .. </v>
      </c>
      <c r="U771" t="str">
        <f>LEFT(Rohdaten!L771, 1)</f>
        <v>T</v>
      </c>
      <c r="V771" t="str">
        <f>Rohdaten!M771</f>
        <v xml:space="preserve">DBX0B5 </v>
      </c>
    </row>
    <row r="772" spans="1:22" x14ac:dyDescent="0.25">
      <c r="A772" t="str">
        <f>Rohdaten!A772</f>
        <v xml:space="preserve">ETFX DAX 2X SHORT FUND (DT. ZERT.) </v>
      </c>
      <c r="B772" t="str">
        <f>LEFT(Rohdaten!B772, 3)</f>
        <v>EUR</v>
      </c>
      <c r="C772">
        <v>1.43</v>
      </c>
      <c r="D772">
        <v>1.36</v>
      </c>
      <c r="E772">
        <v>1.05</v>
      </c>
      <c r="F772">
        <v>0.74</v>
      </c>
      <c r="G772">
        <v>8.73</v>
      </c>
      <c r="H772">
        <v>135</v>
      </c>
      <c r="I772">
        <v>1.1299999999999999</v>
      </c>
      <c r="J772" t="str">
        <f>LEFT(Rohdaten!C772, LEN(Rohdaten!C772) - 1)</f>
        <v>Swap-basiert</v>
      </c>
      <c r="K772" t="str">
        <f>Rohdaten!D772</f>
        <v xml:space="preserve">Short </v>
      </c>
      <c r="L772" s="9">
        <f>Rohdaten!E772</f>
        <v>6.0000000000000001E-3</v>
      </c>
      <c r="M772" s="7">
        <f>IFERROR(IF(SEARCH("Mio.", Rohdaten!F772),LEFT(Rohdaten!F772, LEN(Rohdaten!F772) - 5) * 1),
IFERROR(IF(SEARCH("Mrd.",  Rohdaten!F772), LEFT(Rohdaten!F772, LEN(Rohdaten!F772) - 5) * 1000), ""))</f>
        <v>84.52</v>
      </c>
      <c r="N772" s="7">
        <f t="shared" si="24"/>
        <v>84.52</v>
      </c>
      <c r="O772" t="str">
        <f>Rohdaten!G772</f>
        <v xml:space="preserve">Aktien / Aktien Deutschland "Large Caps" </v>
      </c>
      <c r="P772" t="str">
        <f t="shared" si="25"/>
        <v>Aktien</v>
      </c>
      <c r="Q772" t="str">
        <f>Rohdaten!H772</f>
        <v xml:space="preserve">ETF Secu.. </v>
      </c>
      <c r="R772" t="str">
        <f>Rohdaten!I772</f>
        <v xml:space="preserve">Irland </v>
      </c>
      <c r="S772">
        <f>LEFT(Rohdaten!J772, SEARCH("Jahre", Rohdaten!J772) - 2) * 1</f>
        <v>5.88</v>
      </c>
      <c r="T772" t="str">
        <f>Rohdaten!K772</f>
        <v xml:space="preserve">SHORTDAX.. </v>
      </c>
      <c r="U772" t="str">
        <f>LEFT(Rohdaten!L772, 1)</f>
        <v>A</v>
      </c>
      <c r="V772" t="str">
        <f>Rohdaten!M772</f>
        <v xml:space="preserve">A0X9AA </v>
      </c>
    </row>
    <row r="773" spans="1:22" x14ac:dyDescent="0.25">
      <c r="A773" t="str">
        <f>Rohdaten!A773</f>
        <v xml:space="preserve">ISHARES MSCI PACIFIC EX-JAPAN </v>
      </c>
      <c r="B773" t="str">
        <f>LEFT(Rohdaten!B773, 3)</f>
        <v>USD</v>
      </c>
      <c r="C773">
        <v>1.43</v>
      </c>
      <c r="D773">
        <v>1.36</v>
      </c>
      <c r="E773">
        <v>1.05</v>
      </c>
      <c r="F773">
        <v>0.74</v>
      </c>
      <c r="G773">
        <v>8.73</v>
      </c>
      <c r="H773">
        <v>135</v>
      </c>
      <c r="I773">
        <v>1.1299999999999999</v>
      </c>
      <c r="J773" t="str">
        <f>LEFT(Rohdaten!C773, LEN(Rohdaten!C773) - 1)</f>
        <v>replizierend</v>
      </c>
      <c r="K773" t="str">
        <f>Rohdaten!D773</f>
        <v xml:space="preserve">keine </v>
      </c>
      <c r="L773" s="9">
        <f>Rohdaten!E773</f>
        <v>6.0000000000000001E-3</v>
      </c>
      <c r="M773" s="7">
        <f>IFERROR(IF(SEARCH("Mio.", Rohdaten!F773),LEFT(Rohdaten!F773, LEN(Rohdaten!F773) - 5) * 1),
IFERROR(IF(SEARCH("Mrd.",  Rohdaten!F773), LEFT(Rohdaten!F773, LEN(Rohdaten!F773) - 5) * 1000), ""))</f>
        <v>415.52</v>
      </c>
      <c r="N773" s="7">
        <f t="shared" si="24"/>
        <v>469.53759999999994</v>
      </c>
      <c r="O773" t="str">
        <f>Rohdaten!G773</f>
        <v xml:space="preserve">Aktien / Aktien Pazifik ex. Japan </v>
      </c>
      <c r="P773" t="str">
        <f t="shared" si="25"/>
        <v>Aktien</v>
      </c>
      <c r="Q773" t="str">
        <f>Rohdaten!H773</f>
        <v xml:space="preserve">iShares .. </v>
      </c>
      <c r="R773" t="str">
        <f>Rohdaten!I773</f>
        <v xml:space="preserve">Irland </v>
      </c>
      <c r="S773">
        <f>LEFT(Rohdaten!J773, SEARCH("Jahre", Rohdaten!J773) - 2) * 1</f>
        <v>6.04</v>
      </c>
      <c r="T773" t="str">
        <f>Rohdaten!K773</f>
        <v xml:space="preserve">MSCI PAC.. </v>
      </c>
      <c r="U773" t="str">
        <f>LEFT(Rohdaten!L773, 1)</f>
        <v>A</v>
      </c>
      <c r="V773" t="str">
        <f>Rohdaten!M773</f>
        <v xml:space="preserve">A0YBR1 </v>
      </c>
    </row>
    <row r="774" spans="1:22" x14ac:dyDescent="0.25">
      <c r="A774" t="str">
        <f>Rohdaten!A774</f>
        <v xml:space="preserve">DB FTSE EPRA/NAREIT GLOBAL REAL E.. </v>
      </c>
      <c r="B774" t="str">
        <f>LEFT(Rohdaten!B774, 3)</f>
        <v>USD</v>
      </c>
      <c r="C774">
        <v>1.43</v>
      </c>
      <c r="D774">
        <v>1.36</v>
      </c>
      <c r="E774">
        <v>1.05</v>
      </c>
      <c r="F774">
        <v>0.74</v>
      </c>
      <c r="G774">
        <v>8.73</v>
      </c>
      <c r="H774">
        <v>135</v>
      </c>
      <c r="I774">
        <v>1.1299999999999999</v>
      </c>
      <c r="J774" t="str">
        <f>LEFT(Rohdaten!C774, LEN(Rohdaten!C774) - 1)</f>
        <v>--</v>
      </c>
      <c r="K774" t="str">
        <f>Rohdaten!D774</f>
        <v xml:space="preserve">-- </v>
      </c>
      <c r="L774" s="9">
        <f>Rohdaten!E774</f>
        <v>6.0000000000000001E-3</v>
      </c>
      <c r="M774" s="7">
        <f>IFERROR(IF(SEARCH("Mio.", Rohdaten!F774),LEFT(Rohdaten!F774, LEN(Rohdaten!F774) - 5) * 1),
IFERROR(IF(SEARCH("Mrd.",  Rohdaten!F774), LEFT(Rohdaten!F774, LEN(Rohdaten!F774) - 5) * 1000), ""))</f>
        <v>8.5</v>
      </c>
      <c r="N774" s="7">
        <f t="shared" si="24"/>
        <v>9.6049999999999986</v>
      </c>
      <c r="O774" t="str">
        <f>Rohdaten!G774</f>
        <v xml:space="preserve">Aktien / Aktien International </v>
      </c>
      <c r="P774" t="str">
        <f t="shared" si="25"/>
        <v>Aktien</v>
      </c>
      <c r="Q774" t="str">
        <f>Rohdaten!H774</f>
        <v xml:space="preserve">Deutsche.. </v>
      </c>
      <c r="R774" t="str">
        <f>Rohdaten!I774</f>
        <v xml:space="preserve">Luxemburg </v>
      </c>
      <c r="S774">
        <f>LEFT(Rohdaten!J774, SEARCH("Jahre", Rohdaten!J774) - 2) * 1</f>
        <v>4.29</v>
      </c>
      <c r="T774" t="str">
        <f>Rohdaten!K774</f>
        <v xml:space="preserve">-- </v>
      </c>
      <c r="U774" t="str">
        <f>LEFT(Rohdaten!L774, 1)</f>
        <v>T</v>
      </c>
      <c r="V774" t="str">
        <f>Rohdaten!M774</f>
        <v xml:space="preserve">DBX0FZ </v>
      </c>
    </row>
    <row r="775" spans="1:22" x14ac:dyDescent="0.25">
      <c r="A775" t="str">
        <f>Rohdaten!A775</f>
        <v xml:space="preserve">HSBC MSCI BRAZIL ETF </v>
      </c>
      <c r="B775" t="str">
        <f>LEFT(Rohdaten!B775, 3)</f>
        <v>USD</v>
      </c>
      <c r="C775">
        <v>1.43</v>
      </c>
      <c r="D775">
        <v>1.36</v>
      </c>
      <c r="E775">
        <v>1.05</v>
      </c>
      <c r="F775">
        <v>0.74</v>
      </c>
      <c r="G775">
        <v>8.73</v>
      </c>
      <c r="H775">
        <v>135</v>
      </c>
      <c r="I775">
        <v>1.1299999999999999</v>
      </c>
      <c r="J775" t="str">
        <f>LEFT(Rohdaten!C775, LEN(Rohdaten!C775) - 1)</f>
        <v>--</v>
      </c>
      <c r="K775" t="str">
        <f>Rohdaten!D775</f>
        <v xml:space="preserve">-- </v>
      </c>
      <c r="L775" s="9">
        <f>Rohdaten!E775</f>
        <v>6.0000000000000001E-3</v>
      </c>
      <c r="M775" s="7" t="str">
        <f>IFERROR(IF(SEARCH("Mio.", Rohdaten!F775),LEFT(Rohdaten!F775, LEN(Rohdaten!F775) - 5) * 1),
IFERROR(IF(SEARCH("Mrd.",  Rohdaten!F775), LEFT(Rohdaten!F775, LEN(Rohdaten!F775) - 5) * 1000), ""))</f>
        <v/>
      </c>
      <c r="N775" s="7" t="str">
        <f t="shared" si="24"/>
        <v/>
      </c>
      <c r="O775" t="str">
        <f>Rohdaten!G775</f>
        <v xml:space="preserve">Aktien / Aktien Brasilien </v>
      </c>
      <c r="P775" t="str">
        <f t="shared" si="25"/>
        <v>Aktien</v>
      </c>
      <c r="Q775" t="str">
        <f>Rohdaten!H775</f>
        <v xml:space="preserve">HSBC ETF.. </v>
      </c>
      <c r="R775" t="str">
        <f>Rohdaten!I775</f>
        <v xml:space="preserve">Irland </v>
      </c>
      <c r="S775">
        <f>LEFT(Rohdaten!J775, SEARCH("Jahre", Rohdaten!J775) - 2) * 1</f>
        <v>4.8</v>
      </c>
      <c r="T775" t="str">
        <f>Rohdaten!K775</f>
        <v xml:space="preserve">MSCI BRA.. </v>
      </c>
      <c r="U775" t="str">
        <f>LEFT(Rohdaten!L775, 1)</f>
        <v>A</v>
      </c>
      <c r="V775" t="str">
        <f>Rohdaten!M775</f>
        <v xml:space="preserve">A1C195 </v>
      </c>
    </row>
    <row r="776" spans="1:22" x14ac:dyDescent="0.25">
      <c r="A776" t="str">
        <f>Rohdaten!A776</f>
        <v xml:space="preserve">HSBC MSCI EM FAR EAST ETF </v>
      </c>
      <c r="B776" t="str">
        <f>LEFT(Rohdaten!B776, 3)</f>
        <v>EUR</v>
      </c>
      <c r="C776">
        <v>1.43</v>
      </c>
      <c r="D776">
        <v>1.36</v>
      </c>
      <c r="E776">
        <v>1.05</v>
      </c>
      <c r="F776">
        <v>0.74</v>
      </c>
      <c r="G776">
        <v>8.73</v>
      </c>
      <c r="H776">
        <v>135</v>
      </c>
      <c r="I776">
        <v>1.1299999999999999</v>
      </c>
      <c r="J776" t="str">
        <f>LEFT(Rohdaten!C776, LEN(Rohdaten!C776) - 1)</f>
        <v>--</v>
      </c>
      <c r="K776" t="str">
        <f>Rohdaten!D776</f>
        <v xml:space="preserve">-- </v>
      </c>
      <c r="L776" s="9">
        <f>Rohdaten!E776</f>
        <v>6.0000000000000001E-3</v>
      </c>
      <c r="M776" s="7" t="str">
        <f>IFERROR(IF(SEARCH("Mio.", Rohdaten!F776),LEFT(Rohdaten!F776, LEN(Rohdaten!F776) - 5) * 1),
IFERROR(IF(SEARCH("Mrd.",  Rohdaten!F776), LEFT(Rohdaten!F776, LEN(Rohdaten!F776) - 5) * 1000), ""))</f>
        <v/>
      </c>
      <c r="N776" s="7" t="str">
        <f t="shared" si="24"/>
        <v/>
      </c>
      <c r="O776" t="str">
        <f>Rohdaten!G776</f>
        <v xml:space="preserve">Aktien / Aktien Emerging Markets </v>
      </c>
      <c r="P776" t="str">
        <f t="shared" si="25"/>
        <v>Aktien</v>
      </c>
      <c r="Q776" t="str">
        <f>Rohdaten!H776</f>
        <v xml:space="preserve">HSBC ETF.. </v>
      </c>
      <c r="R776" t="str">
        <f>Rohdaten!I776</f>
        <v xml:space="preserve">Irland </v>
      </c>
      <c r="S776">
        <f>LEFT(Rohdaten!J776, SEARCH("Jahre", Rohdaten!J776) - 2) * 1</f>
        <v>4.59</v>
      </c>
      <c r="T776" t="str">
        <f>Rohdaten!K776</f>
        <v xml:space="preserve">MSCI EM .. </v>
      </c>
      <c r="U776" t="str">
        <f>LEFT(Rohdaten!L776, 1)</f>
        <v>A</v>
      </c>
      <c r="V776" t="str">
        <f>Rohdaten!M776</f>
        <v xml:space="preserve">A1C22J </v>
      </c>
    </row>
    <row r="777" spans="1:22" x14ac:dyDescent="0.25">
      <c r="A777" t="str">
        <f>Rohdaten!A777</f>
        <v xml:space="preserve">HSBC MSCI BRAZIL ETF DIS USD </v>
      </c>
      <c r="B777" t="str">
        <f>LEFT(Rohdaten!B777, 3)</f>
        <v>USD</v>
      </c>
      <c r="C777">
        <v>1.43</v>
      </c>
      <c r="D777">
        <v>1.36</v>
      </c>
      <c r="E777">
        <v>1.05</v>
      </c>
      <c r="F777">
        <v>0.74</v>
      </c>
      <c r="G777">
        <v>8.73</v>
      </c>
      <c r="H777">
        <v>135</v>
      </c>
      <c r="I777">
        <v>1.1299999999999999</v>
      </c>
      <c r="J777" t="str">
        <f>LEFT(Rohdaten!C777, LEN(Rohdaten!C777) - 1)</f>
        <v>replizierend</v>
      </c>
      <c r="K777" t="str">
        <f>Rohdaten!D777</f>
        <v xml:space="preserve">-- </v>
      </c>
      <c r="L777" s="9">
        <f>Rohdaten!E777</f>
        <v>6.0000000000000001E-3</v>
      </c>
      <c r="M777" s="7">
        <f>IFERROR(IF(SEARCH("Mio.", Rohdaten!F777),LEFT(Rohdaten!F777, LEN(Rohdaten!F777) - 5) * 1),
IFERROR(IF(SEARCH("Mrd.",  Rohdaten!F777), LEFT(Rohdaten!F777, LEN(Rohdaten!F777) - 5) * 1000), ""))</f>
        <v>6.98</v>
      </c>
      <c r="N777" s="7">
        <f t="shared" si="24"/>
        <v>7.8873999999999995</v>
      </c>
      <c r="O777" t="str">
        <f>Rohdaten!G777</f>
        <v xml:space="preserve">Aktien / Aktien Brasilien </v>
      </c>
      <c r="P777" t="str">
        <f t="shared" si="25"/>
        <v>Aktien</v>
      </c>
      <c r="Q777" t="str">
        <f>Rohdaten!H777</f>
        <v xml:space="preserve">HSBC ETF.. </v>
      </c>
      <c r="R777" t="str">
        <f>Rohdaten!I777</f>
        <v xml:space="preserve">Deutschl.. </v>
      </c>
      <c r="S777">
        <f>LEFT(Rohdaten!J777, SEARCH("Jahre", Rohdaten!J777) - 2) * 1</f>
        <v>4.8099999999999996</v>
      </c>
      <c r="T777" t="str">
        <f>Rohdaten!K777</f>
        <v xml:space="preserve">MSCI BRA.. </v>
      </c>
      <c r="U777" t="str">
        <f>LEFT(Rohdaten!L777, 1)</f>
        <v>A</v>
      </c>
      <c r="V777" t="str">
        <f>Rohdaten!M777</f>
        <v xml:space="preserve">A1C22N </v>
      </c>
    </row>
    <row r="778" spans="1:22" x14ac:dyDescent="0.25">
      <c r="A778" t="str">
        <f>Rohdaten!A778</f>
        <v xml:space="preserve">HSBC MSCI EM FAR EAST ETF DIS USD </v>
      </c>
      <c r="B778" t="str">
        <f>LEFT(Rohdaten!B778, 3)</f>
        <v>USD</v>
      </c>
      <c r="C778">
        <v>1.43</v>
      </c>
      <c r="D778">
        <v>1.36</v>
      </c>
      <c r="E778">
        <v>1.05</v>
      </c>
      <c r="F778">
        <v>0.74</v>
      </c>
      <c r="G778">
        <v>8.73</v>
      </c>
      <c r="H778">
        <v>135</v>
      </c>
      <c r="I778">
        <v>1.1299999999999999</v>
      </c>
      <c r="J778" t="str">
        <f>LEFT(Rohdaten!C778, LEN(Rohdaten!C778) - 1)</f>
        <v>replizierend</v>
      </c>
      <c r="K778" t="str">
        <f>Rohdaten!D778</f>
        <v xml:space="preserve">-- </v>
      </c>
      <c r="L778" s="9">
        <f>Rohdaten!E778</f>
        <v>6.0000000000000001E-3</v>
      </c>
      <c r="M778" s="7">
        <f>IFERROR(IF(SEARCH("Mio.", Rohdaten!F778),LEFT(Rohdaten!F778, LEN(Rohdaten!F778) - 5) * 1),
IFERROR(IF(SEARCH("Mrd.",  Rohdaten!F778), LEFT(Rohdaten!F778, LEN(Rohdaten!F778) - 5) * 1000), ""))</f>
        <v>28.2</v>
      </c>
      <c r="N778" s="7">
        <f t="shared" si="24"/>
        <v>31.865999999999996</v>
      </c>
      <c r="O778" t="str">
        <f>Rohdaten!G778</f>
        <v xml:space="preserve">Aktien / Aktien Emerging Markets </v>
      </c>
      <c r="P778" t="str">
        <f t="shared" si="25"/>
        <v>Aktien</v>
      </c>
      <c r="Q778" t="str">
        <f>Rohdaten!H778</f>
        <v xml:space="preserve">HSBC ETF.. </v>
      </c>
      <c r="R778" t="str">
        <f>Rohdaten!I778</f>
        <v xml:space="preserve">Deutschl.. </v>
      </c>
      <c r="S778">
        <f>LEFT(Rohdaten!J778, SEARCH("Jahre", Rohdaten!J778) - 2) * 1</f>
        <v>4.5999999999999996</v>
      </c>
      <c r="T778" t="str">
        <f>Rohdaten!K778</f>
        <v xml:space="preserve">MSCI EM .. </v>
      </c>
      <c r="U778" t="str">
        <f>LEFT(Rohdaten!L778, 1)</f>
        <v>A</v>
      </c>
      <c r="V778" t="str">
        <f>Rohdaten!M778</f>
        <v xml:space="preserve">A1C22Q </v>
      </c>
    </row>
    <row r="779" spans="1:22" x14ac:dyDescent="0.25">
      <c r="A779" t="str">
        <f>Rohdaten!A779</f>
        <v xml:space="preserve">UBS ETFS PLC - HFRX GLOBAL HEDGE .. </v>
      </c>
      <c r="B779" t="str">
        <f>LEFT(Rohdaten!B779, 3)</f>
        <v>EUR</v>
      </c>
      <c r="C779">
        <v>1.43</v>
      </c>
      <c r="D779">
        <v>1.36</v>
      </c>
      <c r="E779">
        <v>1.05</v>
      </c>
      <c r="F779">
        <v>0.74</v>
      </c>
      <c r="G779">
        <v>8.73</v>
      </c>
      <c r="H779">
        <v>135</v>
      </c>
      <c r="I779">
        <v>1.1299999999999999</v>
      </c>
      <c r="J779" t="str">
        <f>LEFT(Rohdaten!C779, LEN(Rohdaten!C779) - 1)</f>
        <v>Swap-basiert</v>
      </c>
      <c r="K779" t="str">
        <f>Rohdaten!D779</f>
        <v xml:space="preserve">Sonstige </v>
      </c>
      <c r="L779" s="9">
        <f>Rohdaten!E779</f>
        <v>6.0000000000000001E-3</v>
      </c>
      <c r="M779" s="7">
        <f>IFERROR(IF(SEARCH("Mio.", Rohdaten!F779),LEFT(Rohdaten!F779, LEN(Rohdaten!F779) - 5) * 1),
IFERROR(IF(SEARCH("Mrd.",  Rohdaten!F779), LEFT(Rohdaten!F779, LEN(Rohdaten!F779) - 5) * 1000), ""))</f>
        <v>44.04</v>
      </c>
      <c r="N779" s="7">
        <f t="shared" si="24"/>
        <v>44.04</v>
      </c>
      <c r="O779" t="str">
        <f>Rohdaten!G779</f>
        <v xml:space="preserve">Alternative Investments / Hedgefonds </v>
      </c>
      <c r="P779" t="str">
        <f t="shared" si="25"/>
        <v>Alternative Investments</v>
      </c>
      <c r="Q779" t="str">
        <f>Rohdaten!H779</f>
        <v xml:space="preserve">UBS ETF .. </v>
      </c>
      <c r="R779" t="str">
        <f>Rohdaten!I779</f>
        <v xml:space="preserve">Irland </v>
      </c>
      <c r="S779">
        <f>LEFT(Rohdaten!J779, SEARCH("Jahre", Rohdaten!J779) - 2) * 1</f>
        <v>4.53</v>
      </c>
      <c r="T779" t="str">
        <f>Rohdaten!K779</f>
        <v xml:space="preserve">HFRX GLO.. </v>
      </c>
      <c r="U779" t="str">
        <f>LEFT(Rohdaten!L779, 1)</f>
        <v>T</v>
      </c>
      <c r="V779" t="str">
        <f>Rohdaten!M779</f>
        <v xml:space="preserve">A1C3UQ </v>
      </c>
    </row>
    <row r="780" spans="1:22" x14ac:dyDescent="0.25">
      <c r="A780" t="str">
        <f>Rohdaten!A780</f>
        <v xml:space="preserve">HSBC MSCI TURKEY UCITS ETF </v>
      </c>
      <c r="B780" t="str">
        <f>LEFT(Rohdaten!B780, 3)</f>
        <v>USD</v>
      </c>
      <c r="C780">
        <v>1.43</v>
      </c>
      <c r="D780">
        <v>1.36</v>
      </c>
      <c r="E780">
        <v>1.05</v>
      </c>
      <c r="F780">
        <v>0.74</v>
      </c>
      <c r="G780">
        <v>8.73</v>
      </c>
      <c r="H780">
        <v>135</v>
      </c>
      <c r="I780">
        <v>1.1299999999999999</v>
      </c>
      <c r="J780" t="str">
        <f>LEFT(Rohdaten!C780, LEN(Rohdaten!C780) - 1)</f>
        <v>replizierend</v>
      </c>
      <c r="K780" t="str">
        <f>Rohdaten!D780</f>
        <v xml:space="preserve">-- </v>
      </c>
      <c r="L780" s="9">
        <f>Rohdaten!E780</f>
        <v>6.0000000000000001E-3</v>
      </c>
      <c r="M780" s="7">
        <f>IFERROR(IF(SEARCH("Mio.", Rohdaten!F780),LEFT(Rohdaten!F780, LEN(Rohdaten!F780) - 5) * 1),
IFERROR(IF(SEARCH("Mrd.",  Rohdaten!F780), LEFT(Rohdaten!F780, LEN(Rohdaten!F780) - 5) * 1000), ""))</f>
        <v>8.0399999999999991</v>
      </c>
      <c r="N780" s="7">
        <f t="shared" si="24"/>
        <v>9.0851999999999986</v>
      </c>
      <c r="O780" t="str">
        <f>Rohdaten!G780</f>
        <v xml:space="preserve">Aktien / Aktien Türkei </v>
      </c>
      <c r="P780" t="str">
        <f t="shared" si="25"/>
        <v>Aktien</v>
      </c>
      <c r="Q780" t="str">
        <f>Rohdaten!H780</f>
        <v xml:space="preserve">HSBC ETF.. </v>
      </c>
      <c r="R780" t="str">
        <f>Rohdaten!I780</f>
        <v xml:space="preserve">Deutschl.. </v>
      </c>
      <c r="S780">
        <f>LEFT(Rohdaten!J780, SEARCH("Jahre", Rohdaten!J780) - 2) * 1</f>
        <v>4.4000000000000004</v>
      </c>
      <c r="T780" t="str">
        <f>Rohdaten!K780</f>
        <v xml:space="preserve">MSCI TUR.. </v>
      </c>
      <c r="U780" t="str">
        <f>LEFT(Rohdaten!L780, 1)</f>
        <v>A</v>
      </c>
      <c r="V780" t="str">
        <f>Rohdaten!M780</f>
        <v xml:space="preserve">A1H49V </v>
      </c>
    </row>
    <row r="781" spans="1:22" x14ac:dyDescent="0.25">
      <c r="A781" t="str">
        <f>Rohdaten!A781</f>
        <v xml:space="preserve">ISHARES DOW JONES GLOBAL SUSTAINA.. </v>
      </c>
      <c r="B781" t="str">
        <f>LEFT(Rohdaten!B781, 3)</f>
        <v>USD</v>
      </c>
      <c r="C781">
        <v>1.43</v>
      </c>
      <c r="D781">
        <v>1.36</v>
      </c>
      <c r="E781">
        <v>1.05</v>
      </c>
      <c r="F781">
        <v>0.74</v>
      </c>
      <c r="G781">
        <v>8.73</v>
      </c>
      <c r="H781">
        <v>135</v>
      </c>
      <c r="I781">
        <v>1.1299999999999999</v>
      </c>
      <c r="J781" t="str">
        <f>LEFT(Rohdaten!C781, LEN(Rohdaten!C781) - 1)</f>
        <v>--</v>
      </c>
      <c r="K781" t="str">
        <f>Rohdaten!D781</f>
        <v xml:space="preserve">-- </v>
      </c>
      <c r="L781" s="9">
        <f>Rohdaten!E781</f>
        <v>6.0000000000000001E-3</v>
      </c>
      <c r="M781" s="7">
        <f>IFERROR(IF(SEARCH("Mio.", Rohdaten!F781),LEFT(Rohdaten!F781, LEN(Rohdaten!F781) - 5) * 1),
IFERROR(IF(SEARCH("Mrd.",  Rohdaten!F781), LEFT(Rohdaten!F781, LEN(Rohdaten!F781) - 5) * 1000), ""))</f>
        <v>165.29</v>
      </c>
      <c r="N781" s="7">
        <f t="shared" si="24"/>
        <v>186.77769999999998</v>
      </c>
      <c r="O781" t="str">
        <f>Rohdaten!G781</f>
        <v xml:space="preserve">Aktien / Aktien Ethik, Nachhaltigkeit </v>
      </c>
      <c r="P781" t="str">
        <f t="shared" si="25"/>
        <v>Aktien</v>
      </c>
      <c r="Q781" t="str">
        <f>Rohdaten!H781</f>
        <v xml:space="preserve">iShares .. </v>
      </c>
      <c r="R781" t="str">
        <f>Rohdaten!I781</f>
        <v xml:space="preserve">Irland </v>
      </c>
      <c r="S781">
        <f>LEFT(Rohdaten!J781, SEARCH("Jahre", Rohdaten!J781) - 2) * 1</f>
        <v>4.18</v>
      </c>
      <c r="T781" t="str">
        <f>Rohdaten!K781</f>
        <v xml:space="preserve">DOW JONE.. </v>
      </c>
      <c r="U781" t="str">
        <f>LEFT(Rohdaten!L781, 1)</f>
        <v>T</v>
      </c>
      <c r="V781" t="str">
        <f>Rohdaten!M781</f>
        <v xml:space="preserve">A1H7ZT </v>
      </c>
    </row>
    <row r="782" spans="1:22" x14ac:dyDescent="0.25">
      <c r="A782" t="str">
        <f>Rohdaten!A782</f>
        <v xml:space="preserve">HSBC MSCI TAIWAN ETF USD </v>
      </c>
      <c r="B782" t="str">
        <f>LEFT(Rohdaten!B782, 3)</f>
        <v>USD</v>
      </c>
      <c r="C782">
        <v>1.43</v>
      </c>
      <c r="D782">
        <v>1.36</v>
      </c>
      <c r="E782">
        <v>1.05</v>
      </c>
      <c r="F782">
        <v>0.74</v>
      </c>
      <c r="G782">
        <v>8.73</v>
      </c>
      <c r="H782">
        <v>135</v>
      </c>
      <c r="I782">
        <v>1.1299999999999999</v>
      </c>
      <c r="J782" t="str">
        <f>LEFT(Rohdaten!C782, LEN(Rohdaten!C782) - 1)</f>
        <v>--</v>
      </c>
      <c r="K782" t="str">
        <f>Rohdaten!D782</f>
        <v xml:space="preserve">-- </v>
      </c>
      <c r="L782" s="9">
        <f>Rohdaten!E782</f>
        <v>6.0000000000000001E-3</v>
      </c>
      <c r="M782" s="7">
        <f>IFERROR(IF(SEARCH("Mio.", Rohdaten!F782),LEFT(Rohdaten!F782, LEN(Rohdaten!F782) - 5) * 1),
IFERROR(IF(SEARCH("Mrd.",  Rohdaten!F782), LEFT(Rohdaten!F782, LEN(Rohdaten!F782) - 5) * 1000), ""))</f>
        <v>5.8</v>
      </c>
      <c r="N782" s="7">
        <f t="shared" si="24"/>
        <v>6.5539999999999994</v>
      </c>
      <c r="O782" t="str">
        <f>Rohdaten!G782</f>
        <v xml:space="preserve">Aktien / Aktien Taiwan </v>
      </c>
      <c r="P782" t="str">
        <f t="shared" si="25"/>
        <v>Aktien</v>
      </c>
      <c r="Q782" t="str">
        <f>Rohdaten!H782</f>
        <v xml:space="preserve">HSBC ETF.. </v>
      </c>
      <c r="R782" t="str">
        <f>Rohdaten!I782</f>
        <v xml:space="preserve">Irland </v>
      </c>
      <c r="S782">
        <f>LEFT(Rohdaten!J782, SEARCH("Jahre", Rohdaten!J782) - 2) * 1</f>
        <v>4.09</v>
      </c>
      <c r="T782" t="str">
        <f>Rohdaten!K782</f>
        <v xml:space="preserve">MSCI TAI.. </v>
      </c>
      <c r="U782" t="str">
        <f>LEFT(Rohdaten!L782, 1)</f>
        <v>A</v>
      </c>
      <c r="V782" t="str">
        <f>Rohdaten!M782</f>
        <v xml:space="preserve">A1H8BP </v>
      </c>
    </row>
    <row r="783" spans="1:22" x14ac:dyDescent="0.25">
      <c r="A783" t="str">
        <f>Rohdaten!A783</f>
        <v xml:space="preserve">HSBC MSCI MALAYSIA ETF USD </v>
      </c>
      <c r="B783" t="str">
        <f>LEFT(Rohdaten!B783, 3)</f>
        <v>USD</v>
      </c>
      <c r="C783">
        <v>1.43</v>
      </c>
      <c r="D783">
        <v>1.36</v>
      </c>
      <c r="E783">
        <v>1.05</v>
      </c>
      <c r="F783">
        <v>0.74</v>
      </c>
      <c r="G783">
        <v>8.73</v>
      </c>
      <c r="H783">
        <v>135</v>
      </c>
      <c r="I783">
        <v>1.1299999999999999</v>
      </c>
      <c r="J783" t="str">
        <f>LEFT(Rohdaten!C783, LEN(Rohdaten!C783) - 1)</f>
        <v>--</v>
      </c>
      <c r="K783" t="str">
        <f>Rohdaten!D783</f>
        <v xml:space="preserve">-- </v>
      </c>
      <c r="L783" s="9">
        <f>Rohdaten!E783</f>
        <v>6.0000000000000001E-3</v>
      </c>
      <c r="M783" s="7">
        <f>IFERROR(IF(SEARCH("Mio.", Rohdaten!F783),LEFT(Rohdaten!F783, LEN(Rohdaten!F783) - 5) * 1),
IFERROR(IF(SEARCH("Mrd.",  Rohdaten!F783), LEFT(Rohdaten!F783, LEN(Rohdaten!F783) - 5) * 1000), ""))</f>
        <v>5.17</v>
      </c>
      <c r="N783" s="7">
        <f t="shared" si="24"/>
        <v>5.8420999999999994</v>
      </c>
      <c r="O783" t="str">
        <f>Rohdaten!G783</f>
        <v xml:space="preserve">Aktien / Aktien Asien </v>
      </c>
      <c r="P783" t="str">
        <f t="shared" si="25"/>
        <v>Aktien</v>
      </c>
      <c r="Q783" t="str">
        <f>Rohdaten!H783</f>
        <v xml:space="preserve">HSBC ETF.. </v>
      </c>
      <c r="R783" t="str">
        <f>Rohdaten!I783</f>
        <v xml:space="preserve">Deutschl.. </v>
      </c>
      <c r="S783">
        <f>LEFT(Rohdaten!J783, SEARCH("Jahre", Rohdaten!J783) - 2) * 1</f>
        <v>4.09</v>
      </c>
      <c r="T783" t="str">
        <f>Rohdaten!K783</f>
        <v xml:space="preserve">MSCI MAL.. </v>
      </c>
      <c r="U783" t="str">
        <f>LEFT(Rohdaten!L783, 1)</f>
        <v>A</v>
      </c>
      <c r="V783" t="str">
        <f>Rohdaten!M783</f>
        <v xml:space="preserve">A1H8BQ </v>
      </c>
    </row>
    <row r="784" spans="1:22" x14ac:dyDescent="0.25">
      <c r="A784" t="str">
        <f>Rohdaten!A784</f>
        <v xml:space="preserve">HSBC MSCI INDONESIA ETF USD </v>
      </c>
      <c r="B784" t="str">
        <f>LEFT(Rohdaten!B784, 3)</f>
        <v>USD</v>
      </c>
      <c r="C784">
        <v>1.43</v>
      </c>
      <c r="D784">
        <v>1.36</v>
      </c>
      <c r="E784">
        <v>1.05</v>
      </c>
      <c r="F784">
        <v>0.74</v>
      </c>
      <c r="G784">
        <v>8.73</v>
      </c>
      <c r="H784">
        <v>135</v>
      </c>
      <c r="I784">
        <v>1.1299999999999999</v>
      </c>
      <c r="J784" t="str">
        <f>LEFT(Rohdaten!C784, LEN(Rohdaten!C784) - 1)</f>
        <v>--</v>
      </c>
      <c r="K784" t="str">
        <f>Rohdaten!D784</f>
        <v xml:space="preserve">-- </v>
      </c>
      <c r="L784" s="9">
        <f>Rohdaten!E784</f>
        <v>6.0000000000000001E-3</v>
      </c>
      <c r="M784" s="7">
        <f>IFERROR(IF(SEARCH("Mio.", Rohdaten!F784),LEFT(Rohdaten!F784, LEN(Rohdaten!F784) - 5) * 1),
IFERROR(IF(SEARCH("Mrd.",  Rohdaten!F784), LEFT(Rohdaten!F784, LEN(Rohdaten!F784) - 5) * 1000), ""))</f>
        <v>23.17</v>
      </c>
      <c r="N784" s="7">
        <f t="shared" si="24"/>
        <v>26.182099999999998</v>
      </c>
      <c r="O784" t="str">
        <f>Rohdaten!G784</f>
        <v xml:space="preserve">Aktien / Aktien Asien </v>
      </c>
      <c r="P784" t="str">
        <f t="shared" si="25"/>
        <v>Aktien</v>
      </c>
      <c r="Q784" t="str">
        <f>Rohdaten!H784</f>
        <v xml:space="preserve">HSBC ETF.. </v>
      </c>
      <c r="R784" t="str">
        <f>Rohdaten!I784</f>
        <v xml:space="preserve">Deutschl.. </v>
      </c>
      <c r="S784">
        <f>LEFT(Rohdaten!J784, SEARCH("Jahre", Rohdaten!J784) - 2) * 1</f>
        <v>4.09</v>
      </c>
      <c r="T784" t="str">
        <f>Rohdaten!K784</f>
        <v xml:space="preserve">MSCI IND.. </v>
      </c>
      <c r="U784" t="str">
        <f>LEFT(Rohdaten!L784, 1)</f>
        <v>A</v>
      </c>
      <c r="V784" t="str">
        <f>Rohdaten!M784</f>
        <v xml:space="preserve">A1H8BN </v>
      </c>
    </row>
    <row r="785" spans="1:22" x14ac:dyDescent="0.25">
      <c r="A785" t="str">
        <f>Rohdaten!A785</f>
        <v xml:space="preserve">HSBC S&amp;P BRIC 40 UCITS ETF </v>
      </c>
      <c r="B785" t="str">
        <f>LEFT(Rohdaten!B785, 3)</f>
        <v>USD</v>
      </c>
      <c r="C785">
        <v>1.43</v>
      </c>
      <c r="D785">
        <v>1.36</v>
      </c>
      <c r="E785">
        <v>1.05</v>
      </c>
      <c r="F785">
        <v>0.74</v>
      </c>
      <c r="G785">
        <v>8.73</v>
      </c>
      <c r="H785">
        <v>135</v>
      </c>
      <c r="I785">
        <v>1.1299999999999999</v>
      </c>
      <c r="J785" t="str">
        <f>LEFT(Rohdaten!C785, LEN(Rohdaten!C785) - 1)</f>
        <v>replizierend</v>
      </c>
      <c r="K785" t="str">
        <f>Rohdaten!D785</f>
        <v xml:space="preserve">-- </v>
      </c>
      <c r="L785" s="9">
        <f>Rohdaten!E785</f>
        <v>6.0000000000000001E-3</v>
      </c>
      <c r="M785" s="7">
        <f>IFERROR(IF(SEARCH("Mio.", Rohdaten!F785),LEFT(Rohdaten!F785, LEN(Rohdaten!F785) - 5) * 1),
IFERROR(IF(SEARCH("Mrd.",  Rohdaten!F785), LEFT(Rohdaten!F785, LEN(Rohdaten!F785) - 5) * 1000), ""))</f>
        <v>9.59</v>
      </c>
      <c r="N785" s="7">
        <f t="shared" si="24"/>
        <v>10.836699999999999</v>
      </c>
      <c r="O785" t="str">
        <f>Rohdaten!G785</f>
        <v xml:space="preserve">Aktien / Aktien BRIC </v>
      </c>
      <c r="P785" t="str">
        <f t="shared" si="25"/>
        <v>Aktien</v>
      </c>
      <c r="Q785" t="str">
        <f>Rohdaten!H785</f>
        <v xml:space="preserve">HSBC ETF.. </v>
      </c>
      <c r="R785" t="str">
        <f>Rohdaten!I785</f>
        <v xml:space="preserve">Deutschl.. </v>
      </c>
      <c r="S785">
        <f>LEFT(Rohdaten!J785, SEARCH("Jahre", Rohdaten!J785) - 2) * 1</f>
        <v>4.2699999999999996</v>
      </c>
      <c r="T785" t="str">
        <f>Rohdaten!K785</f>
        <v xml:space="preserve">S&amp;P BRIC.. </v>
      </c>
      <c r="U785" t="str">
        <f>LEFT(Rohdaten!L785, 1)</f>
        <v>A</v>
      </c>
      <c r="V785" t="str">
        <f>Rohdaten!M785</f>
        <v xml:space="preserve">A1JF7K </v>
      </c>
    </row>
    <row r="786" spans="1:22" x14ac:dyDescent="0.25">
      <c r="A786" t="str">
        <f>Rohdaten!A786</f>
        <v xml:space="preserve">HSBC MSCI CHINA UCITS ETF </v>
      </c>
      <c r="B786" t="str">
        <f>LEFT(Rohdaten!B786, 3)</f>
        <v>USD</v>
      </c>
      <c r="C786">
        <v>1.43</v>
      </c>
      <c r="D786">
        <v>1.36</v>
      </c>
      <c r="E786">
        <v>1.05</v>
      </c>
      <c r="F786">
        <v>0.74</v>
      </c>
      <c r="G786">
        <v>8.73</v>
      </c>
      <c r="H786">
        <v>135</v>
      </c>
      <c r="I786">
        <v>1.1299999999999999</v>
      </c>
      <c r="J786" t="str">
        <f>LEFT(Rohdaten!C786, LEN(Rohdaten!C786) - 1)</f>
        <v>replizierend</v>
      </c>
      <c r="K786" t="str">
        <f>Rohdaten!D786</f>
        <v xml:space="preserve">keine </v>
      </c>
      <c r="L786" s="9">
        <f>Rohdaten!E786</f>
        <v>6.0000000000000001E-3</v>
      </c>
      <c r="M786" s="7">
        <f>IFERROR(IF(SEARCH("Mio.", Rohdaten!F786),LEFT(Rohdaten!F786, LEN(Rohdaten!F786) - 5) * 1),
IFERROR(IF(SEARCH("Mrd.",  Rohdaten!F786), LEFT(Rohdaten!F786, LEN(Rohdaten!F786) - 5) * 1000), ""))</f>
        <v>185.36</v>
      </c>
      <c r="N786" s="7">
        <f t="shared" si="24"/>
        <v>209.45679999999999</v>
      </c>
      <c r="O786" t="str">
        <f>Rohdaten!G786</f>
        <v xml:space="preserve">Aktien / Aktien Hong Kong &amp; China </v>
      </c>
      <c r="P786" t="str">
        <f t="shared" si="25"/>
        <v>Aktien</v>
      </c>
      <c r="Q786" t="str">
        <f>Rohdaten!H786</f>
        <v xml:space="preserve">HSBC ETF.. </v>
      </c>
      <c r="R786" t="str">
        <f>Rohdaten!I786</f>
        <v xml:space="preserve">Deutschl.. </v>
      </c>
      <c r="S786">
        <f>LEFT(Rohdaten!J786, SEARCH("Jahre", Rohdaten!J786) - 2) * 1</f>
        <v>4.26</v>
      </c>
      <c r="T786" t="str">
        <f>Rohdaten!K786</f>
        <v xml:space="preserve">MSCI CHI.. </v>
      </c>
      <c r="U786" t="str">
        <f>LEFT(Rohdaten!L786, 1)</f>
        <v>A</v>
      </c>
      <c r="V786" t="str">
        <f>Rohdaten!M786</f>
        <v xml:space="preserve">A1JF7L </v>
      </c>
    </row>
    <row r="787" spans="1:22" x14ac:dyDescent="0.25">
      <c r="A787" t="str">
        <f>Rohdaten!A787</f>
        <v xml:space="preserve">HSBC MSCI SOUTH AFRICA UCITS ETF </v>
      </c>
      <c r="B787" t="str">
        <f>LEFT(Rohdaten!B787, 3)</f>
        <v>USD</v>
      </c>
      <c r="C787">
        <v>1.43</v>
      </c>
      <c r="D787">
        <v>1.36</v>
      </c>
      <c r="E787">
        <v>1.05</v>
      </c>
      <c r="F787">
        <v>0.74</v>
      </c>
      <c r="G787">
        <v>8.73</v>
      </c>
      <c r="H787">
        <v>135</v>
      </c>
      <c r="I787">
        <v>1.1299999999999999</v>
      </c>
      <c r="J787" t="str">
        <f>LEFT(Rohdaten!C787, LEN(Rohdaten!C787) - 1)</f>
        <v>replizierend</v>
      </c>
      <c r="K787" t="str">
        <f>Rohdaten!D787</f>
        <v xml:space="preserve">-- </v>
      </c>
      <c r="L787" s="9">
        <f>Rohdaten!E787</f>
        <v>6.0000000000000001E-3</v>
      </c>
      <c r="M787" s="7">
        <f>IFERROR(IF(SEARCH("Mio.", Rohdaten!F787),LEFT(Rohdaten!F787, LEN(Rohdaten!F787) - 5) * 1),
IFERROR(IF(SEARCH("Mrd.",  Rohdaten!F787), LEFT(Rohdaten!F787, LEN(Rohdaten!F787) - 5) * 1000), ""))</f>
        <v>3.83</v>
      </c>
      <c r="N787" s="7">
        <f t="shared" si="24"/>
        <v>4.3278999999999996</v>
      </c>
      <c r="O787" t="str">
        <f>Rohdaten!G787</f>
        <v xml:space="preserve">Aktien / Aktien Afrika </v>
      </c>
      <c r="P787" t="str">
        <f t="shared" si="25"/>
        <v>Aktien</v>
      </c>
      <c r="Q787" t="str">
        <f>Rohdaten!H787</f>
        <v xml:space="preserve">HSBC ETF.. </v>
      </c>
      <c r="R787" t="str">
        <f>Rohdaten!I787</f>
        <v xml:space="preserve">Irland </v>
      </c>
      <c r="S787">
        <f>LEFT(Rohdaten!J787, SEARCH("Jahre", Rohdaten!J787) - 2) * 1</f>
        <v>4.21</v>
      </c>
      <c r="T787" t="str">
        <f>Rohdaten!K787</f>
        <v xml:space="preserve">MSCI SOU.. </v>
      </c>
      <c r="U787" t="str">
        <f>LEFT(Rohdaten!L787, 1)</f>
        <v>A</v>
      </c>
      <c r="V787" t="str">
        <f>Rohdaten!M787</f>
        <v xml:space="preserve">A1JF7M </v>
      </c>
    </row>
    <row r="788" spans="1:22" x14ac:dyDescent="0.25">
      <c r="A788" t="str">
        <f>Rohdaten!A788</f>
        <v xml:space="preserve">HSBC MSCI MEXICO CAPPED UCITS ETF </v>
      </c>
      <c r="B788" t="str">
        <f>LEFT(Rohdaten!B788, 3)</f>
        <v>USD</v>
      </c>
      <c r="C788">
        <v>1.43</v>
      </c>
      <c r="D788">
        <v>1.36</v>
      </c>
      <c r="E788">
        <v>1.05</v>
      </c>
      <c r="F788">
        <v>0.74</v>
      </c>
      <c r="G788">
        <v>8.73</v>
      </c>
      <c r="H788">
        <v>135</v>
      </c>
      <c r="I788">
        <v>1.1299999999999999</v>
      </c>
      <c r="J788" t="str">
        <f>LEFT(Rohdaten!C788, LEN(Rohdaten!C788) - 1)</f>
        <v>replizierend</v>
      </c>
      <c r="K788" t="str">
        <f>Rohdaten!D788</f>
        <v xml:space="preserve">-- </v>
      </c>
      <c r="L788" s="9">
        <f>Rohdaten!E788</f>
        <v>6.0000000000000001E-3</v>
      </c>
      <c r="M788" s="7">
        <f>IFERROR(IF(SEARCH("Mio.", Rohdaten!F788),LEFT(Rohdaten!F788, LEN(Rohdaten!F788) - 5) * 1),
IFERROR(IF(SEARCH("Mrd.",  Rohdaten!F788), LEFT(Rohdaten!F788, LEN(Rohdaten!F788) - 5) * 1000), ""))</f>
        <v>19.63</v>
      </c>
      <c r="N788" s="7">
        <f t="shared" si="24"/>
        <v>22.181899999999995</v>
      </c>
      <c r="O788" t="str">
        <f>Rohdaten!G788</f>
        <v xml:space="preserve">Aktien / Aktien Lateinamerika </v>
      </c>
      <c r="P788" t="str">
        <f t="shared" si="25"/>
        <v>Aktien</v>
      </c>
      <c r="Q788" t="str">
        <f>Rohdaten!H788</f>
        <v xml:space="preserve">HSBC ETF.. </v>
      </c>
      <c r="R788" t="str">
        <f>Rohdaten!I788</f>
        <v xml:space="preserve">Irland </v>
      </c>
      <c r="S788">
        <f>LEFT(Rohdaten!J788, SEARCH("Jahre", Rohdaten!J788) - 2) * 1</f>
        <v>4.17</v>
      </c>
      <c r="T788" t="str">
        <f>Rohdaten!K788</f>
        <v xml:space="preserve">MSCI MEX.. </v>
      </c>
      <c r="U788" t="str">
        <f>LEFT(Rohdaten!L788, 1)</f>
        <v>A</v>
      </c>
      <c r="V788" t="str">
        <f>Rohdaten!M788</f>
        <v xml:space="preserve">A1JF7P </v>
      </c>
    </row>
    <row r="789" spans="1:22" x14ac:dyDescent="0.25">
      <c r="A789" t="str">
        <f>Rohdaten!A789</f>
        <v xml:space="preserve">HSBC MSCI INDONESIA UCITS ETF </v>
      </c>
      <c r="B789" t="str">
        <f>LEFT(Rohdaten!B789, 3)</f>
        <v>USD</v>
      </c>
      <c r="C789">
        <v>1.43</v>
      </c>
      <c r="D789">
        <v>1.36</v>
      </c>
      <c r="E789">
        <v>1.05</v>
      </c>
      <c r="F789">
        <v>0.74</v>
      </c>
      <c r="G789">
        <v>8.73</v>
      </c>
      <c r="H789">
        <v>135</v>
      </c>
      <c r="I789">
        <v>1.1299999999999999</v>
      </c>
      <c r="J789" t="str">
        <f>LEFT(Rohdaten!C789, LEN(Rohdaten!C789) - 1)</f>
        <v>replizierend</v>
      </c>
      <c r="K789" t="str">
        <f>Rohdaten!D789</f>
        <v xml:space="preserve">-- </v>
      </c>
      <c r="L789" s="9">
        <f>Rohdaten!E789</f>
        <v>6.0000000000000001E-3</v>
      </c>
      <c r="M789" s="7">
        <f>IFERROR(IF(SEARCH("Mio.", Rohdaten!F789),LEFT(Rohdaten!F789, LEN(Rohdaten!F789) - 5) * 1),
IFERROR(IF(SEARCH("Mrd.",  Rohdaten!F789), LEFT(Rohdaten!F789, LEN(Rohdaten!F789) - 5) * 1000), ""))</f>
        <v>23.17</v>
      </c>
      <c r="N789" s="7">
        <f t="shared" si="24"/>
        <v>26.182099999999998</v>
      </c>
      <c r="O789" t="str">
        <f>Rohdaten!G789</f>
        <v xml:space="preserve">Aktien / Aktien Asien </v>
      </c>
      <c r="P789" t="str">
        <f t="shared" si="25"/>
        <v>Aktien</v>
      </c>
      <c r="Q789" t="str">
        <f>Rohdaten!H789</f>
        <v xml:space="preserve">HSBC ETF.. </v>
      </c>
      <c r="R789" t="str">
        <f>Rohdaten!I789</f>
        <v xml:space="preserve">Deutschl.. </v>
      </c>
      <c r="S789">
        <f>LEFT(Rohdaten!J789, SEARCH("Jahre", Rohdaten!J789) - 2) * 1</f>
        <v>4.0999999999999996</v>
      </c>
      <c r="T789" t="str">
        <f>Rohdaten!K789</f>
        <v xml:space="preserve">-- </v>
      </c>
      <c r="U789" t="str">
        <f>LEFT(Rohdaten!L789, 1)</f>
        <v>A</v>
      </c>
      <c r="V789" t="str">
        <f>Rohdaten!M789</f>
        <v xml:space="preserve">A1JF7Q </v>
      </c>
    </row>
    <row r="790" spans="1:22" x14ac:dyDescent="0.25">
      <c r="A790" t="str">
        <f>Rohdaten!A790</f>
        <v xml:space="preserve">HSBC MSCI TAIWAN UCITS ETF </v>
      </c>
      <c r="B790" t="str">
        <f>LEFT(Rohdaten!B790, 3)</f>
        <v>USD</v>
      </c>
      <c r="C790">
        <v>1.43</v>
      </c>
      <c r="D790">
        <v>1.36</v>
      </c>
      <c r="E790">
        <v>1.05</v>
      </c>
      <c r="F790">
        <v>0.74</v>
      </c>
      <c r="G790">
        <v>8.73</v>
      </c>
      <c r="H790">
        <v>135</v>
      </c>
      <c r="I790">
        <v>1.1299999999999999</v>
      </c>
      <c r="J790" t="str">
        <f>LEFT(Rohdaten!C790, LEN(Rohdaten!C790) - 1)</f>
        <v>replizierend</v>
      </c>
      <c r="K790" t="str">
        <f>Rohdaten!D790</f>
        <v xml:space="preserve">-- </v>
      </c>
      <c r="L790" s="9">
        <f>Rohdaten!E790</f>
        <v>6.0000000000000001E-3</v>
      </c>
      <c r="M790" s="7">
        <f>IFERROR(IF(SEARCH("Mio.", Rohdaten!F790),LEFT(Rohdaten!F790, LEN(Rohdaten!F790) - 5) * 1),
IFERROR(IF(SEARCH("Mrd.",  Rohdaten!F790), LEFT(Rohdaten!F790, LEN(Rohdaten!F790) - 5) * 1000), ""))</f>
        <v>5.8</v>
      </c>
      <c r="N790" s="7">
        <f t="shared" si="24"/>
        <v>6.5539999999999994</v>
      </c>
      <c r="O790" t="str">
        <f>Rohdaten!G790</f>
        <v xml:space="preserve">Aktien / Aktien Taiwan </v>
      </c>
      <c r="P790" t="str">
        <f t="shared" si="25"/>
        <v>Aktien</v>
      </c>
      <c r="Q790" t="str">
        <f>Rohdaten!H790</f>
        <v xml:space="preserve">HSBC ETF.. </v>
      </c>
      <c r="R790" t="str">
        <f>Rohdaten!I790</f>
        <v xml:space="preserve">Irland </v>
      </c>
      <c r="S790">
        <f>LEFT(Rohdaten!J790, SEARCH("Jahre", Rohdaten!J790) - 2) * 1</f>
        <v>4.0999999999999996</v>
      </c>
      <c r="T790" t="str">
        <f>Rohdaten!K790</f>
        <v xml:space="preserve">-- </v>
      </c>
      <c r="U790" t="str">
        <f>LEFT(Rohdaten!L790, 1)</f>
        <v>A</v>
      </c>
      <c r="V790" t="str">
        <f>Rohdaten!M790</f>
        <v xml:space="preserve">A1JF7R </v>
      </c>
    </row>
    <row r="791" spans="1:22" x14ac:dyDescent="0.25">
      <c r="A791" t="str">
        <f>Rohdaten!A791</f>
        <v xml:space="preserve">HSBC MSCI MALAYSIA UCITS ETF </v>
      </c>
      <c r="B791" t="str">
        <f>LEFT(Rohdaten!B791, 3)</f>
        <v>USD</v>
      </c>
      <c r="C791">
        <v>1.43</v>
      </c>
      <c r="D791">
        <v>1.36</v>
      </c>
      <c r="E791">
        <v>1.05</v>
      </c>
      <c r="F791">
        <v>0.74</v>
      </c>
      <c r="G791">
        <v>8.73</v>
      </c>
      <c r="H791">
        <v>135</v>
      </c>
      <c r="I791">
        <v>1.1299999999999999</v>
      </c>
      <c r="J791" t="str">
        <f>LEFT(Rohdaten!C791, LEN(Rohdaten!C791) - 1)</f>
        <v>replizierend</v>
      </c>
      <c r="K791" t="str">
        <f>Rohdaten!D791</f>
        <v xml:space="preserve">-- </v>
      </c>
      <c r="L791" s="9">
        <f>Rohdaten!E791</f>
        <v>6.0000000000000001E-3</v>
      </c>
      <c r="M791" s="7">
        <f>IFERROR(IF(SEARCH("Mio.", Rohdaten!F791),LEFT(Rohdaten!F791, LEN(Rohdaten!F791) - 5) * 1),
IFERROR(IF(SEARCH("Mrd.",  Rohdaten!F791), LEFT(Rohdaten!F791, LEN(Rohdaten!F791) - 5) * 1000), ""))</f>
        <v>5.17</v>
      </c>
      <c r="N791" s="7">
        <f t="shared" si="24"/>
        <v>5.8420999999999994</v>
      </c>
      <c r="O791" t="str">
        <f>Rohdaten!G791</f>
        <v xml:space="preserve">Aktien / Aktien Asien </v>
      </c>
      <c r="P791" t="str">
        <f t="shared" si="25"/>
        <v>Aktien</v>
      </c>
      <c r="Q791" t="str">
        <f>Rohdaten!H791</f>
        <v xml:space="preserve">HSBC ETF.. </v>
      </c>
      <c r="R791" t="str">
        <f>Rohdaten!I791</f>
        <v xml:space="preserve">Deutschl.. </v>
      </c>
      <c r="S791">
        <f>LEFT(Rohdaten!J791, SEARCH("Jahre", Rohdaten!J791) - 2) * 1</f>
        <v>4.0999999999999996</v>
      </c>
      <c r="T791" t="str">
        <f>Rohdaten!K791</f>
        <v xml:space="preserve">-- </v>
      </c>
      <c r="U791" t="str">
        <f>LEFT(Rohdaten!L791, 1)</f>
        <v>A</v>
      </c>
      <c r="V791" t="str">
        <f>Rohdaten!M791</f>
        <v xml:space="preserve">A1JF7S </v>
      </c>
    </row>
    <row r="792" spans="1:22" x14ac:dyDescent="0.25">
      <c r="A792" t="str">
        <f>Rohdaten!A792</f>
        <v xml:space="preserve">HSBC MSCI EM LATIN AMERICA UCITS .. </v>
      </c>
      <c r="B792" t="str">
        <f>LEFT(Rohdaten!B792, 3)</f>
        <v>USD</v>
      </c>
      <c r="C792">
        <v>1.43</v>
      </c>
      <c r="D792">
        <v>1.36</v>
      </c>
      <c r="E792">
        <v>1.05</v>
      </c>
      <c r="F792">
        <v>0.74</v>
      </c>
      <c r="G792">
        <v>8.73</v>
      </c>
      <c r="H792">
        <v>135</v>
      </c>
      <c r="I792">
        <v>1.1299999999999999</v>
      </c>
      <c r="J792" t="str">
        <f>LEFT(Rohdaten!C792, LEN(Rohdaten!C792) - 1)</f>
        <v>replizierend</v>
      </c>
      <c r="K792" t="str">
        <f>Rohdaten!D792</f>
        <v xml:space="preserve">-- </v>
      </c>
      <c r="L792" s="9">
        <f>Rohdaten!E792</f>
        <v>6.0000000000000001E-3</v>
      </c>
      <c r="M792" s="7">
        <f>IFERROR(IF(SEARCH("Mio.", Rohdaten!F792),LEFT(Rohdaten!F792, LEN(Rohdaten!F792) - 5) * 1),
IFERROR(IF(SEARCH("Mrd.",  Rohdaten!F792), LEFT(Rohdaten!F792, LEN(Rohdaten!F792) - 5) * 1000), ""))</f>
        <v>9.49</v>
      </c>
      <c r="N792" s="7">
        <f t="shared" si="24"/>
        <v>10.723699999999999</v>
      </c>
      <c r="O792" t="str">
        <f>Rohdaten!G792</f>
        <v xml:space="preserve">Aktien / Aktien Lateinamerika </v>
      </c>
      <c r="P792" t="str">
        <f t="shared" si="25"/>
        <v>Aktien</v>
      </c>
      <c r="Q792" t="str">
        <f>Rohdaten!H792</f>
        <v xml:space="preserve">HSBC ETF.. </v>
      </c>
      <c r="R792" t="str">
        <f>Rohdaten!I792</f>
        <v xml:space="preserve">Deutschl.. </v>
      </c>
      <c r="S792">
        <f>LEFT(Rohdaten!J792, SEARCH("Jahre", Rohdaten!J792) - 2) * 1</f>
        <v>4.1500000000000004</v>
      </c>
      <c r="T792" t="str">
        <f>Rohdaten!K792</f>
        <v xml:space="preserve">MSCI EM .. </v>
      </c>
      <c r="U792" t="str">
        <f>LEFT(Rohdaten!L792, 1)</f>
        <v>A</v>
      </c>
      <c r="V792" t="str">
        <f>Rohdaten!M792</f>
        <v xml:space="preserve">A1JF7T </v>
      </c>
    </row>
    <row r="793" spans="1:22" x14ac:dyDescent="0.25">
      <c r="A793" t="str">
        <f>Rohdaten!A793</f>
        <v xml:space="preserve">HSBC MSCI KOREA ETF USD </v>
      </c>
      <c r="B793" t="str">
        <f>LEFT(Rohdaten!B793, 3)</f>
        <v>USD</v>
      </c>
      <c r="C793">
        <v>1.43</v>
      </c>
      <c r="D793">
        <v>1.36</v>
      </c>
      <c r="E793">
        <v>1.05</v>
      </c>
      <c r="F793">
        <v>0.74</v>
      </c>
      <c r="G793">
        <v>8.73</v>
      </c>
      <c r="H793">
        <v>135</v>
      </c>
      <c r="I793">
        <v>1.1299999999999999</v>
      </c>
      <c r="J793" t="str">
        <f>LEFT(Rohdaten!C793, LEN(Rohdaten!C793) - 1)</f>
        <v>--</v>
      </c>
      <c r="K793" t="str">
        <f>Rohdaten!D793</f>
        <v xml:space="preserve">-- </v>
      </c>
      <c r="L793" s="9">
        <f>Rohdaten!E793</f>
        <v>6.0000000000000001E-3</v>
      </c>
      <c r="M793" s="7">
        <f>IFERROR(IF(SEARCH("Mio.", Rohdaten!F793),LEFT(Rohdaten!F793, LEN(Rohdaten!F793) - 5) * 1),
IFERROR(IF(SEARCH("Mrd.",  Rohdaten!F793), LEFT(Rohdaten!F793, LEN(Rohdaten!F793) - 5) * 1000), ""))</f>
        <v>7.42</v>
      </c>
      <c r="N793" s="7">
        <f t="shared" si="24"/>
        <v>8.3845999999999989</v>
      </c>
      <c r="O793" t="str">
        <f>Rohdaten!G793</f>
        <v xml:space="preserve">Aktien / Aktien Korea </v>
      </c>
      <c r="P793" t="str">
        <f t="shared" si="25"/>
        <v>Aktien</v>
      </c>
      <c r="Q793" t="str">
        <f>Rohdaten!H793</f>
        <v xml:space="preserve">HSBC ETF.. </v>
      </c>
      <c r="R793" t="str">
        <f>Rohdaten!I793</f>
        <v xml:space="preserve">Irland </v>
      </c>
      <c r="S793">
        <f>LEFT(Rohdaten!J793, SEARCH("Jahre", Rohdaten!J793) - 2) * 1</f>
        <v>4.07</v>
      </c>
      <c r="T793" t="str">
        <f>Rohdaten!K793</f>
        <v xml:space="preserve">MSCI KOR.. </v>
      </c>
      <c r="U793" t="str">
        <f>LEFT(Rohdaten!L793, 1)</f>
        <v>A</v>
      </c>
      <c r="V793" t="str">
        <f>Rohdaten!M793</f>
        <v xml:space="preserve">A1JJU5 </v>
      </c>
    </row>
    <row r="794" spans="1:22" x14ac:dyDescent="0.25">
      <c r="A794" t="str">
        <f>Rohdaten!A794</f>
        <v xml:space="preserve">HSBC MSCI RUSSIA CAPPED ETF USD </v>
      </c>
      <c r="B794" t="str">
        <f>LEFT(Rohdaten!B794, 3)</f>
        <v>USD</v>
      </c>
      <c r="C794">
        <v>1.43</v>
      </c>
      <c r="D794">
        <v>1.36</v>
      </c>
      <c r="E794">
        <v>1.05</v>
      </c>
      <c r="F794">
        <v>0.74</v>
      </c>
      <c r="G794">
        <v>8.73</v>
      </c>
      <c r="H794">
        <v>135</v>
      </c>
      <c r="I794">
        <v>1.1299999999999999</v>
      </c>
      <c r="J794" t="str">
        <f>LEFT(Rohdaten!C794, LEN(Rohdaten!C794) - 1)</f>
        <v>--</v>
      </c>
      <c r="K794" t="str">
        <f>Rohdaten!D794</f>
        <v xml:space="preserve">-- </v>
      </c>
      <c r="L794" s="9">
        <f>Rohdaten!E794</f>
        <v>6.0000000000000001E-3</v>
      </c>
      <c r="M794" s="7">
        <f>IFERROR(IF(SEARCH("Mio.", Rohdaten!F794),LEFT(Rohdaten!F794, LEN(Rohdaten!F794) - 5) * 1),
IFERROR(IF(SEARCH("Mrd.",  Rohdaten!F794), LEFT(Rohdaten!F794, LEN(Rohdaten!F794) - 5) * 1000), ""))</f>
        <v>43.88</v>
      </c>
      <c r="N794" s="7">
        <f t="shared" si="24"/>
        <v>49.584399999999995</v>
      </c>
      <c r="O794" t="str">
        <f>Rohdaten!G794</f>
        <v xml:space="preserve">Aktien / Aktien Russland </v>
      </c>
      <c r="P794" t="str">
        <f t="shared" si="25"/>
        <v>Aktien</v>
      </c>
      <c r="Q794" t="str">
        <f>Rohdaten!H794</f>
        <v xml:space="preserve">HSBC ETF.. </v>
      </c>
      <c r="R794" t="str">
        <f>Rohdaten!I794</f>
        <v xml:space="preserve">Irland </v>
      </c>
      <c r="S794">
        <f>LEFT(Rohdaten!J794, SEARCH("Jahre", Rohdaten!J794) - 2) * 1</f>
        <v>3.82</v>
      </c>
      <c r="T794" t="str">
        <f>Rohdaten!K794</f>
        <v xml:space="preserve">MSCI RUS.. </v>
      </c>
      <c r="U794" t="str">
        <f>LEFT(Rohdaten!L794, 1)</f>
        <v>A</v>
      </c>
      <c r="V794" t="str">
        <f>Rohdaten!M794</f>
        <v xml:space="preserve">A1JCM1 </v>
      </c>
    </row>
    <row r="795" spans="1:22" x14ac:dyDescent="0.25">
      <c r="A795" t="str">
        <f>Rohdaten!A795</f>
        <v xml:space="preserve">HSBC MSCI EMERGING MARKETS ETF USD </v>
      </c>
      <c r="B795" t="str">
        <f>LEFT(Rohdaten!B795, 3)</f>
        <v>USD</v>
      </c>
      <c r="C795">
        <v>1.43</v>
      </c>
      <c r="D795">
        <v>1.36</v>
      </c>
      <c r="E795">
        <v>1.05</v>
      </c>
      <c r="F795">
        <v>0.74</v>
      </c>
      <c r="G795">
        <v>8.73</v>
      </c>
      <c r="H795">
        <v>135</v>
      </c>
      <c r="I795">
        <v>1.1299999999999999</v>
      </c>
      <c r="J795" t="str">
        <f>LEFT(Rohdaten!C795, LEN(Rohdaten!C795) - 1)</f>
        <v>--</v>
      </c>
      <c r="K795" t="str">
        <f>Rohdaten!D795</f>
        <v xml:space="preserve">-- </v>
      </c>
      <c r="L795" s="9">
        <f>Rohdaten!E795</f>
        <v>6.0000000000000001E-3</v>
      </c>
      <c r="M795" s="7">
        <f>IFERROR(IF(SEARCH("Mio.", Rohdaten!F795),LEFT(Rohdaten!F795, LEN(Rohdaten!F795) - 5) * 1),
IFERROR(IF(SEARCH("Mrd.",  Rohdaten!F795), LEFT(Rohdaten!F795, LEN(Rohdaten!F795) - 5) * 1000), ""))</f>
        <v>291.52999999999997</v>
      </c>
      <c r="N795" s="7">
        <f t="shared" si="24"/>
        <v>329.42889999999994</v>
      </c>
      <c r="O795" t="str">
        <f>Rohdaten!G795</f>
        <v xml:space="preserve">Aktien / Aktien Emerging Markets </v>
      </c>
      <c r="P795" t="str">
        <f t="shared" si="25"/>
        <v>Aktien</v>
      </c>
      <c r="Q795" t="str">
        <f>Rohdaten!H795</f>
        <v xml:space="preserve">HSBC ETF.. </v>
      </c>
      <c r="R795" t="str">
        <f>Rohdaten!I795</f>
        <v xml:space="preserve">Deutschl.. </v>
      </c>
      <c r="S795">
        <f>LEFT(Rohdaten!J795, SEARCH("Jahre", Rohdaten!J795) - 2) * 1</f>
        <v>3.65</v>
      </c>
      <c r="T795" t="str">
        <f>Rohdaten!K795</f>
        <v xml:space="preserve">MSCI EM .. </v>
      </c>
      <c r="U795" t="str">
        <f>LEFT(Rohdaten!L795, 1)</f>
        <v>A</v>
      </c>
      <c r="V795" t="str">
        <f>Rohdaten!M795</f>
        <v xml:space="preserve">A1JCMZ </v>
      </c>
    </row>
    <row r="796" spans="1:22" x14ac:dyDescent="0.25">
      <c r="A796" t="str">
        <f>Rohdaten!A796</f>
        <v xml:space="preserve">PIMCO EM ADVANTAGE LOCAL BOND IND.. </v>
      </c>
      <c r="B796" t="str">
        <f>LEFT(Rohdaten!B796, 3)</f>
        <v>USD</v>
      </c>
      <c r="C796">
        <v>1.43</v>
      </c>
      <c r="D796">
        <v>1.36</v>
      </c>
      <c r="E796">
        <v>1.05</v>
      </c>
      <c r="F796">
        <v>0.74</v>
      </c>
      <c r="G796">
        <v>8.73</v>
      </c>
      <c r="H796">
        <v>135</v>
      </c>
      <c r="I796">
        <v>1.1299999999999999</v>
      </c>
      <c r="J796" t="str">
        <f>LEFT(Rohdaten!C796, LEN(Rohdaten!C796) - 1)</f>
        <v>--</v>
      </c>
      <c r="K796" t="str">
        <f>Rohdaten!D796</f>
        <v xml:space="preserve">-- </v>
      </c>
      <c r="L796" s="9">
        <f>Rohdaten!E796</f>
        <v>6.0000000000000001E-3</v>
      </c>
      <c r="M796" s="7">
        <f>IFERROR(IF(SEARCH("Mio.", Rohdaten!F796),LEFT(Rohdaten!F796, LEN(Rohdaten!F796) - 5) * 1),
IFERROR(IF(SEARCH("Mrd.",  Rohdaten!F796), LEFT(Rohdaten!F796, LEN(Rohdaten!F796) - 5) * 1000), ""))</f>
        <v>194.37</v>
      </c>
      <c r="N796" s="7">
        <f t="shared" si="24"/>
        <v>219.63809999999998</v>
      </c>
      <c r="O796" t="str">
        <f>Rohdaten!G796</f>
        <v xml:space="preserve">Renten / Renten Emerging Markets </v>
      </c>
      <c r="P796" t="str">
        <f t="shared" si="25"/>
        <v>Renten</v>
      </c>
      <c r="Q796" t="str">
        <f>Rohdaten!H796</f>
        <v xml:space="preserve">PIMCO Fi.. </v>
      </c>
      <c r="R796" t="str">
        <f>Rohdaten!I796</f>
        <v xml:space="preserve">Irland </v>
      </c>
      <c r="S796">
        <f>LEFT(Rohdaten!J796, SEARCH("Jahre", Rohdaten!J796) - 2) * 1</f>
        <v>3.63</v>
      </c>
      <c r="T796" t="str">
        <f>Rohdaten!K796</f>
        <v xml:space="preserve">-- </v>
      </c>
      <c r="U796" t="str">
        <f>LEFT(Rohdaten!L796, 1)</f>
        <v>T</v>
      </c>
      <c r="V796" t="str">
        <f>Rohdaten!M796</f>
        <v xml:space="preserve">A1JJ9J </v>
      </c>
    </row>
    <row r="797" spans="1:22" x14ac:dyDescent="0.25">
      <c r="A797" t="str">
        <f>Rohdaten!A797</f>
        <v xml:space="preserve">ISHARES DJ GLOBAL SUSTAINABILITY .. </v>
      </c>
      <c r="B797" t="str">
        <f>LEFT(Rohdaten!B797, 3)</f>
        <v>USD</v>
      </c>
      <c r="C797">
        <v>1.43</v>
      </c>
      <c r="D797">
        <v>1.36</v>
      </c>
      <c r="E797">
        <v>1.05</v>
      </c>
      <c r="F797">
        <v>0.74</v>
      </c>
      <c r="G797">
        <v>8.73</v>
      </c>
      <c r="H797">
        <v>135</v>
      </c>
      <c r="I797">
        <v>1.1299999999999999</v>
      </c>
      <c r="J797" t="str">
        <f>LEFT(Rohdaten!C797, LEN(Rohdaten!C797) - 1)</f>
        <v>replizierend</v>
      </c>
      <c r="K797" t="str">
        <f>Rohdaten!D797</f>
        <v xml:space="preserve">Sonstige </v>
      </c>
      <c r="L797" s="9">
        <f>Rohdaten!E797</f>
        <v>6.0000000000000001E-3</v>
      </c>
      <c r="M797" s="7">
        <f>IFERROR(IF(SEARCH("Mio.", Rohdaten!F797),LEFT(Rohdaten!F797, LEN(Rohdaten!F797) - 5) * 1),
IFERROR(IF(SEARCH("Mrd.",  Rohdaten!F797), LEFT(Rohdaten!F797, LEN(Rohdaten!F797) - 5) * 1000), ""))</f>
        <v>165.29</v>
      </c>
      <c r="N797" s="7">
        <f t="shared" si="24"/>
        <v>186.77769999999998</v>
      </c>
      <c r="O797" t="str">
        <f>Rohdaten!G797</f>
        <v xml:space="preserve">Aktien / Aktien Ethik, Nachhaltigkeit </v>
      </c>
      <c r="P797" t="str">
        <f t="shared" si="25"/>
        <v>Aktien</v>
      </c>
      <c r="Q797" t="str">
        <f>Rohdaten!H797</f>
        <v xml:space="preserve">iShares .. </v>
      </c>
      <c r="R797" t="str">
        <f>Rohdaten!I797</f>
        <v xml:space="preserve">Irland </v>
      </c>
      <c r="S797">
        <f>LEFT(Rohdaten!J797, SEARCH("Jahre", Rohdaten!J797) - 2) * 1</f>
        <v>4.18</v>
      </c>
      <c r="T797" t="str">
        <f>Rohdaten!K797</f>
        <v xml:space="preserve">-- </v>
      </c>
      <c r="U797" t="str">
        <f>LEFT(Rohdaten!L797, 1)</f>
        <v>T</v>
      </c>
      <c r="V797" t="str">
        <f>Rohdaten!M797</f>
        <v xml:space="preserve">A1JB4P </v>
      </c>
    </row>
    <row r="798" spans="1:22" x14ac:dyDescent="0.25">
      <c r="A798" t="str">
        <f>Rohdaten!A798</f>
        <v xml:space="preserve">DB X-TRACKERS MSCI JAPAN INDEX UC.. </v>
      </c>
      <c r="B798" t="str">
        <f>LEFT(Rohdaten!B798, 3)</f>
        <v>EUR</v>
      </c>
      <c r="C798">
        <v>1.43</v>
      </c>
      <c r="D798">
        <v>1.36</v>
      </c>
      <c r="E798">
        <v>1.05</v>
      </c>
      <c r="F798">
        <v>0.74</v>
      </c>
      <c r="G798">
        <v>8.73</v>
      </c>
      <c r="H798">
        <v>135</v>
      </c>
      <c r="I798">
        <v>1.1299999999999999</v>
      </c>
      <c r="J798" t="str">
        <f>LEFT(Rohdaten!C798, LEN(Rohdaten!C798) - 1)</f>
        <v>Swap-basiert</v>
      </c>
      <c r="K798" t="str">
        <f>Rohdaten!D798</f>
        <v xml:space="preserve">keine </v>
      </c>
      <c r="L798" s="9">
        <f>Rohdaten!E798</f>
        <v>6.0000000000000001E-3</v>
      </c>
      <c r="M798" s="7">
        <f>IFERROR(IF(SEARCH("Mio.", Rohdaten!F798),LEFT(Rohdaten!F798, LEN(Rohdaten!F798) - 5) * 1),
IFERROR(IF(SEARCH("Mrd.",  Rohdaten!F798), LEFT(Rohdaten!F798, LEN(Rohdaten!F798) - 5) * 1000), ""))</f>
        <v>1800</v>
      </c>
      <c r="N798" s="7">
        <f t="shared" si="24"/>
        <v>1800</v>
      </c>
      <c r="O798" t="str">
        <f>Rohdaten!G798</f>
        <v xml:space="preserve">Aktien / Aktien Japan </v>
      </c>
      <c r="P798" t="str">
        <f t="shared" si="25"/>
        <v>Aktien</v>
      </c>
      <c r="Q798" t="str">
        <f>Rohdaten!H798</f>
        <v xml:space="preserve">db x-tra.. </v>
      </c>
      <c r="R798" t="str">
        <f>Rohdaten!I798</f>
        <v xml:space="preserve">Luxemburg </v>
      </c>
      <c r="S798">
        <f>LEFT(Rohdaten!J798, SEARCH("Jahre", Rohdaten!J798) - 2) * 1</f>
        <v>2.96</v>
      </c>
      <c r="T798" t="str">
        <f>Rohdaten!K798</f>
        <v xml:space="preserve">-- </v>
      </c>
      <c r="U798" t="str">
        <f>LEFT(Rohdaten!L798, 1)</f>
        <v>T</v>
      </c>
      <c r="V798" t="str">
        <f>Rohdaten!M798</f>
        <v xml:space="preserve">DBX0KT </v>
      </c>
    </row>
    <row r="799" spans="1:22" x14ac:dyDescent="0.25">
      <c r="A799" t="str">
        <f>Rohdaten!A799</f>
        <v xml:space="preserve">ISHARES MSCI ACWI </v>
      </c>
      <c r="B799" t="str">
        <f>LEFT(Rohdaten!B799, 3)</f>
        <v>USD</v>
      </c>
      <c r="C799">
        <v>1.43</v>
      </c>
      <c r="D799">
        <v>1.36</v>
      </c>
      <c r="E799">
        <v>1.05</v>
      </c>
      <c r="F799">
        <v>0.74</v>
      </c>
      <c r="G799">
        <v>8.73</v>
      </c>
      <c r="H799">
        <v>135</v>
      </c>
      <c r="I799">
        <v>1.1299999999999999</v>
      </c>
      <c r="J799" t="str">
        <f>LEFT(Rohdaten!C799, LEN(Rohdaten!C799) - 1)</f>
        <v>replizierend</v>
      </c>
      <c r="K799" t="str">
        <f>Rohdaten!D799</f>
        <v xml:space="preserve">keine </v>
      </c>
      <c r="L799" s="9">
        <f>Rohdaten!E799</f>
        <v>6.0000000000000001E-3</v>
      </c>
      <c r="M799" s="7">
        <f>IFERROR(IF(SEARCH("Mio.", Rohdaten!F799),LEFT(Rohdaten!F799, LEN(Rohdaten!F799) - 5) * 1),
IFERROR(IF(SEARCH("Mrd.",  Rohdaten!F799), LEFT(Rohdaten!F799, LEN(Rohdaten!F799) - 5) * 1000), ""))</f>
        <v>360.11</v>
      </c>
      <c r="N799" s="7">
        <f t="shared" si="24"/>
        <v>406.92429999999996</v>
      </c>
      <c r="O799" t="str">
        <f>Rohdaten!G799</f>
        <v xml:space="preserve">Aktien / Aktien International </v>
      </c>
      <c r="P799" t="str">
        <f t="shared" si="25"/>
        <v>Aktien</v>
      </c>
      <c r="Q799" t="str">
        <f>Rohdaten!H799</f>
        <v xml:space="preserve">iShares .. </v>
      </c>
      <c r="R799" t="str">
        <f>Rohdaten!I799</f>
        <v xml:space="preserve">Irland </v>
      </c>
      <c r="S799">
        <f>LEFT(Rohdaten!J799, SEARCH("Jahre", Rohdaten!J799) - 2) * 1</f>
        <v>3.53</v>
      </c>
      <c r="T799" t="str">
        <f>Rohdaten!K799</f>
        <v xml:space="preserve">MSCI AC .. </v>
      </c>
      <c r="U799" t="str">
        <f>LEFT(Rohdaten!L799, 1)</f>
        <v>T</v>
      </c>
      <c r="V799" t="str">
        <f>Rohdaten!M799</f>
        <v xml:space="preserve">A1JS9A </v>
      </c>
    </row>
    <row r="800" spans="1:22" x14ac:dyDescent="0.25">
      <c r="A800" t="str">
        <f>Rohdaten!A800</f>
        <v xml:space="preserve">HSBC MSCI KOREA UCITS ETF </v>
      </c>
      <c r="B800" t="str">
        <f>LEFT(Rohdaten!B800, 3)</f>
        <v>USD</v>
      </c>
      <c r="C800">
        <v>1.43</v>
      </c>
      <c r="D800">
        <v>1.36</v>
      </c>
      <c r="E800">
        <v>1.05</v>
      </c>
      <c r="F800">
        <v>0.74</v>
      </c>
      <c r="G800">
        <v>8.73</v>
      </c>
      <c r="H800">
        <v>135</v>
      </c>
      <c r="I800">
        <v>1.1299999999999999</v>
      </c>
      <c r="J800" t="str">
        <f>LEFT(Rohdaten!C800, LEN(Rohdaten!C800) - 1)</f>
        <v>replizierend</v>
      </c>
      <c r="K800" t="str">
        <f>Rohdaten!D800</f>
        <v xml:space="preserve">-- </v>
      </c>
      <c r="L800" s="9">
        <f>Rohdaten!E800</f>
        <v>6.0000000000000001E-3</v>
      </c>
      <c r="M800" s="7">
        <f>IFERROR(IF(SEARCH("Mio.", Rohdaten!F800),LEFT(Rohdaten!F800, LEN(Rohdaten!F800) - 5) * 1),
IFERROR(IF(SEARCH("Mrd.",  Rohdaten!F800), LEFT(Rohdaten!F800, LEN(Rohdaten!F800) - 5) * 1000), ""))</f>
        <v>7.42</v>
      </c>
      <c r="N800" s="7">
        <f t="shared" si="24"/>
        <v>8.3845999999999989</v>
      </c>
      <c r="O800" t="str">
        <f>Rohdaten!G800</f>
        <v xml:space="preserve">Aktien / Aktien Korea </v>
      </c>
      <c r="P800" t="str">
        <f t="shared" si="25"/>
        <v>Aktien</v>
      </c>
      <c r="Q800" t="str">
        <f>Rohdaten!H800</f>
        <v xml:space="preserve">HSBC ETF.. </v>
      </c>
      <c r="R800" t="str">
        <f>Rohdaten!I800</f>
        <v xml:space="preserve">Irland </v>
      </c>
      <c r="S800">
        <f>LEFT(Rohdaten!J800, SEARCH("Jahre", Rohdaten!J800) - 2) * 1</f>
        <v>4.08</v>
      </c>
      <c r="T800" t="str">
        <f>Rohdaten!K800</f>
        <v xml:space="preserve">-- </v>
      </c>
      <c r="U800" t="str">
        <f>LEFT(Rohdaten!L800, 1)</f>
        <v>A</v>
      </c>
      <c r="V800" t="str">
        <f>Rohdaten!M800</f>
        <v xml:space="preserve">A1JXC6 </v>
      </c>
    </row>
    <row r="801" spans="1:22" x14ac:dyDescent="0.25">
      <c r="A801" t="str">
        <f>Rohdaten!A801</f>
        <v xml:space="preserve">HSBC MSCI RUSSIA CAPPED UCITS ETF </v>
      </c>
      <c r="B801" t="str">
        <f>LEFT(Rohdaten!B801, 3)</f>
        <v>USD</v>
      </c>
      <c r="C801">
        <v>1.43</v>
      </c>
      <c r="D801">
        <v>1.36</v>
      </c>
      <c r="E801">
        <v>1.05</v>
      </c>
      <c r="F801">
        <v>0.74</v>
      </c>
      <c r="G801">
        <v>8.73</v>
      </c>
      <c r="H801">
        <v>135</v>
      </c>
      <c r="I801">
        <v>1.1299999999999999</v>
      </c>
      <c r="J801" t="str">
        <f>LEFT(Rohdaten!C801, LEN(Rohdaten!C801) - 1)</f>
        <v>replizierend</v>
      </c>
      <c r="K801" t="str">
        <f>Rohdaten!D801</f>
        <v xml:space="preserve">-- </v>
      </c>
      <c r="L801" s="9">
        <f>Rohdaten!E801</f>
        <v>6.0000000000000001E-3</v>
      </c>
      <c r="M801" s="7">
        <f>IFERROR(IF(SEARCH("Mio.", Rohdaten!F801),LEFT(Rohdaten!F801, LEN(Rohdaten!F801) - 5) * 1),
IFERROR(IF(SEARCH("Mrd.",  Rohdaten!F801), LEFT(Rohdaten!F801, LEN(Rohdaten!F801) - 5) * 1000), ""))</f>
        <v>43.88</v>
      </c>
      <c r="N801" s="7">
        <f t="shared" si="24"/>
        <v>49.584399999999995</v>
      </c>
      <c r="O801" t="str">
        <f>Rohdaten!G801</f>
        <v xml:space="preserve">Aktien / Aktien Russland </v>
      </c>
      <c r="P801" t="str">
        <f t="shared" si="25"/>
        <v>Aktien</v>
      </c>
      <c r="Q801" t="str">
        <f>Rohdaten!H801</f>
        <v xml:space="preserve">HSBC ETF.. </v>
      </c>
      <c r="R801" t="str">
        <f>Rohdaten!I801</f>
        <v xml:space="preserve">Irland </v>
      </c>
      <c r="S801">
        <f>LEFT(Rohdaten!J801, SEARCH("Jahre", Rohdaten!J801) - 2) * 1</f>
        <v>3.83</v>
      </c>
      <c r="T801" t="str">
        <f>Rohdaten!K801</f>
        <v xml:space="preserve">-- </v>
      </c>
      <c r="U801" t="str">
        <f>LEFT(Rohdaten!L801, 1)</f>
        <v>A</v>
      </c>
      <c r="V801" t="str">
        <f>Rohdaten!M801</f>
        <v xml:space="preserve">A1JXC8 </v>
      </c>
    </row>
    <row r="802" spans="1:22" x14ac:dyDescent="0.25">
      <c r="A802" t="str">
        <f>Rohdaten!A802</f>
        <v xml:space="preserve">HSBC MSCI EMERGING MARKETS UCITS .. </v>
      </c>
      <c r="B802" t="str">
        <f>LEFT(Rohdaten!B802, 3)</f>
        <v>USD</v>
      </c>
      <c r="C802">
        <v>1.43</v>
      </c>
      <c r="D802">
        <v>1.36</v>
      </c>
      <c r="E802">
        <v>1.05</v>
      </c>
      <c r="F802">
        <v>0.74</v>
      </c>
      <c r="G802">
        <v>8.73</v>
      </c>
      <c r="H802">
        <v>135</v>
      </c>
      <c r="I802">
        <v>1.1299999999999999</v>
      </c>
      <c r="J802" t="str">
        <f>LEFT(Rohdaten!C802, LEN(Rohdaten!C802) - 1)</f>
        <v>replizierend</v>
      </c>
      <c r="K802" t="str">
        <f>Rohdaten!D802</f>
        <v xml:space="preserve">-- </v>
      </c>
      <c r="L802" s="9">
        <f>Rohdaten!E802</f>
        <v>6.0000000000000001E-3</v>
      </c>
      <c r="M802" s="7">
        <f>IFERROR(IF(SEARCH("Mio.", Rohdaten!F802),LEFT(Rohdaten!F802, LEN(Rohdaten!F802) - 5) * 1),
IFERROR(IF(SEARCH("Mrd.",  Rohdaten!F802), LEFT(Rohdaten!F802, LEN(Rohdaten!F802) - 5) * 1000), ""))</f>
        <v>291.52999999999997</v>
      </c>
      <c r="N802" s="7">
        <f t="shared" si="24"/>
        <v>329.42889999999994</v>
      </c>
      <c r="O802" t="str">
        <f>Rohdaten!G802</f>
        <v xml:space="preserve">Aktien / Aktien Emerging Markets </v>
      </c>
      <c r="P802" t="str">
        <f t="shared" si="25"/>
        <v>Aktien</v>
      </c>
      <c r="Q802" t="str">
        <f>Rohdaten!H802</f>
        <v xml:space="preserve">HSBC ETF.. </v>
      </c>
      <c r="R802" t="str">
        <f>Rohdaten!I802</f>
        <v xml:space="preserve">Deutschl.. </v>
      </c>
      <c r="S802">
        <f>LEFT(Rohdaten!J802, SEARCH("Jahre", Rohdaten!J802) - 2) * 1</f>
        <v>3.65</v>
      </c>
      <c r="T802" t="str">
        <f>Rohdaten!K802</f>
        <v xml:space="preserve">-- </v>
      </c>
      <c r="U802" t="str">
        <f>LEFT(Rohdaten!L802, 1)</f>
        <v>A</v>
      </c>
      <c r="V802" t="str">
        <f>Rohdaten!M802</f>
        <v xml:space="preserve">A1JXC9 </v>
      </c>
    </row>
    <row r="803" spans="1:22" x14ac:dyDescent="0.25">
      <c r="A803" t="str">
        <f>Rohdaten!A803</f>
        <v xml:space="preserve">LYXOR UCITS ETF S&amp;P 500 VIX FUTUR.. </v>
      </c>
      <c r="B803" t="str">
        <f>LEFT(Rohdaten!B803, 3)</f>
        <v>EUR</v>
      </c>
      <c r="C803">
        <v>1.43</v>
      </c>
      <c r="D803">
        <v>1.36</v>
      </c>
      <c r="E803">
        <v>1.05</v>
      </c>
      <c r="F803">
        <v>0.74</v>
      </c>
      <c r="G803">
        <v>8.73</v>
      </c>
      <c r="H803">
        <v>135</v>
      </c>
      <c r="I803">
        <v>1.1299999999999999</v>
      </c>
      <c r="J803" t="str">
        <f>LEFT(Rohdaten!C803, LEN(Rohdaten!C803) - 1)</f>
        <v>Swap-basiert</v>
      </c>
      <c r="K803" t="str">
        <f>Rohdaten!D803</f>
        <v xml:space="preserve">-- </v>
      </c>
      <c r="L803" s="9">
        <f>Rohdaten!E803</f>
        <v>6.0000000000000001E-3</v>
      </c>
      <c r="M803" s="7">
        <f>IFERROR(IF(SEARCH("Mio.", Rohdaten!F803),LEFT(Rohdaten!F803, LEN(Rohdaten!F803) - 5) * 1),
IFERROR(IF(SEARCH("Mrd.",  Rohdaten!F803), LEFT(Rohdaten!F803, LEN(Rohdaten!F803) - 5) * 1000), ""))</f>
        <v>35.42</v>
      </c>
      <c r="N803" s="7">
        <f t="shared" si="24"/>
        <v>35.42</v>
      </c>
      <c r="O803" t="str">
        <f>Rohdaten!G803</f>
        <v xml:space="preserve">Aktien / Aktien International </v>
      </c>
      <c r="P803" t="str">
        <f t="shared" si="25"/>
        <v>Aktien</v>
      </c>
      <c r="Q803" t="str">
        <f>Rohdaten!H803</f>
        <v xml:space="preserve">Lyxor As.. </v>
      </c>
      <c r="R803" t="str">
        <f>Rohdaten!I803</f>
        <v xml:space="preserve">Frankreich </v>
      </c>
      <c r="S803">
        <f>LEFT(Rohdaten!J803, SEARCH("Jahre", Rohdaten!J803) - 2) * 1</f>
        <v>2.6</v>
      </c>
      <c r="T803" t="str">
        <f>Rohdaten!K803</f>
        <v xml:space="preserve">-- </v>
      </c>
      <c r="U803" t="str">
        <f>LEFT(Rohdaten!L803, 1)</f>
        <v>T</v>
      </c>
      <c r="V803" t="str">
        <f>Rohdaten!M803</f>
        <v xml:space="preserve">LYX0PM </v>
      </c>
    </row>
    <row r="804" spans="1:22" x14ac:dyDescent="0.25">
      <c r="A804" t="str">
        <f>Rohdaten!A804</f>
        <v xml:space="preserve">COMSTAGE S&amp;P SMIT 40 INDEX TRN UC.. </v>
      </c>
      <c r="B804" t="str">
        <f>LEFT(Rohdaten!B804, 3)</f>
        <v>EUR</v>
      </c>
      <c r="C804">
        <v>1.43</v>
      </c>
      <c r="D804">
        <v>1.36</v>
      </c>
      <c r="E804">
        <v>1.05</v>
      </c>
      <c r="F804">
        <v>0.74</v>
      </c>
      <c r="G804">
        <v>8.73</v>
      </c>
      <c r="H804">
        <v>135</v>
      </c>
      <c r="I804">
        <v>1.1299999999999999</v>
      </c>
      <c r="J804" t="str">
        <f>LEFT(Rohdaten!C804, LEN(Rohdaten!C804) - 1)</f>
        <v>Swap-basiert</v>
      </c>
      <c r="K804" t="str">
        <f>Rohdaten!D804</f>
        <v xml:space="preserve">keine </v>
      </c>
      <c r="L804" s="9">
        <f>Rohdaten!E804</f>
        <v>6.0000000000000001E-3</v>
      </c>
      <c r="M804" s="7">
        <f>IFERROR(IF(SEARCH("Mio.", Rohdaten!F804),LEFT(Rohdaten!F804, LEN(Rohdaten!F804) - 5) * 1),
IFERROR(IF(SEARCH("Mrd.",  Rohdaten!F804), LEFT(Rohdaten!F804, LEN(Rohdaten!F804) - 5) * 1000), ""))</f>
        <v>11.38</v>
      </c>
      <c r="N804" s="7">
        <f t="shared" si="24"/>
        <v>11.38</v>
      </c>
      <c r="O804" t="str">
        <f>Rohdaten!G804</f>
        <v xml:space="preserve">Aktien / Aktien International </v>
      </c>
      <c r="P804" t="str">
        <f t="shared" si="25"/>
        <v>Aktien</v>
      </c>
      <c r="Q804" t="str">
        <f>Rohdaten!H804</f>
        <v xml:space="preserve">Commerz .. </v>
      </c>
      <c r="R804" t="str">
        <f>Rohdaten!I804</f>
        <v xml:space="preserve">Luxemburg </v>
      </c>
      <c r="S804">
        <f>LEFT(Rohdaten!J804, SEARCH("Jahre", Rohdaten!J804) - 2) * 1</f>
        <v>2.27</v>
      </c>
      <c r="T804" t="str">
        <f>Rohdaten!K804</f>
        <v xml:space="preserve">-- </v>
      </c>
      <c r="U804" t="str">
        <f>LEFT(Rohdaten!L804, 1)</f>
        <v>T</v>
      </c>
      <c r="V804" t="str">
        <f>Rohdaten!M804</f>
        <v xml:space="preserve">ETF129 </v>
      </c>
    </row>
    <row r="805" spans="1:22" x14ac:dyDescent="0.25">
      <c r="A805" t="str">
        <f>Rohdaten!A805</f>
        <v xml:space="preserve">HSBC MSCI AC FAR EAST EX JAPAN UC.. </v>
      </c>
      <c r="B805" t="str">
        <f>LEFT(Rohdaten!B805, 3)</f>
        <v>USD</v>
      </c>
      <c r="C805">
        <v>1.43</v>
      </c>
      <c r="D805">
        <v>1.36</v>
      </c>
      <c r="E805">
        <v>1.05</v>
      </c>
      <c r="F805">
        <v>0.74</v>
      </c>
      <c r="G805">
        <v>8.73</v>
      </c>
      <c r="H805">
        <v>135</v>
      </c>
      <c r="I805">
        <v>1.1299999999999999</v>
      </c>
      <c r="J805" t="str">
        <f>LEFT(Rohdaten!C805, LEN(Rohdaten!C805) - 1)</f>
        <v>replizierend</v>
      </c>
      <c r="K805" t="str">
        <f>Rohdaten!D805</f>
        <v xml:space="preserve">-- </v>
      </c>
      <c r="L805" s="9">
        <f>Rohdaten!E805</f>
        <v>6.0000000000000001E-3</v>
      </c>
      <c r="M805" s="7">
        <f>IFERROR(IF(SEARCH("Mio.", Rohdaten!F805),LEFT(Rohdaten!F805, LEN(Rohdaten!F805) - 5) * 1),
IFERROR(IF(SEARCH("Mrd.",  Rohdaten!F805), LEFT(Rohdaten!F805, LEN(Rohdaten!F805) - 5) * 1000), ""))</f>
        <v>115.35</v>
      </c>
      <c r="N805" s="7">
        <f t="shared" si="24"/>
        <v>130.34549999999999</v>
      </c>
      <c r="O805" t="str">
        <f>Rohdaten!G805</f>
        <v xml:space="preserve">Renten / Renten Japan </v>
      </c>
      <c r="P805" t="str">
        <f t="shared" si="25"/>
        <v>Renten</v>
      </c>
      <c r="Q805" t="str">
        <f>Rohdaten!H805</f>
        <v xml:space="preserve">HSBC ETF.. </v>
      </c>
      <c r="R805" t="str">
        <f>Rohdaten!I805</f>
        <v xml:space="preserve">Irland </v>
      </c>
      <c r="S805">
        <f>LEFT(Rohdaten!J805, SEARCH("Jahre", Rohdaten!J805) - 2) * 1</f>
        <v>1.6</v>
      </c>
      <c r="T805" t="str">
        <f>Rohdaten!K805</f>
        <v xml:space="preserve">-- </v>
      </c>
      <c r="U805" t="str">
        <f>LEFT(Rohdaten!L805, 1)</f>
        <v>A</v>
      </c>
      <c r="V805" t="str">
        <f>Rohdaten!M805</f>
        <v xml:space="preserve">A1W2EK </v>
      </c>
    </row>
    <row r="806" spans="1:22" x14ac:dyDescent="0.25">
      <c r="A806" t="str">
        <f>Rohdaten!A806</f>
        <v xml:space="preserve">PIMCO SHORT-TERM HIGH YIELD CORPO.. </v>
      </c>
      <c r="B806" t="str">
        <f>LEFT(Rohdaten!B806, 3)</f>
        <v>EUR</v>
      </c>
      <c r="C806">
        <v>1.43</v>
      </c>
      <c r="D806">
        <v>1.36</v>
      </c>
      <c r="E806">
        <v>1.05</v>
      </c>
      <c r="F806">
        <v>0.74</v>
      </c>
      <c r="G806">
        <v>8.73</v>
      </c>
      <c r="H806">
        <v>135</v>
      </c>
      <c r="I806">
        <v>1.1299999999999999</v>
      </c>
      <c r="J806" t="str">
        <f>LEFT(Rohdaten!C806, LEN(Rohdaten!C806) - 1)</f>
        <v>--</v>
      </c>
      <c r="K806" t="str">
        <f>Rohdaten!D806</f>
        <v xml:space="preserve">-- </v>
      </c>
      <c r="L806" s="9">
        <f>Rohdaten!E806</f>
        <v>6.0000000000000001E-3</v>
      </c>
      <c r="M806" s="7">
        <f>IFERROR(IF(SEARCH("Mio.", Rohdaten!F806),LEFT(Rohdaten!F806, LEN(Rohdaten!F806) - 5) * 1),
IFERROR(IF(SEARCH("Mrd.",  Rohdaten!F806), LEFT(Rohdaten!F806, LEN(Rohdaten!F806) - 5) * 1000), ""))</f>
        <v>813.91</v>
      </c>
      <c r="N806" s="7">
        <f t="shared" si="24"/>
        <v>813.91</v>
      </c>
      <c r="O806" t="str">
        <f>Rohdaten!G806</f>
        <v xml:space="preserve">Renten / Renten High Yield Unternehmensanleihen </v>
      </c>
      <c r="P806" t="str">
        <f t="shared" si="25"/>
        <v>Renten</v>
      </c>
      <c r="Q806" t="str">
        <f>Rohdaten!H806</f>
        <v xml:space="preserve">PIMCO Fi.. </v>
      </c>
      <c r="R806" t="str">
        <f>Rohdaten!I806</f>
        <v xml:space="preserve">Irland </v>
      </c>
      <c r="S806">
        <f>LEFT(Rohdaten!J806, SEARCH("Jahre", Rohdaten!J806) - 2) * 1</f>
        <v>1.54</v>
      </c>
      <c r="T806" t="str">
        <f>Rohdaten!K806</f>
        <v xml:space="preserve">-- </v>
      </c>
      <c r="U806" t="str">
        <f>LEFT(Rohdaten!L806, 1)</f>
        <v>A</v>
      </c>
      <c r="V806" t="str">
        <f>Rohdaten!M806</f>
        <v xml:space="preserve">A1W6DH </v>
      </c>
    </row>
    <row r="807" spans="1:22" x14ac:dyDescent="0.25">
      <c r="A807" t="str">
        <f>Rohdaten!A807</f>
        <v xml:space="preserve">ISHARES DOW JONES CHINA OFFSHORE .. </v>
      </c>
      <c r="B807" t="str">
        <f>LEFT(Rohdaten!B807, 3)</f>
        <v>USD</v>
      </c>
      <c r="C807">
        <v>1.43</v>
      </c>
      <c r="D807">
        <v>1.36</v>
      </c>
      <c r="E807">
        <v>1.05</v>
      </c>
      <c r="F807">
        <v>0.74</v>
      </c>
      <c r="G807">
        <v>8.73</v>
      </c>
      <c r="H807">
        <v>135</v>
      </c>
      <c r="I807">
        <v>1.1299999999999999</v>
      </c>
      <c r="J807" t="str">
        <f>LEFT(Rohdaten!C807, LEN(Rohdaten!C807) - 1)</f>
        <v>replizierend</v>
      </c>
      <c r="K807" t="str">
        <f>Rohdaten!D807</f>
        <v xml:space="preserve">keine </v>
      </c>
      <c r="L807" s="9">
        <f>Rohdaten!E807</f>
        <v>6.1999999999999998E-3</v>
      </c>
      <c r="M807" s="7">
        <f>IFERROR(IF(SEARCH("Mio.", Rohdaten!F807),LEFT(Rohdaten!F807, LEN(Rohdaten!F807) - 5) * 1),
IFERROR(IF(SEARCH("Mrd.",  Rohdaten!F807), LEFT(Rohdaten!F807, LEN(Rohdaten!F807) - 5) * 1000), ""))</f>
        <v>68.12</v>
      </c>
      <c r="N807" s="7">
        <f t="shared" si="24"/>
        <v>76.9756</v>
      </c>
      <c r="O807" t="str">
        <f>Rohdaten!G807</f>
        <v xml:space="preserve">Aktien / Aktien Hong Kong &amp; China </v>
      </c>
      <c r="P807" t="str">
        <f t="shared" si="25"/>
        <v>Aktien</v>
      </c>
      <c r="Q807" t="str">
        <f>Rohdaten!H807</f>
        <v xml:space="preserve">BlackRoc.. </v>
      </c>
      <c r="R807" t="str">
        <f>Rohdaten!I807</f>
        <v xml:space="preserve">Deutschl.. </v>
      </c>
      <c r="S807">
        <f>LEFT(Rohdaten!J807, SEARCH("Jahre", Rohdaten!J807) - 2) * 1</f>
        <v>9.1</v>
      </c>
      <c r="T807" t="str">
        <f>Rohdaten!K807</f>
        <v xml:space="preserve">DOW JONE.. </v>
      </c>
      <c r="U807" t="str">
        <f>LEFT(Rohdaten!L807, 1)</f>
        <v>A</v>
      </c>
      <c r="V807" t="str">
        <f>Rohdaten!M807</f>
        <v xml:space="preserve">A0F5UE </v>
      </c>
    </row>
    <row r="808" spans="1:22" x14ac:dyDescent="0.25">
      <c r="A808" t="str">
        <f>Rohdaten!A808</f>
        <v xml:space="preserve">ISHARES MSCI JAPAN EUR HEDGED UCI.. </v>
      </c>
      <c r="B808" t="str">
        <f>LEFT(Rohdaten!B808, 3)</f>
        <v>EUR</v>
      </c>
      <c r="C808">
        <v>1.43</v>
      </c>
      <c r="D808">
        <v>1.36</v>
      </c>
      <c r="E808">
        <v>1.05</v>
      </c>
      <c r="F808">
        <v>0.74</v>
      </c>
      <c r="G808">
        <v>8.73</v>
      </c>
      <c r="H808">
        <v>135</v>
      </c>
      <c r="I808">
        <v>1.1299999999999999</v>
      </c>
      <c r="J808" t="str">
        <f>LEFT(Rohdaten!C808, LEN(Rohdaten!C808) - 1)</f>
        <v>--</v>
      </c>
      <c r="K808" t="str">
        <f>Rohdaten!D808</f>
        <v xml:space="preserve">-- </v>
      </c>
      <c r="L808" s="9">
        <f>Rohdaten!E808</f>
        <v>6.4000000000000003E-3</v>
      </c>
      <c r="M808" s="7">
        <f>IFERROR(IF(SEARCH("Mio.", Rohdaten!F808),LEFT(Rohdaten!F808, LEN(Rohdaten!F808) - 5) * 1),
IFERROR(IF(SEARCH("Mrd.",  Rohdaten!F808), LEFT(Rohdaten!F808, LEN(Rohdaten!F808) - 5) * 1000), ""))</f>
        <v>4140</v>
      </c>
      <c r="N808" s="7">
        <f t="shared" si="24"/>
        <v>4140</v>
      </c>
      <c r="O808" t="str">
        <f>Rohdaten!G808</f>
        <v xml:space="preserve">Aktien / Aktien Japan </v>
      </c>
      <c r="P808" t="str">
        <f t="shared" si="25"/>
        <v>Aktien</v>
      </c>
      <c r="Q808" t="str">
        <f>Rohdaten!H808</f>
        <v xml:space="preserve">iShares .. </v>
      </c>
      <c r="R808" t="str">
        <f>Rohdaten!I808</f>
        <v xml:space="preserve">Irland </v>
      </c>
      <c r="S808">
        <f>LEFT(Rohdaten!J808, SEARCH("Jahre", Rohdaten!J808) - 2) * 1</f>
        <v>4.59</v>
      </c>
      <c r="T808" t="str">
        <f>Rohdaten!K808</f>
        <v xml:space="preserve">MSCI JAP.. </v>
      </c>
      <c r="U808" t="str">
        <f>LEFT(Rohdaten!L808, 1)</f>
        <v>T</v>
      </c>
      <c r="V808" t="str">
        <f>Rohdaten!M808</f>
        <v xml:space="preserve">A1C5E6 </v>
      </c>
    </row>
    <row r="809" spans="1:22" x14ac:dyDescent="0.25">
      <c r="A809" t="str">
        <f>Rohdaten!A809</f>
        <v xml:space="preserve">ISHARES MSCI JAPAN EUR HEDGED UCI.. </v>
      </c>
      <c r="B809" t="str">
        <f>LEFT(Rohdaten!B809, 3)</f>
        <v>EUR</v>
      </c>
      <c r="C809">
        <v>1.43</v>
      </c>
      <c r="D809">
        <v>1.36</v>
      </c>
      <c r="E809">
        <v>1.05</v>
      </c>
      <c r="F809">
        <v>0.74</v>
      </c>
      <c r="G809">
        <v>8.73</v>
      </c>
      <c r="H809">
        <v>135</v>
      </c>
      <c r="I809">
        <v>1.1299999999999999</v>
      </c>
      <c r="J809" t="str">
        <f>LEFT(Rohdaten!C809, LEN(Rohdaten!C809) - 1)</f>
        <v>replizierend</v>
      </c>
      <c r="K809" t="str">
        <f>Rohdaten!D809</f>
        <v xml:space="preserve">Sonstige </v>
      </c>
      <c r="L809" s="9">
        <f>Rohdaten!E809</f>
        <v>6.4000000000000003E-3</v>
      </c>
      <c r="M809" s="7">
        <f>IFERROR(IF(SEARCH("Mio.", Rohdaten!F809),LEFT(Rohdaten!F809, LEN(Rohdaten!F809) - 5) * 1),
IFERROR(IF(SEARCH("Mrd.",  Rohdaten!F809), LEFT(Rohdaten!F809, LEN(Rohdaten!F809) - 5) * 1000), ""))</f>
        <v>4140</v>
      </c>
      <c r="N809" s="7">
        <f t="shared" si="24"/>
        <v>4140</v>
      </c>
      <c r="O809" t="str">
        <f>Rohdaten!G809</f>
        <v xml:space="preserve">Aktien / Aktien Japan </v>
      </c>
      <c r="P809" t="str">
        <f t="shared" si="25"/>
        <v>Aktien</v>
      </c>
      <c r="Q809" t="str">
        <f>Rohdaten!H809</f>
        <v xml:space="preserve">iShares .. </v>
      </c>
      <c r="R809" t="str">
        <f>Rohdaten!I809</f>
        <v xml:space="preserve">Irland </v>
      </c>
      <c r="S809">
        <f>LEFT(Rohdaten!J809, SEARCH("Jahre", Rohdaten!J809) - 2) * 1</f>
        <v>4.59</v>
      </c>
      <c r="T809" t="str">
        <f>Rohdaten!K809</f>
        <v xml:space="preserve">MSCI JAP.. </v>
      </c>
      <c r="U809" t="str">
        <f>LEFT(Rohdaten!L809, 1)</f>
        <v>T</v>
      </c>
      <c r="V809" t="str">
        <f>Rohdaten!M809</f>
        <v xml:space="preserve">A1H53P </v>
      </c>
    </row>
    <row r="810" spans="1:22" x14ac:dyDescent="0.25">
      <c r="A810" t="str">
        <f>Rohdaten!A810</f>
        <v xml:space="preserve">ISHARES MSCI JAPAN CHF HEDGED UCI.. </v>
      </c>
      <c r="B810" t="str">
        <f>LEFT(Rohdaten!B810, 3)</f>
        <v>CHF</v>
      </c>
      <c r="C810">
        <v>1.43</v>
      </c>
      <c r="D810">
        <v>1.36</v>
      </c>
      <c r="E810">
        <v>1.05</v>
      </c>
      <c r="F810">
        <v>0.74</v>
      </c>
      <c r="G810">
        <v>8.73</v>
      </c>
      <c r="H810">
        <v>135</v>
      </c>
      <c r="I810">
        <v>1.1299999999999999</v>
      </c>
      <c r="J810" t="str">
        <f>LEFT(Rohdaten!C810, LEN(Rohdaten!C810) - 1)</f>
        <v>--</v>
      </c>
      <c r="K810" t="str">
        <f>Rohdaten!D810</f>
        <v xml:space="preserve">-- </v>
      </c>
      <c r="L810" s="9">
        <f>Rohdaten!E810</f>
        <v>6.4000000000000003E-3</v>
      </c>
      <c r="M810" s="7" t="str">
        <f>IFERROR(IF(SEARCH("Mio.", Rohdaten!F810),LEFT(Rohdaten!F810, LEN(Rohdaten!F810) - 5) * 1),
IFERROR(IF(SEARCH("Mrd.",  Rohdaten!F810), LEFT(Rohdaten!F810, LEN(Rohdaten!F810) - 5) * 1000), ""))</f>
        <v/>
      </c>
      <c r="N810" s="7" t="str">
        <f t="shared" si="24"/>
        <v/>
      </c>
      <c r="O810" t="str">
        <f>Rohdaten!G810</f>
        <v xml:space="preserve">Aktien / Aktien Japan </v>
      </c>
      <c r="P810" t="str">
        <f t="shared" si="25"/>
        <v>Aktien</v>
      </c>
      <c r="Q810" t="str">
        <f>Rohdaten!H810</f>
        <v xml:space="preserve">iShares .. </v>
      </c>
      <c r="R810" t="str">
        <f>Rohdaten!I810</f>
        <v xml:space="preserve">Irland </v>
      </c>
      <c r="S810">
        <f>LEFT(Rohdaten!J810, SEARCH("Jahre", Rohdaten!J810) - 2) * 1</f>
        <v>2.42</v>
      </c>
      <c r="T810" t="str">
        <f>Rohdaten!K810</f>
        <v xml:space="preserve">-- </v>
      </c>
      <c r="U810" t="str">
        <f>LEFT(Rohdaten!L810, 1)</f>
        <v>T</v>
      </c>
      <c r="V810" t="str">
        <f>Rohdaten!M810</f>
        <v xml:space="preserve">A1J78Y </v>
      </c>
    </row>
    <row r="811" spans="1:22" x14ac:dyDescent="0.25">
      <c r="A811" t="str">
        <f>Rohdaten!A811</f>
        <v xml:space="preserve">LYXOR UCITS ETF CHINA ENTERPRISE .. </v>
      </c>
      <c r="B811" t="str">
        <f>LEFT(Rohdaten!B811, 3)</f>
        <v>EUR</v>
      </c>
      <c r="C811">
        <v>1.43</v>
      </c>
      <c r="D811">
        <v>1.36</v>
      </c>
      <c r="E811">
        <v>1.05</v>
      </c>
      <c r="F811">
        <v>0.74</v>
      </c>
      <c r="G811">
        <v>8.73</v>
      </c>
      <c r="H811">
        <v>135</v>
      </c>
      <c r="I811">
        <v>1.1299999999999999</v>
      </c>
      <c r="J811" t="str">
        <f>LEFT(Rohdaten!C811, LEN(Rohdaten!C811) - 1)</f>
        <v>Swap-basiert</v>
      </c>
      <c r="K811" t="str">
        <f>Rohdaten!D811</f>
        <v xml:space="preserve">keine </v>
      </c>
      <c r="L811" s="9">
        <f>Rohdaten!E811</f>
        <v>6.4999999999999997E-3</v>
      </c>
      <c r="M811" s="7">
        <f>IFERROR(IF(SEARCH("Mio.", Rohdaten!F811),LEFT(Rohdaten!F811, LEN(Rohdaten!F811) - 5) * 1),
IFERROR(IF(SEARCH("Mrd.",  Rohdaten!F811), LEFT(Rohdaten!F811, LEN(Rohdaten!F811) - 5) * 1000), ""))</f>
        <v>1200</v>
      </c>
      <c r="N811" s="7">
        <f t="shared" si="24"/>
        <v>1200</v>
      </c>
      <c r="O811" t="str">
        <f>Rohdaten!G811</f>
        <v xml:space="preserve">Aktien / Aktien Hong Kong &amp; China </v>
      </c>
      <c r="P811" t="str">
        <f t="shared" si="25"/>
        <v>Aktien</v>
      </c>
      <c r="Q811" t="str">
        <f>Rohdaten!H811</f>
        <v xml:space="preserve">Lyxor In.. </v>
      </c>
      <c r="R811" t="str">
        <f>Rohdaten!I811</f>
        <v xml:space="preserve">Frankreich </v>
      </c>
      <c r="S811">
        <f>LEFT(Rohdaten!J811, SEARCH("Jahre", Rohdaten!J811) - 2) * 1</f>
        <v>9.83</v>
      </c>
      <c r="T811" t="str">
        <f>Rohdaten!K811</f>
        <v xml:space="preserve">-- </v>
      </c>
      <c r="U811" t="str">
        <f>LEFT(Rohdaten!L811, 1)</f>
        <v>T</v>
      </c>
      <c r="V811" t="str">
        <f>Rohdaten!M811</f>
        <v xml:space="preserve">A0F5BW </v>
      </c>
    </row>
    <row r="812" spans="1:22" x14ac:dyDescent="0.25">
      <c r="A812" t="str">
        <f>Rohdaten!A812</f>
        <v xml:space="preserve">LYXOR UCITS ETF MSCI AC ASIA PACI.. </v>
      </c>
      <c r="B812" t="str">
        <f>LEFT(Rohdaten!B812, 3)</f>
        <v>EUR</v>
      </c>
      <c r="C812">
        <v>1.43</v>
      </c>
      <c r="D812">
        <v>1.36</v>
      </c>
      <c r="E812">
        <v>1.05</v>
      </c>
      <c r="F812">
        <v>0.74</v>
      </c>
      <c r="G812">
        <v>8.73</v>
      </c>
      <c r="H812">
        <v>135</v>
      </c>
      <c r="I812">
        <v>1.1299999999999999</v>
      </c>
      <c r="J812" t="str">
        <f>LEFT(Rohdaten!C812, LEN(Rohdaten!C812) - 1)</f>
        <v>Swap-basiert</v>
      </c>
      <c r="K812" t="str">
        <f>Rohdaten!D812</f>
        <v xml:space="preserve">keine </v>
      </c>
      <c r="L812" s="9">
        <f>Rohdaten!E812</f>
        <v>6.4999999999999997E-3</v>
      </c>
      <c r="M812" s="7">
        <f>IFERROR(IF(SEARCH("Mio.", Rohdaten!F812),LEFT(Rohdaten!F812, LEN(Rohdaten!F812) - 5) * 1),
IFERROR(IF(SEARCH("Mrd.",  Rohdaten!F812), LEFT(Rohdaten!F812, LEN(Rohdaten!F812) - 5) * 1000), ""))</f>
        <v>438.69</v>
      </c>
      <c r="N812" s="7">
        <f t="shared" si="24"/>
        <v>438.69</v>
      </c>
      <c r="O812" t="str">
        <f>Rohdaten!G812</f>
        <v xml:space="preserve">Aktien / Aktien Asien ex Japan </v>
      </c>
      <c r="P812" t="str">
        <f t="shared" si="25"/>
        <v>Aktien</v>
      </c>
      <c r="Q812" t="str">
        <f>Rohdaten!H812</f>
        <v xml:space="preserve">Lyxor In.. </v>
      </c>
      <c r="R812" t="str">
        <f>Rohdaten!I812</f>
        <v xml:space="preserve">Frankreich </v>
      </c>
      <c r="S812">
        <f>LEFT(Rohdaten!J812, SEARCH("Jahre", Rohdaten!J812) - 2) * 1</f>
        <v>9.02</v>
      </c>
      <c r="T812" t="str">
        <f>Rohdaten!K812</f>
        <v xml:space="preserve">MSCI AC .. </v>
      </c>
      <c r="U812" t="str">
        <f>LEFT(Rohdaten!L812, 1)</f>
        <v>T</v>
      </c>
      <c r="V812" t="str">
        <f>Rohdaten!M812</f>
        <v xml:space="preserve">LYX0AB </v>
      </c>
    </row>
    <row r="813" spans="1:22" x14ac:dyDescent="0.25">
      <c r="A813" t="str">
        <f>Rohdaten!A813</f>
        <v xml:space="preserve">LYXOR UCITS ETF RUSSIA (DOW JONES.. </v>
      </c>
      <c r="B813" t="str">
        <f>LEFT(Rohdaten!B813, 3)</f>
        <v>EUR</v>
      </c>
      <c r="C813">
        <v>1.43</v>
      </c>
      <c r="D813">
        <v>1.36</v>
      </c>
      <c r="E813">
        <v>1.05</v>
      </c>
      <c r="F813">
        <v>0.74</v>
      </c>
      <c r="G813">
        <v>8.73</v>
      </c>
      <c r="H813">
        <v>135</v>
      </c>
      <c r="I813">
        <v>1.1299999999999999</v>
      </c>
      <c r="J813" t="str">
        <f>LEFT(Rohdaten!C813, LEN(Rohdaten!C813) - 1)</f>
        <v>Swap-basiert</v>
      </c>
      <c r="K813" t="str">
        <f>Rohdaten!D813</f>
        <v xml:space="preserve">keine </v>
      </c>
      <c r="L813" s="9">
        <f>Rohdaten!E813</f>
        <v>6.4999999999999997E-3</v>
      </c>
      <c r="M813" s="7">
        <f>IFERROR(IF(SEARCH("Mio.", Rohdaten!F813),LEFT(Rohdaten!F813, LEN(Rohdaten!F813) - 5) * 1),
IFERROR(IF(SEARCH("Mrd.",  Rohdaten!F813), LEFT(Rohdaten!F813, LEN(Rohdaten!F813) - 5) * 1000), ""))</f>
        <v>336.52</v>
      </c>
      <c r="N813" s="7">
        <f t="shared" si="24"/>
        <v>336.52</v>
      </c>
      <c r="O813" t="str">
        <f>Rohdaten!G813</f>
        <v xml:space="preserve">Aktien / Aktien Russland </v>
      </c>
      <c r="P813" t="str">
        <f t="shared" si="25"/>
        <v>Aktien</v>
      </c>
      <c r="Q813" t="str">
        <f>Rohdaten!H813</f>
        <v xml:space="preserve">Lyxor In.. </v>
      </c>
      <c r="R813" t="str">
        <f>Rohdaten!I813</f>
        <v xml:space="preserve">Frankreich </v>
      </c>
      <c r="S813">
        <f>LEFT(Rohdaten!J813, SEARCH("Jahre", Rohdaten!J813) - 2) * 1</f>
        <v>8.8699999999999992</v>
      </c>
      <c r="T813" t="str">
        <f>Rohdaten!K813</f>
        <v xml:space="preserve">DOW JONE.. </v>
      </c>
      <c r="U813" t="str">
        <f>LEFT(Rohdaten!L813, 1)</f>
        <v>T</v>
      </c>
      <c r="V813" t="str">
        <f>Rohdaten!M813</f>
        <v xml:space="preserve">LYX0AF </v>
      </c>
    </row>
    <row r="814" spans="1:22" x14ac:dyDescent="0.25">
      <c r="A814" t="str">
        <f>Rohdaten!A814</f>
        <v xml:space="preserve">LYXOR UCITS ETF TURKEY (DJ TURKEY.. </v>
      </c>
      <c r="B814" t="str">
        <f>LEFT(Rohdaten!B814, 3)</f>
        <v>EUR</v>
      </c>
      <c r="C814">
        <v>1.43</v>
      </c>
      <c r="D814">
        <v>1.36</v>
      </c>
      <c r="E814">
        <v>1.05</v>
      </c>
      <c r="F814">
        <v>0.74</v>
      </c>
      <c r="G814">
        <v>8.73</v>
      </c>
      <c r="H814">
        <v>135</v>
      </c>
      <c r="I814">
        <v>1.1299999999999999</v>
      </c>
      <c r="J814" t="str">
        <f>LEFT(Rohdaten!C814, LEN(Rohdaten!C814) - 1)</f>
        <v>Swap-basiert</v>
      </c>
      <c r="K814" t="str">
        <f>Rohdaten!D814</f>
        <v xml:space="preserve">keine </v>
      </c>
      <c r="L814" s="9">
        <f>Rohdaten!E814</f>
        <v>6.4999999999999997E-3</v>
      </c>
      <c r="M814" s="7">
        <f>IFERROR(IF(SEARCH("Mio.", Rohdaten!F814),LEFT(Rohdaten!F814, LEN(Rohdaten!F814) - 5) * 1),
IFERROR(IF(SEARCH("Mrd.",  Rohdaten!F814), LEFT(Rohdaten!F814, LEN(Rohdaten!F814) - 5) * 1000), ""))</f>
        <v>164.62</v>
      </c>
      <c r="N814" s="7">
        <f t="shared" si="24"/>
        <v>164.62</v>
      </c>
      <c r="O814" t="str">
        <f>Rohdaten!G814</f>
        <v xml:space="preserve">Aktien / Aktien Türkei </v>
      </c>
      <c r="P814" t="str">
        <f t="shared" si="25"/>
        <v>Aktien</v>
      </c>
      <c r="Q814" t="str">
        <f>Rohdaten!H814</f>
        <v xml:space="preserve">Lyxor In.. </v>
      </c>
      <c r="R814" t="str">
        <f>Rohdaten!I814</f>
        <v xml:space="preserve">Frankreich </v>
      </c>
      <c r="S814">
        <f>LEFT(Rohdaten!J814, SEARCH("Jahre", Rohdaten!J814) - 2) * 1</f>
        <v>8.73</v>
      </c>
      <c r="T814" t="str">
        <f>Rohdaten!K814</f>
        <v xml:space="preserve">DOW JONE.. </v>
      </c>
      <c r="U814" t="str">
        <f>LEFT(Rohdaten!L814, 1)</f>
        <v>T</v>
      </c>
      <c r="V814" t="str">
        <f>Rohdaten!M814</f>
        <v xml:space="preserve">LYX0AK </v>
      </c>
    </row>
    <row r="815" spans="1:22" x14ac:dyDescent="0.25">
      <c r="A815" t="str">
        <f>Rohdaten!A815</f>
        <v xml:space="preserve">LYXOR UCITS ETF HONG KONG (HSI) D.. </v>
      </c>
      <c r="B815" t="str">
        <f>LEFT(Rohdaten!B815, 3)</f>
        <v>EUR</v>
      </c>
      <c r="C815">
        <v>1.43</v>
      </c>
      <c r="D815">
        <v>1.36</v>
      </c>
      <c r="E815">
        <v>1.05</v>
      </c>
      <c r="F815">
        <v>0.74</v>
      </c>
      <c r="G815">
        <v>8.73</v>
      </c>
      <c r="H815">
        <v>135</v>
      </c>
      <c r="I815">
        <v>1.1299999999999999</v>
      </c>
      <c r="J815" t="str">
        <f>LEFT(Rohdaten!C815, LEN(Rohdaten!C815) - 1)</f>
        <v>Swap-basiert</v>
      </c>
      <c r="K815" t="str">
        <f>Rohdaten!D815</f>
        <v xml:space="preserve">keine </v>
      </c>
      <c r="L815" s="9">
        <f>Rohdaten!E815</f>
        <v>6.4999999999999997E-3</v>
      </c>
      <c r="M815" s="7">
        <f>IFERROR(IF(SEARCH("Mio.", Rohdaten!F815),LEFT(Rohdaten!F815, LEN(Rohdaten!F815) - 5) * 1),
IFERROR(IF(SEARCH("Mrd.",  Rohdaten!F815), LEFT(Rohdaten!F815, LEN(Rohdaten!F815) - 5) * 1000), ""))</f>
        <v>230.38</v>
      </c>
      <c r="N815" s="7">
        <f t="shared" si="24"/>
        <v>230.38</v>
      </c>
      <c r="O815" t="str">
        <f>Rohdaten!G815</f>
        <v xml:space="preserve">Aktien / Aktien Hong Kong &amp; China </v>
      </c>
      <c r="P815" t="str">
        <f t="shared" si="25"/>
        <v>Aktien</v>
      </c>
      <c r="Q815" t="str">
        <f>Rohdaten!H815</f>
        <v xml:space="preserve">Lyxor In.. </v>
      </c>
      <c r="R815" t="str">
        <f>Rohdaten!I815</f>
        <v xml:space="preserve">Frankreich </v>
      </c>
      <c r="S815">
        <f>LEFT(Rohdaten!J815, SEARCH("Jahre", Rohdaten!J815) - 2) * 1</f>
        <v>8.6</v>
      </c>
      <c r="T815" t="str">
        <f>Rohdaten!K815</f>
        <v xml:space="preserve">HANG SEN.. </v>
      </c>
      <c r="U815" t="str">
        <f>LEFT(Rohdaten!L815, 1)</f>
        <v>A</v>
      </c>
      <c r="V815" t="str">
        <f>Rohdaten!M815</f>
        <v xml:space="preserve">LYX0A7 </v>
      </c>
    </row>
    <row r="816" spans="1:22" x14ac:dyDescent="0.25">
      <c r="A816" t="str">
        <f>Rohdaten!A816</f>
        <v xml:space="preserve">LYXOR UCITS ETF MSCI KOREA C-EUR </v>
      </c>
      <c r="B816" t="str">
        <f>LEFT(Rohdaten!B816, 3)</f>
        <v>EUR</v>
      </c>
      <c r="C816">
        <v>1.43</v>
      </c>
      <c r="D816">
        <v>1.36</v>
      </c>
      <c r="E816">
        <v>1.05</v>
      </c>
      <c r="F816">
        <v>0.74</v>
      </c>
      <c r="G816">
        <v>8.73</v>
      </c>
      <c r="H816">
        <v>135</v>
      </c>
      <c r="I816">
        <v>1.1299999999999999</v>
      </c>
      <c r="J816" t="str">
        <f>LEFT(Rohdaten!C816, LEN(Rohdaten!C816) - 1)</f>
        <v>Swap-basiert</v>
      </c>
      <c r="K816" t="str">
        <f>Rohdaten!D816</f>
        <v xml:space="preserve">keine </v>
      </c>
      <c r="L816" s="9">
        <f>Rohdaten!E816</f>
        <v>6.4999999999999997E-3</v>
      </c>
      <c r="M816" s="7">
        <f>IFERROR(IF(SEARCH("Mio.", Rohdaten!F816),LEFT(Rohdaten!F816, LEN(Rohdaten!F816) - 5) * 1),
IFERROR(IF(SEARCH("Mrd.",  Rohdaten!F816), LEFT(Rohdaten!F816, LEN(Rohdaten!F816) - 5) * 1000), ""))</f>
        <v>92.05</v>
      </c>
      <c r="N816" s="7">
        <f t="shared" si="24"/>
        <v>92.05</v>
      </c>
      <c r="O816" t="str">
        <f>Rohdaten!G816</f>
        <v xml:space="preserve">Aktien / Aktien Korea </v>
      </c>
      <c r="P816" t="str">
        <f t="shared" si="25"/>
        <v>Aktien</v>
      </c>
      <c r="Q816" t="str">
        <f>Rohdaten!H816</f>
        <v xml:space="preserve">Lyxor In.. </v>
      </c>
      <c r="R816" t="str">
        <f>Rohdaten!I816</f>
        <v xml:space="preserve">Frankreich </v>
      </c>
      <c r="S816">
        <f>LEFT(Rohdaten!J816, SEARCH("Jahre", Rohdaten!J816) - 2) * 1</f>
        <v>8.6</v>
      </c>
      <c r="T816" t="str">
        <f>Rohdaten!K816</f>
        <v xml:space="preserve">MSCI KOR.. </v>
      </c>
      <c r="U816" t="str">
        <f>LEFT(Rohdaten!L816, 1)</f>
        <v>T</v>
      </c>
      <c r="V816" t="str">
        <f>Rohdaten!M816</f>
        <v xml:space="preserve">LYX0A8 </v>
      </c>
    </row>
    <row r="817" spans="1:22" x14ac:dyDescent="0.25">
      <c r="A817" t="str">
        <f>Rohdaten!A817</f>
        <v xml:space="preserve">ISHARES FTSE/MACQUARIE GLOBAL INF.. </v>
      </c>
      <c r="B817" t="str">
        <f>LEFT(Rohdaten!B817, 3)</f>
        <v>USD</v>
      </c>
      <c r="C817">
        <v>1.43</v>
      </c>
      <c r="D817">
        <v>1.36</v>
      </c>
      <c r="E817">
        <v>1.05</v>
      </c>
      <c r="F817">
        <v>0.74</v>
      </c>
      <c r="G817">
        <v>8.73</v>
      </c>
      <c r="H817">
        <v>135</v>
      </c>
      <c r="I817">
        <v>1.1299999999999999</v>
      </c>
      <c r="J817" t="str">
        <f>LEFT(Rohdaten!C817, LEN(Rohdaten!C817) - 1)</f>
        <v>--</v>
      </c>
      <c r="K817" t="str">
        <f>Rohdaten!D817</f>
        <v xml:space="preserve">-- </v>
      </c>
      <c r="L817" s="9">
        <f>Rohdaten!E817</f>
        <v>6.4999999999999997E-3</v>
      </c>
      <c r="M817" s="7">
        <f>IFERROR(IF(SEARCH("Mio.", Rohdaten!F817),LEFT(Rohdaten!F817, LEN(Rohdaten!F817) - 5) * 1),
IFERROR(IF(SEARCH("Mrd.",  Rohdaten!F817), LEFT(Rohdaten!F817, LEN(Rohdaten!F817) - 5) * 1000), ""))</f>
        <v>377.26</v>
      </c>
      <c r="N817" s="7">
        <f t="shared" si="24"/>
        <v>426.30379999999997</v>
      </c>
      <c r="O817" t="str">
        <f>Rohdaten!G817</f>
        <v xml:space="preserve">Branchen / Branche: Infrastruktur Aktien </v>
      </c>
      <c r="P817" t="str">
        <f t="shared" si="25"/>
        <v>Branchen</v>
      </c>
      <c r="Q817" t="str">
        <f>Rohdaten!H817</f>
        <v xml:space="preserve">iShares .. </v>
      </c>
      <c r="R817" t="str">
        <f>Rohdaten!I817</f>
        <v xml:space="preserve">Irland </v>
      </c>
      <c r="S817">
        <f>LEFT(Rohdaten!J817, SEARCH("Jahre", Rohdaten!J817) - 2) * 1</f>
        <v>8.5399999999999991</v>
      </c>
      <c r="T817" t="str">
        <f>Rohdaten!K817</f>
        <v xml:space="preserve">MACQUARI.. </v>
      </c>
      <c r="U817" t="str">
        <f>LEFT(Rohdaten!L817, 1)</f>
        <v>A</v>
      </c>
      <c r="V817" t="str">
        <f>Rohdaten!M817</f>
        <v xml:space="preserve">A0LEW9 </v>
      </c>
    </row>
    <row r="818" spans="1:22" x14ac:dyDescent="0.25">
      <c r="A818" t="str">
        <f>Rohdaten!A818</f>
        <v xml:space="preserve">ISHARES FTSE/MACQUARIE GLOBAL INF.. </v>
      </c>
      <c r="B818" t="str">
        <f>LEFT(Rohdaten!B818, 3)</f>
        <v>USD</v>
      </c>
      <c r="C818">
        <v>1.43</v>
      </c>
      <c r="D818">
        <v>1.36</v>
      </c>
      <c r="E818">
        <v>1.05</v>
      </c>
      <c r="F818">
        <v>0.74</v>
      </c>
      <c r="G818">
        <v>8.73</v>
      </c>
      <c r="H818">
        <v>135</v>
      </c>
      <c r="I818">
        <v>1.1299999999999999</v>
      </c>
      <c r="J818" t="str">
        <f>LEFT(Rohdaten!C818, LEN(Rohdaten!C818) - 1)</f>
        <v>replizierend</v>
      </c>
      <c r="K818" t="str">
        <f>Rohdaten!D818</f>
        <v xml:space="preserve">keine </v>
      </c>
      <c r="L818" s="9">
        <f>Rohdaten!E818</f>
        <v>6.4999999999999997E-3</v>
      </c>
      <c r="M818" s="7">
        <f>IFERROR(IF(SEARCH("Mio.", Rohdaten!F818),LEFT(Rohdaten!F818, LEN(Rohdaten!F818) - 5) * 1),
IFERROR(IF(SEARCH("Mrd.",  Rohdaten!F818), LEFT(Rohdaten!F818, LEN(Rohdaten!F818) - 5) * 1000), ""))</f>
        <v>377.26</v>
      </c>
      <c r="N818" s="7">
        <f t="shared" si="24"/>
        <v>426.30379999999997</v>
      </c>
      <c r="O818" t="str">
        <f>Rohdaten!G818</f>
        <v xml:space="preserve">Branchen / Branche: Infrastruktur Aktien </v>
      </c>
      <c r="P818" t="str">
        <f t="shared" si="25"/>
        <v>Branchen</v>
      </c>
      <c r="Q818" t="str">
        <f>Rohdaten!H818</f>
        <v xml:space="preserve">iShares .. </v>
      </c>
      <c r="R818" t="str">
        <f>Rohdaten!I818</f>
        <v xml:space="preserve">Irland </v>
      </c>
      <c r="S818">
        <f>LEFT(Rohdaten!J818, SEARCH("Jahre", Rohdaten!J818) - 2) * 1</f>
        <v>8.5399999999999991</v>
      </c>
      <c r="T818" t="str">
        <f>Rohdaten!K818</f>
        <v xml:space="preserve">MACQUARI.. </v>
      </c>
      <c r="U818" t="str">
        <f>LEFT(Rohdaten!L818, 1)</f>
        <v>A</v>
      </c>
      <c r="V818" t="str">
        <f>Rohdaten!M818</f>
        <v xml:space="preserve">A0LGQM </v>
      </c>
    </row>
    <row r="819" spans="1:22" x14ac:dyDescent="0.25">
      <c r="A819" t="str">
        <f>Rohdaten!A819</f>
        <v xml:space="preserve">LYXOR UCITS ETF BRAZIL (IBOVESPA).. </v>
      </c>
      <c r="B819" t="str">
        <f>LEFT(Rohdaten!B819, 3)</f>
        <v>EUR</v>
      </c>
      <c r="C819">
        <v>1.43</v>
      </c>
      <c r="D819">
        <v>1.36</v>
      </c>
      <c r="E819">
        <v>1.05</v>
      </c>
      <c r="F819">
        <v>0.74</v>
      </c>
      <c r="G819">
        <v>8.73</v>
      </c>
      <c r="H819">
        <v>135</v>
      </c>
      <c r="I819">
        <v>1.1299999999999999</v>
      </c>
      <c r="J819" t="str">
        <f>LEFT(Rohdaten!C819, LEN(Rohdaten!C819) - 1)</f>
        <v>Swap-basiert</v>
      </c>
      <c r="K819" t="str">
        <f>Rohdaten!D819</f>
        <v xml:space="preserve">keine </v>
      </c>
      <c r="L819" s="9">
        <f>Rohdaten!E819</f>
        <v>6.4999999999999997E-3</v>
      </c>
      <c r="M819" s="7">
        <f>IFERROR(IF(SEARCH("Mio.", Rohdaten!F819),LEFT(Rohdaten!F819, LEN(Rohdaten!F819) - 5) * 1),
IFERROR(IF(SEARCH("Mrd.",  Rohdaten!F819), LEFT(Rohdaten!F819, LEN(Rohdaten!F819) - 5) * 1000), ""))</f>
        <v>250.38</v>
      </c>
      <c r="N819" s="7">
        <f t="shared" si="24"/>
        <v>250.38</v>
      </c>
      <c r="O819" t="str">
        <f>Rohdaten!G819</f>
        <v xml:space="preserve">Aktien / Aktien Brasilien </v>
      </c>
      <c r="P819" t="str">
        <f t="shared" si="25"/>
        <v>Aktien</v>
      </c>
      <c r="Q819" t="str">
        <f>Rohdaten!H819</f>
        <v xml:space="preserve">Lyxor In.. </v>
      </c>
      <c r="R819" t="str">
        <f>Rohdaten!I819</f>
        <v xml:space="preserve">Frankreich </v>
      </c>
      <c r="S819">
        <f>LEFT(Rohdaten!J819, SEARCH("Jahre", Rohdaten!J819) - 2) * 1</f>
        <v>8.27</v>
      </c>
      <c r="T819" t="str">
        <f>Rohdaten!K819</f>
        <v xml:space="preserve">IBOVESPA.. </v>
      </c>
      <c r="U819" t="str">
        <f>LEFT(Rohdaten!L819, 1)</f>
        <v>T</v>
      </c>
      <c r="V819" t="str">
        <f>Rohdaten!M819</f>
        <v xml:space="preserve">LYX0BE </v>
      </c>
    </row>
    <row r="820" spans="1:22" x14ac:dyDescent="0.25">
      <c r="A820" t="str">
        <f>Rohdaten!A820</f>
        <v xml:space="preserve">RBS MARKET ACCESS NYSE ARCA GOLD .. </v>
      </c>
      <c r="B820" t="str">
        <f>LEFT(Rohdaten!B820, 3)</f>
        <v>EUR</v>
      </c>
      <c r="C820">
        <v>1.43</v>
      </c>
      <c r="D820">
        <v>1.36</v>
      </c>
      <c r="E820">
        <v>1.05</v>
      </c>
      <c r="F820">
        <v>0.74</v>
      </c>
      <c r="G820">
        <v>8.73</v>
      </c>
      <c r="H820">
        <v>135</v>
      </c>
      <c r="I820">
        <v>1.1299999999999999</v>
      </c>
      <c r="J820" t="str">
        <f>LEFT(Rohdaten!C820, LEN(Rohdaten!C820) - 1)</f>
        <v>Swap-basiert</v>
      </c>
      <c r="K820" t="str">
        <f>Rohdaten!D820</f>
        <v xml:space="preserve">keine </v>
      </c>
      <c r="L820" s="9">
        <f>Rohdaten!E820</f>
        <v>6.4999999999999997E-3</v>
      </c>
      <c r="M820" s="7" t="str">
        <f>IFERROR(IF(SEARCH("Mio.", Rohdaten!F820),LEFT(Rohdaten!F820, LEN(Rohdaten!F820) - 5) * 1),
IFERROR(IF(SEARCH("Mrd.",  Rohdaten!F820), LEFT(Rohdaten!F820, LEN(Rohdaten!F820) - 5) * 1000), ""))</f>
        <v/>
      </c>
      <c r="N820" s="7" t="str">
        <f t="shared" si="24"/>
        <v/>
      </c>
      <c r="O820" t="str">
        <f>Rohdaten!G820</f>
        <v xml:space="preserve">Branchen / Branche: Edelmetalle Aktien </v>
      </c>
      <c r="P820" t="str">
        <f t="shared" si="25"/>
        <v>Branchen</v>
      </c>
      <c r="Q820" t="str">
        <f>Rohdaten!H820</f>
        <v xml:space="preserve">RBS (Lux.. </v>
      </c>
      <c r="R820" t="str">
        <f>Rohdaten!I820</f>
        <v xml:space="preserve">Luxemburg </v>
      </c>
      <c r="S820">
        <f>LEFT(Rohdaten!J820, SEARCH("Jahre", Rohdaten!J820) - 2) * 1</f>
        <v>8.0299999999999994</v>
      </c>
      <c r="T820" t="str">
        <f>Rohdaten!K820</f>
        <v xml:space="preserve">-- </v>
      </c>
      <c r="U820" t="str">
        <f>LEFT(Rohdaten!L820, 1)</f>
        <v>T</v>
      </c>
      <c r="V820" t="str">
        <f>Rohdaten!M820</f>
        <v xml:space="preserve">A0MMBG </v>
      </c>
    </row>
    <row r="821" spans="1:22" x14ac:dyDescent="0.25">
      <c r="A821" t="str">
        <f>Rohdaten!A821</f>
        <v xml:space="preserve">DB X-TRACKERS MSCI EMERGING MARKE.. </v>
      </c>
      <c r="B821" t="str">
        <f>LEFT(Rohdaten!B821, 3)</f>
        <v>USD</v>
      </c>
      <c r="C821">
        <v>1.43</v>
      </c>
      <c r="D821">
        <v>1.36</v>
      </c>
      <c r="E821">
        <v>1.05</v>
      </c>
      <c r="F821">
        <v>0.74</v>
      </c>
      <c r="G821">
        <v>8.73</v>
      </c>
      <c r="H821">
        <v>135</v>
      </c>
      <c r="I821">
        <v>1.1299999999999999</v>
      </c>
      <c r="J821" t="str">
        <f>LEFT(Rohdaten!C821, LEN(Rohdaten!C821) - 1)</f>
        <v>Swap-basiert</v>
      </c>
      <c r="K821" t="str">
        <f>Rohdaten!D821</f>
        <v xml:space="preserve">keine </v>
      </c>
      <c r="L821" s="9">
        <f>Rohdaten!E821</f>
        <v>6.4999999999999997E-3</v>
      </c>
      <c r="M821" s="7">
        <f>IFERROR(IF(SEARCH("Mio.", Rohdaten!F821),LEFT(Rohdaten!F821, LEN(Rohdaten!F821) - 5) * 1),
IFERROR(IF(SEARCH("Mrd.",  Rohdaten!F821), LEFT(Rohdaten!F821, LEN(Rohdaten!F821) - 5) * 1000), ""))</f>
        <v>2080</v>
      </c>
      <c r="N821" s="7">
        <f t="shared" si="24"/>
        <v>2350.3999999999996</v>
      </c>
      <c r="O821" t="str">
        <f>Rohdaten!G821</f>
        <v xml:space="preserve">Aktien / Aktien Emerging Markets </v>
      </c>
      <c r="P821" t="str">
        <f t="shared" si="25"/>
        <v>Aktien</v>
      </c>
      <c r="Q821" t="str">
        <f>Rohdaten!H821</f>
        <v xml:space="preserve">db x-tra.. </v>
      </c>
      <c r="R821" t="str">
        <f>Rohdaten!I821</f>
        <v xml:space="preserve">Luxemburg </v>
      </c>
      <c r="S821">
        <f>LEFT(Rohdaten!J821, SEARCH("Jahre", Rohdaten!J821) - 2) * 1</f>
        <v>7.86</v>
      </c>
      <c r="T821" t="str">
        <f>Rohdaten!K821</f>
        <v xml:space="preserve">MSCI EM .. </v>
      </c>
      <c r="U821" t="str">
        <f>LEFT(Rohdaten!L821, 1)</f>
        <v>T</v>
      </c>
      <c r="V821" t="str">
        <f>Rohdaten!M821</f>
        <v xml:space="preserve">DBX1EM </v>
      </c>
    </row>
    <row r="822" spans="1:22" x14ac:dyDescent="0.25">
      <c r="A822" t="str">
        <f>Rohdaten!A822</f>
        <v xml:space="preserve">DB X-TRACKERS MSCI KOREA TRN ETF 1C </v>
      </c>
      <c r="B822" t="str">
        <f>LEFT(Rohdaten!B822, 3)</f>
        <v>USD</v>
      </c>
      <c r="C822">
        <v>1.43</v>
      </c>
      <c r="D822">
        <v>1.36</v>
      </c>
      <c r="E822">
        <v>1.05</v>
      </c>
      <c r="F822">
        <v>0.74</v>
      </c>
      <c r="G822">
        <v>8.73</v>
      </c>
      <c r="H822">
        <v>135</v>
      </c>
      <c r="I822">
        <v>1.1299999999999999</v>
      </c>
      <c r="J822" t="str">
        <f>LEFT(Rohdaten!C822, LEN(Rohdaten!C822) - 1)</f>
        <v>Swap-basiert</v>
      </c>
      <c r="K822" t="str">
        <f>Rohdaten!D822</f>
        <v xml:space="preserve">keine </v>
      </c>
      <c r="L822" s="9">
        <f>Rohdaten!E822</f>
        <v>6.4999999999999997E-3</v>
      </c>
      <c r="M822" s="7">
        <f>IFERROR(IF(SEARCH("Mio.", Rohdaten!F822),LEFT(Rohdaten!F822, LEN(Rohdaten!F822) - 5) * 1),
IFERROR(IF(SEARCH("Mrd.",  Rohdaten!F822), LEFT(Rohdaten!F822, LEN(Rohdaten!F822) - 5) * 1000), ""))</f>
        <v>277.69</v>
      </c>
      <c r="N822" s="7">
        <f t="shared" si="24"/>
        <v>313.78969999999998</v>
      </c>
      <c r="O822" t="str">
        <f>Rohdaten!G822</f>
        <v xml:space="preserve">Aktien / Aktien Korea </v>
      </c>
      <c r="P822" t="str">
        <f t="shared" si="25"/>
        <v>Aktien</v>
      </c>
      <c r="Q822" t="str">
        <f>Rohdaten!H822</f>
        <v xml:space="preserve">db x-tra.. </v>
      </c>
      <c r="R822" t="str">
        <f>Rohdaten!I822</f>
        <v xml:space="preserve">Luxemburg </v>
      </c>
      <c r="S822">
        <f>LEFT(Rohdaten!J822, SEARCH("Jahre", Rohdaten!J822) - 2) * 1</f>
        <v>7.83</v>
      </c>
      <c r="T822" t="str">
        <f>Rohdaten!K822</f>
        <v xml:space="preserve">MSCI KOR.. </v>
      </c>
      <c r="U822" t="str">
        <f>LEFT(Rohdaten!L822, 1)</f>
        <v>T</v>
      </c>
      <c r="V822" t="str">
        <f>Rohdaten!M822</f>
        <v xml:space="preserve">DBX1K2 </v>
      </c>
    </row>
    <row r="823" spans="1:22" x14ac:dyDescent="0.25">
      <c r="A823" t="str">
        <f>Rohdaten!A823</f>
        <v xml:space="preserve">DB X-TRACKERS MSCI EM ASIA TRN IN.. </v>
      </c>
      <c r="B823" t="str">
        <f>LEFT(Rohdaten!B823, 3)</f>
        <v>USD</v>
      </c>
      <c r="C823">
        <v>1.43</v>
      </c>
      <c r="D823">
        <v>1.36</v>
      </c>
      <c r="E823">
        <v>1.05</v>
      </c>
      <c r="F823">
        <v>0.74</v>
      </c>
      <c r="G823">
        <v>8.73</v>
      </c>
      <c r="H823">
        <v>135</v>
      </c>
      <c r="I823">
        <v>1.1299999999999999</v>
      </c>
      <c r="J823" t="str">
        <f>LEFT(Rohdaten!C823, LEN(Rohdaten!C823) - 1)</f>
        <v>Swap-basiert</v>
      </c>
      <c r="K823" t="str">
        <f>Rohdaten!D823</f>
        <v xml:space="preserve">keine </v>
      </c>
      <c r="L823" s="9">
        <f>Rohdaten!E823</f>
        <v>6.4999999999999997E-3</v>
      </c>
      <c r="M823" s="7">
        <f>IFERROR(IF(SEARCH("Mio.", Rohdaten!F823),LEFT(Rohdaten!F823, LEN(Rohdaten!F823) - 5) * 1),
IFERROR(IF(SEARCH("Mrd.",  Rohdaten!F823), LEFT(Rohdaten!F823, LEN(Rohdaten!F823) - 5) * 1000), ""))</f>
        <v>780.82</v>
      </c>
      <c r="N823" s="7">
        <f t="shared" si="24"/>
        <v>882.32659999999998</v>
      </c>
      <c r="O823" t="str">
        <f>Rohdaten!G823</f>
        <v xml:space="preserve">Aktien / Aktien Asien </v>
      </c>
      <c r="P823" t="str">
        <f t="shared" si="25"/>
        <v>Aktien</v>
      </c>
      <c r="Q823" t="str">
        <f>Rohdaten!H823</f>
        <v xml:space="preserve">db x-tra.. </v>
      </c>
      <c r="R823" t="str">
        <f>Rohdaten!I823</f>
        <v xml:space="preserve">Luxemburg </v>
      </c>
      <c r="S823">
        <f>LEFT(Rohdaten!J823, SEARCH("Jahre", Rohdaten!J823) - 2) * 1</f>
        <v>7.82</v>
      </c>
      <c r="T823" t="str">
        <f>Rohdaten!K823</f>
        <v xml:space="preserve">MSCI EM .. </v>
      </c>
      <c r="U823" t="str">
        <f>LEFT(Rohdaten!L823, 1)</f>
        <v>T</v>
      </c>
      <c r="V823" t="str">
        <f>Rohdaten!M823</f>
        <v xml:space="preserve">DBX1MA </v>
      </c>
    </row>
    <row r="824" spans="1:22" x14ac:dyDescent="0.25">
      <c r="A824" t="str">
        <f>Rohdaten!A824</f>
        <v xml:space="preserve">DB X-TRACKERS MSCI EM LATAM INDEX.. </v>
      </c>
      <c r="B824" t="str">
        <f>LEFT(Rohdaten!B824, 3)</f>
        <v>USD</v>
      </c>
      <c r="C824">
        <v>1.43</v>
      </c>
      <c r="D824">
        <v>1.36</v>
      </c>
      <c r="E824">
        <v>1.05</v>
      </c>
      <c r="F824">
        <v>0.74</v>
      </c>
      <c r="G824">
        <v>8.73</v>
      </c>
      <c r="H824">
        <v>135</v>
      </c>
      <c r="I824">
        <v>1.1299999999999999</v>
      </c>
      <c r="J824" t="str">
        <f>LEFT(Rohdaten!C824, LEN(Rohdaten!C824) - 1)</f>
        <v>Swap-basiert</v>
      </c>
      <c r="K824" t="str">
        <f>Rohdaten!D824</f>
        <v xml:space="preserve">keine </v>
      </c>
      <c r="L824" s="9">
        <f>Rohdaten!E824</f>
        <v>6.4999999999999997E-3</v>
      </c>
      <c r="M824" s="7">
        <f>IFERROR(IF(SEARCH("Mio.", Rohdaten!F824),LEFT(Rohdaten!F824, LEN(Rohdaten!F824) - 5) * 1),
IFERROR(IF(SEARCH("Mrd.",  Rohdaten!F824), LEFT(Rohdaten!F824, LEN(Rohdaten!F824) - 5) * 1000), ""))</f>
        <v>99.19</v>
      </c>
      <c r="N824" s="7">
        <f t="shared" si="24"/>
        <v>112.08469999999998</v>
      </c>
      <c r="O824" t="str">
        <f>Rohdaten!G824</f>
        <v xml:space="preserve">Aktien / Aktien Lateinamerika </v>
      </c>
      <c r="P824" t="str">
        <f t="shared" si="25"/>
        <v>Aktien</v>
      </c>
      <c r="Q824" t="str">
        <f>Rohdaten!H824</f>
        <v xml:space="preserve">db x-tra.. </v>
      </c>
      <c r="R824" t="str">
        <f>Rohdaten!I824</f>
        <v xml:space="preserve">Luxemburg </v>
      </c>
      <c r="S824">
        <f>LEFT(Rohdaten!J824, SEARCH("Jahre", Rohdaten!J824) - 2) * 1</f>
        <v>7.86</v>
      </c>
      <c r="T824" t="str">
        <f>Rohdaten!K824</f>
        <v xml:space="preserve">MSCI EM .. </v>
      </c>
      <c r="U824" t="str">
        <f>LEFT(Rohdaten!L824, 1)</f>
        <v>T</v>
      </c>
      <c r="V824" t="str">
        <f>Rohdaten!M824</f>
        <v xml:space="preserve">DBX1ML </v>
      </c>
    </row>
    <row r="825" spans="1:22" x14ac:dyDescent="0.25">
      <c r="A825" t="str">
        <f>Rohdaten!A825</f>
        <v xml:space="preserve">DB X-TRACKERS MSCI EM EMEA TRN IN.. </v>
      </c>
      <c r="B825" t="str">
        <f>LEFT(Rohdaten!B825, 3)</f>
        <v>USD</v>
      </c>
      <c r="C825">
        <v>1.43</v>
      </c>
      <c r="D825">
        <v>1.36</v>
      </c>
      <c r="E825">
        <v>1.05</v>
      </c>
      <c r="F825">
        <v>0.74</v>
      </c>
      <c r="G825">
        <v>8.73</v>
      </c>
      <c r="H825">
        <v>135</v>
      </c>
      <c r="I825">
        <v>1.1299999999999999</v>
      </c>
      <c r="J825" t="str">
        <f>LEFT(Rohdaten!C825, LEN(Rohdaten!C825) - 1)</f>
        <v>Swap-basiert</v>
      </c>
      <c r="K825" t="str">
        <f>Rohdaten!D825</f>
        <v xml:space="preserve">keine </v>
      </c>
      <c r="L825" s="9">
        <f>Rohdaten!E825</f>
        <v>6.4999999999999997E-3</v>
      </c>
      <c r="M825" s="7">
        <f>IFERROR(IF(SEARCH("Mio.", Rohdaten!F825),LEFT(Rohdaten!F825, LEN(Rohdaten!F825) - 5) * 1),
IFERROR(IF(SEARCH("Mrd.",  Rohdaten!F825), LEFT(Rohdaten!F825, LEN(Rohdaten!F825) - 5) * 1000), ""))</f>
        <v>69.62</v>
      </c>
      <c r="N825" s="7">
        <f t="shared" si="24"/>
        <v>78.670599999999993</v>
      </c>
      <c r="O825" t="str">
        <f>Rohdaten!G825</f>
        <v xml:space="preserve">Aktien / Aktien Emerging Markets </v>
      </c>
      <c r="P825" t="str">
        <f t="shared" si="25"/>
        <v>Aktien</v>
      </c>
      <c r="Q825" t="str">
        <f>Rohdaten!H825</f>
        <v xml:space="preserve">db x-tra.. </v>
      </c>
      <c r="R825" t="str">
        <f>Rohdaten!I825</f>
        <v xml:space="preserve">Luxemburg </v>
      </c>
      <c r="S825">
        <f>LEFT(Rohdaten!J825, SEARCH("Jahre", Rohdaten!J825) - 2) * 1</f>
        <v>7.82</v>
      </c>
      <c r="T825" t="str">
        <f>Rohdaten!K825</f>
        <v xml:space="preserve">MSCI EM .. </v>
      </c>
      <c r="U825" t="str">
        <f>LEFT(Rohdaten!L825, 1)</f>
        <v>T</v>
      </c>
      <c r="V825" t="str">
        <f>Rohdaten!M825</f>
        <v xml:space="preserve">DBX1EA </v>
      </c>
    </row>
    <row r="826" spans="1:22" x14ac:dyDescent="0.25">
      <c r="A826" t="str">
        <f>Rohdaten!A826</f>
        <v xml:space="preserve">DB X-TRACKERS MSCI TAIWAN TRN IND.. </v>
      </c>
      <c r="B826" t="str">
        <f>LEFT(Rohdaten!B826, 3)</f>
        <v>USD</v>
      </c>
      <c r="C826">
        <v>1.43</v>
      </c>
      <c r="D826">
        <v>1.36</v>
      </c>
      <c r="E826">
        <v>1.05</v>
      </c>
      <c r="F826">
        <v>0.74</v>
      </c>
      <c r="G826">
        <v>8.73</v>
      </c>
      <c r="H826">
        <v>135</v>
      </c>
      <c r="I826">
        <v>1.1299999999999999</v>
      </c>
      <c r="J826" t="str">
        <f>LEFT(Rohdaten!C826, LEN(Rohdaten!C826) - 1)</f>
        <v>Swap-basiert</v>
      </c>
      <c r="K826" t="str">
        <f>Rohdaten!D826</f>
        <v xml:space="preserve">keine </v>
      </c>
      <c r="L826" s="9">
        <f>Rohdaten!E826</f>
        <v>6.4999999999999997E-3</v>
      </c>
      <c r="M826" s="7">
        <f>IFERROR(IF(SEARCH("Mio.", Rohdaten!F826),LEFT(Rohdaten!F826, LEN(Rohdaten!F826) - 5) * 1),
IFERROR(IF(SEARCH("Mrd.",  Rohdaten!F826), LEFT(Rohdaten!F826, LEN(Rohdaten!F826) - 5) * 1000), ""))</f>
        <v>249.26</v>
      </c>
      <c r="N826" s="7">
        <f t="shared" si="24"/>
        <v>281.66379999999998</v>
      </c>
      <c r="O826" t="str">
        <f>Rohdaten!G826</f>
        <v xml:space="preserve">Aktien / Aktien Taiwan </v>
      </c>
      <c r="P826" t="str">
        <f t="shared" si="25"/>
        <v>Aktien</v>
      </c>
      <c r="Q826" t="str">
        <f>Rohdaten!H826</f>
        <v xml:space="preserve">db x-tra.. </v>
      </c>
      <c r="R826" t="str">
        <f>Rohdaten!I826</f>
        <v xml:space="preserve">Luxemburg </v>
      </c>
      <c r="S826">
        <f>LEFT(Rohdaten!J826, SEARCH("Jahre", Rohdaten!J826) - 2) * 1</f>
        <v>7.82</v>
      </c>
      <c r="T826" t="str">
        <f>Rohdaten!K826</f>
        <v xml:space="preserve">MSCI TAI.. </v>
      </c>
      <c r="U826" t="str">
        <f>LEFT(Rohdaten!L826, 1)</f>
        <v>T</v>
      </c>
      <c r="V826" t="str">
        <f>Rohdaten!M826</f>
        <v xml:space="preserve">DBX1MT </v>
      </c>
    </row>
    <row r="827" spans="1:22" x14ac:dyDescent="0.25">
      <c r="A827" t="str">
        <f>Rohdaten!A827</f>
        <v xml:space="preserve">DB X-TRACKERS MSCI BRAZIL INDEX U.. </v>
      </c>
      <c r="B827" t="str">
        <f>LEFT(Rohdaten!B827, 3)</f>
        <v>USD</v>
      </c>
      <c r="C827">
        <v>1.43</v>
      </c>
      <c r="D827">
        <v>1.36</v>
      </c>
      <c r="E827">
        <v>1.05</v>
      </c>
      <c r="F827">
        <v>0.74</v>
      </c>
      <c r="G827">
        <v>8.73</v>
      </c>
      <c r="H827">
        <v>135</v>
      </c>
      <c r="I827">
        <v>1.1299999999999999</v>
      </c>
      <c r="J827" t="str">
        <f>LEFT(Rohdaten!C827, LEN(Rohdaten!C827) - 1)</f>
        <v>Swap-basiert</v>
      </c>
      <c r="K827" t="str">
        <f>Rohdaten!D827</f>
        <v xml:space="preserve">keine </v>
      </c>
      <c r="L827" s="9">
        <f>Rohdaten!E827</f>
        <v>6.4999999999999997E-3</v>
      </c>
      <c r="M827" s="7">
        <f>IFERROR(IF(SEARCH("Mio.", Rohdaten!F827),LEFT(Rohdaten!F827, LEN(Rohdaten!F827) - 5) * 1),
IFERROR(IF(SEARCH("Mrd.",  Rohdaten!F827), LEFT(Rohdaten!F827, LEN(Rohdaten!F827) - 5) * 1000), ""))</f>
        <v>108.22</v>
      </c>
      <c r="N827" s="7">
        <f t="shared" si="24"/>
        <v>122.28859999999999</v>
      </c>
      <c r="O827" t="str">
        <f>Rohdaten!G827</f>
        <v xml:space="preserve">Aktien / Aktien Brasilien </v>
      </c>
      <c r="P827" t="str">
        <f t="shared" si="25"/>
        <v>Aktien</v>
      </c>
      <c r="Q827" t="str">
        <f>Rohdaten!H827</f>
        <v xml:space="preserve">db x-tra.. </v>
      </c>
      <c r="R827" t="str">
        <f>Rohdaten!I827</f>
        <v xml:space="preserve">Luxemburg </v>
      </c>
      <c r="S827">
        <f>LEFT(Rohdaten!J827, SEARCH("Jahre", Rohdaten!J827) - 2) * 1</f>
        <v>7.86</v>
      </c>
      <c r="T827" t="str">
        <f>Rohdaten!K827</f>
        <v xml:space="preserve">MSCI BRA.. </v>
      </c>
      <c r="U827" t="str">
        <f>LEFT(Rohdaten!L827, 1)</f>
        <v>T</v>
      </c>
      <c r="V827" t="str">
        <f>Rohdaten!M827</f>
        <v xml:space="preserve">DBX1MR </v>
      </c>
    </row>
    <row r="828" spans="1:22" x14ac:dyDescent="0.25">
      <c r="A828" t="str">
        <f>Rohdaten!A828</f>
        <v xml:space="preserve">LYXOR UCITS ETF BRAZIL (IBOVESPA).. </v>
      </c>
      <c r="B828" t="str">
        <f>LEFT(Rohdaten!B828, 3)</f>
        <v>USD</v>
      </c>
      <c r="C828">
        <v>1.43</v>
      </c>
      <c r="D828">
        <v>1.36</v>
      </c>
      <c r="E828">
        <v>1.05</v>
      </c>
      <c r="F828">
        <v>0.74</v>
      </c>
      <c r="G828">
        <v>8.73</v>
      </c>
      <c r="H828">
        <v>135</v>
      </c>
      <c r="I828">
        <v>1.1299999999999999</v>
      </c>
      <c r="J828" t="str">
        <f>LEFT(Rohdaten!C828, LEN(Rohdaten!C828) - 1)</f>
        <v>--</v>
      </c>
      <c r="K828" t="str">
        <f>Rohdaten!D828</f>
        <v xml:space="preserve">-- </v>
      </c>
      <c r="L828" s="9">
        <f>Rohdaten!E828</f>
        <v>6.4999999999999997E-3</v>
      </c>
      <c r="M828" s="7">
        <f>IFERROR(IF(SEARCH("Mio.", Rohdaten!F828),LEFT(Rohdaten!F828, LEN(Rohdaten!F828) - 5) * 1),
IFERROR(IF(SEARCH("Mrd.",  Rohdaten!F828), LEFT(Rohdaten!F828, LEN(Rohdaten!F828) - 5) * 1000), ""))</f>
        <v>250.38</v>
      </c>
      <c r="N828" s="7">
        <f t="shared" si="24"/>
        <v>282.92939999999999</v>
      </c>
      <c r="O828" t="str">
        <f>Rohdaten!G828</f>
        <v xml:space="preserve">Aktien / Aktien Brasilien </v>
      </c>
      <c r="P828" t="str">
        <f t="shared" si="25"/>
        <v>Aktien</v>
      </c>
      <c r="Q828" t="str">
        <f>Rohdaten!H828</f>
        <v xml:space="preserve">Lyxor In.. </v>
      </c>
      <c r="R828" t="str">
        <f>Rohdaten!I828</f>
        <v xml:space="preserve">Frankreich </v>
      </c>
      <c r="S828">
        <f>LEFT(Rohdaten!J828, SEARCH("Jahre", Rohdaten!J828) - 2) * 1</f>
        <v>8.14</v>
      </c>
      <c r="T828" t="str">
        <f>Rohdaten!K828</f>
        <v xml:space="preserve">IBOVESPA.. </v>
      </c>
      <c r="U828" t="str">
        <f>LEFT(Rohdaten!L828, 1)</f>
        <v>T</v>
      </c>
      <c r="V828" t="str">
        <f>Rohdaten!M828</f>
        <v xml:space="preserve">LYX0BV </v>
      </c>
    </row>
    <row r="829" spans="1:22" x14ac:dyDescent="0.25">
      <c r="A829" t="str">
        <f>Rohdaten!A829</f>
        <v xml:space="preserve">ISHARES S&amp;P GLOBAL WATER </v>
      </c>
      <c r="B829" t="str">
        <f>LEFT(Rohdaten!B829, 3)</f>
        <v>USD</v>
      </c>
      <c r="C829">
        <v>1.43</v>
      </c>
      <c r="D829">
        <v>1.36</v>
      </c>
      <c r="E829">
        <v>1.05</v>
      </c>
      <c r="F829">
        <v>0.74</v>
      </c>
      <c r="G829">
        <v>8.73</v>
      </c>
      <c r="H829">
        <v>135</v>
      </c>
      <c r="I829">
        <v>1.1299999999999999</v>
      </c>
      <c r="J829" t="str">
        <f>LEFT(Rohdaten!C829, LEN(Rohdaten!C829) - 1)</f>
        <v>--</v>
      </c>
      <c r="K829" t="str">
        <f>Rohdaten!D829</f>
        <v xml:space="preserve">-- </v>
      </c>
      <c r="L829" s="9">
        <f>Rohdaten!E829</f>
        <v>6.4999999999999997E-3</v>
      </c>
      <c r="M829" s="7">
        <f>IFERROR(IF(SEARCH("Mio.", Rohdaten!F829),LEFT(Rohdaten!F829, LEN(Rohdaten!F829) - 5) * 1),
IFERROR(IF(SEARCH("Mrd.",  Rohdaten!F829), LEFT(Rohdaten!F829, LEN(Rohdaten!F829) - 5) * 1000), ""))</f>
        <v>338.17</v>
      </c>
      <c r="N829" s="7">
        <f t="shared" si="24"/>
        <v>382.13209999999998</v>
      </c>
      <c r="O829" t="str">
        <f>Rohdaten!G829</f>
        <v xml:space="preserve">Branchen / Branche: Ökologie / Umwelttechnologie Aktien </v>
      </c>
      <c r="P829" t="str">
        <f t="shared" si="25"/>
        <v>Branchen</v>
      </c>
      <c r="Q829" t="str">
        <f>Rohdaten!H829</f>
        <v xml:space="preserve">iShares .. </v>
      </c>
      <c r="R829" t="str">
        <f>Rohdaten!I829</f>
        <v xml:space="preserve">Irland </v>
      </c>
      <c r="S829">
        <f>LEFT(Rohdaten!J829, SEARCH("Jahre", Rohdaten!J829) - 2) * 1</f>
        <v>8.1300000000000008</v>
      </c>
      <c r="T829" t="str">
        <f>Rohdaten!K829</f>
        <v xml:space="preserve">S&amp;P GLOB.. </v>
      </c>
      <c r="U829" t="str">
        <f>LEFT(Rohdaten!L829, 1)</f>
        <v>A</v>
      </c>
      <c r="V829" t="str">
        <f>Rohdaten!M829</f>
        <v xml:space="preserve">A0MM0S </v>
      </c>
    </row>
    <row r="830" spans="1:22" x14ac:dyDescent="0.25">
      <c r="A830" t="str">
        <f>Rohdaten!A830</f>
        <v xml:space="preserve">ISHARES S&amp;P GLOBAL WATER </v>
      </c>
      <c r="B830" t="str">
        <f>LEFT(Rohdaten!B830, 3)</f>
        <v>USD</v>
      </c>
      <c r="C830">
        <v>1.43</v>
      </c>
      <c r="D830">
        <v>1.36</v>
      </c>
      <c r="E830">
        <v>1.05</v>
      </c>
      <c r="F830">
        <v>0.74</v>
      </c>
      <c r="G830">
        <v>8.73</v>
      </c>
      <c r="H830">
        <v>135</v>
      </c>
      <c r="I830">
        <v>1.1299999999999999</v>
      </c>
      <c r="J830" t="str">
        <f>LEFT(Rohdaten!C830, LEN(Rohdaten!C830) - 1)</f>
        <v>replizierend</v>
      </c>
      <c r="K830" t="str">
        <f>Rohdaten!D830</f>
        <v xml:space="preserve">keine </v>
      </c>
      <c r="L830" s="9">
        <f>Rohdaten!E830</f>
        <v>6.4999999999999997E-3</v>
      </c>
      <c r="M830" s="7">
        <f>IFERROR(IF(SEARCH("Mio.", Rohdaten!F830),LEFT(Rohdaten!F830, LEN(Rohdaten!F830) - 5) * 1),
IFERROR(IF(SEARCH("Mrd.",  Rohdaten!F830), LEFT(Rohdaten!F830, LEN(Rohdaten!F830) - 5) * 1000), ""))</f>
        <v>338.17</v>
      </c>
      <c r="N830" s="7">
        <f t="shared" si="24"/>
        <v>382.13209999999998</v>
      </c>
      <c r="O830" t="str">
        <f>Rohdaten!G830</f>
        <v xml:space="preserve">Branchen / Branche: Ökologie / Umwelttechnologie Aktien </v>
      </c>
      <c r="P830" t="str">
        <f t="shared" si="25"/>
        <v>Branchen</v>
      </c>
      <c r="Q830" t="str">
        <f>Rohdaten!H830</f>
        <v xml:space="preserve">iShares .. </v>
      </c>
      <c r="R830" t="str">
        <f>Rohdaten!I830</f>
        <v xml:space="preserve">Irland </v>
      </c>
      <c r="S830">
        <f>LEFT(Rohdaten!J830, SEARCH("Jahre", Rohdaten!J830) - 2) * 1</f>
        <v>8.1300000000000008</v>
      </c>
      <c r="T830" t="str">
        <f>Rohdaten!K830</f>
        <v xml:space="preserve">S&amp;P Glob.. </v>
      </c>
      <c r="U830" t="str">
        <f>LEFT(Rohdaten!L830, 1)</f>
        <v>A</v>
      </c>
      <c r="V830" t="str">
        <f>Rohdaten!M830</f>
        <v xml:space="preserve">A0MSAG </v>
      </c>
    </row>
    <row r="831" spans="1:22" x14ac:dyDescent="0.25">
      <c r="A831" t="str">
        <f>Rohdaten!A831</f>
        <v xml:space="preserve">LYXOR UCITS ETF SOUTH AFRICA (FTS.. </v>
      </c>
      <c r="B831" t="str">
        <f>LEFT(Rohdaten!B831, 3)</f>
        <v>EUR</v>
      </c>
      <c r="C831">
        <v>1.43</v>
      </c>
      <c r="D831">
        <v>1.36</v>
      </c>
      <c r="E831">
        <v>1.05</v>
      </c>
      <c r="F831">
        <v>0.74</v>
      </c>
      <c r="G831">
        <v>8.73</v>
      </c>
      <c r="H831">
        <v>135</v>
      </c>
      <c r="I831">
        <v>1.1299999999999999</v>
      </c>
      <c r="J831" t="str">
        <f>LEFT(Rohdaten!C831, LEN(Rohdaten!C831) - 1)</f>
        <v>Swap-basiert</v>
      </c>
      <c r="K831" t="str">
        <f>Rohdaten!D831</f>
        <v xml:space="preserve">keine </v>
      </c>
      <c r="L831" s="9">
        <f>Rohdaten!E831</f>
        <v>6.4999999999999997E-3</v>
      </c>
      <c r="M831" s="7">
        <f>IFERROR(IF(SEARCH("Mio.", Rohdaten!F831),LEFT(Rohdaten!F831, LEN(Rohdaten!F831) - 5) * 1),
IFERROR(IF(SEARCH("Mrd.",  Rohdaten!F831), LEFT(Rohdaten!F831, LEN(Rohdaten!F831) - 5) * 1000), ""))</f>
        <v>60.05</v>
      </c>
      <c r="N831" s="7">
        <f t="shared" si="24"/>
        <v>60.05</v>
      </c>
      <c r="O831" t="str">
        <f>Rohdaten!G831</f>
        <v xml:space="preserve">Aktien / Aktien Afrika </v>
      </c>
      <c r="P831" t="str">
        <f t="shared" si="25"/>
        <v>Aktien</v>
      </c>
      <c r="Q831" t="str">
        <f>Rohdaten!H831</f>
        <v xml:space="preserve">Lyxor In.. </v>
      </c>
      <c r="R831" t="str">
        <f>Rohdaten!I831</f>
        <v xml:space="preserve">Frankreich </v>
      </c>
      <c r="S831">
        <f>LEFT(Rohdaten!J831, SEARCH("Jahre", Rohdaten!J831) - 2) * 1</f>
        <v>7.91</v>
      </c>
      <c r="T831" t="str">
        <f>Rohdaten!K831</f>
        <v xml:space="preserve">FTSE/JSE.. </v>
      </c>
      <c r="U831" t="str">
        <f>LEFT(Rohdaten!L831, 1)</f>
        <v>T</v>
      </c>
      <c r="V831" t="str">
        <f>Rohdaten!M831</f>
        <v xml:space="preserve">LYX0BY </v>
      </c>
    </row>
    <row r="832" spans="1:22" x14ac:dyDescent="0.25">
      <c r="A832" t="str">
        <f>Rohdaten!A832</f>
        <v xml:space="preserve">LYXOR UCITS ETF MSCI EM LATIN AME.. </v>
      </c>
      <c r="B832" t="str">
        <f>LEFT(Rohdaten!B832, 3)</f>
        <v>EUR</v>
      </c>
      <c r="C832">
        <v>1.43</v>
      </c>
      <c r="D832">
        <v>1.36</v>
      </c>
      <c r="E832">
        <v>1.05</v>
      </c>
      <c r="F832">
        <v>0.74</v>
      </c>
      <c r="G832">
        <v>8.73</v>
      </c>
      <c r="H832">
        <v>135</v>
      </c>
      <c r="I832">
        <v>1.1299999999999999</v>
      </c>
      <c r="J832" t="str">
        <f>LEFT(Rohdaten!C832, LEN(Rohdaten!C832) - 1)</f>
        <v>Swap-basiert</v>
      </c>
      <c r="K832" t="str">
        <f>Rohdaten!D832</f>
        <v xml:space="preserve">keine </v>
      </c>
      <c r="L832" s="9">
        <f>Rohdaten!E832</f>
        <v>6.4999999999999997E-3</v>
      </c>
      <c r="M832" s="7">
        <f>IFERROR(IF(SEARCH("Mio.", Rohdaten!F832),LEFT(Rohdaten!F832, LEN(Rohdaten!F832) - 5) * 1),
IFERROR(IF(SEARCH("Mrd.",  Rohdaten!F832), LEFT(Rohdaten!F832, LEN(Rohdaten!F832) - 5) * 1000), ""))</f>
        <v>69.7</v>
      </c>
      <c r="N832" s="7">
        <f t="shared" si="24"/>
        <v>69.7</v>
      </c>
      <c r="O832" t="str">
        <f>Rohdaten!G832</f>
        <v xml:space="preserve">Aktien / Aktien Lateinamerika </v>
      </c>
      <c r="P832" t="str">
        <f t="shared" si="25"/>
        <v>Aktien</v>
      </c>
      <c r="Q832" t="str">
        <f>Rohdaten!H832</f>
        <v xml:space="preserve">Lyxor In.. </v>
      </c>
      <c r="R832" t="str">
        <f>Rohdaten!I832</f>
        <v xml:space="preserve">Frankreich </v>
      </c>
      <c r="S832">
        <f>LEFT(Rohdaten!J832, SEARCH("Jahre", Rohdaten!J832) - 2) * 1</f>
        <v>7.97</v>
      </c>
      <c r="T832" t="str">
        <f>Rohdaten!K832</f>
        <v xml:space="preserve">MSCI EM .. </v>
      </c>
      <c r="U832" t="str">
        <f>LEFT(Rohdaten!L832, 1)</f>
        <v>T</v>
      </c>
      <c r="V832" t="str">
        <f>Rohdaten!M832</f>
        <v xml:space="preserve">LYX0B0 </v>
      </c>
    </row>
    <row r="833" spans="1:22" x14ac:dyDescent="0.25">
      <c r="A833" t="str">
        <f>Rohdaten!A833</f>
        <v xml:space="preserve">DB X-TRACKERS MSCI AC ASIA EX JAP.. </v>
      </c>
      <c r="B833" t="str">
        <f>LEFT(Rohdaten!B833, 3)</f>
        <v>USD</v>
      </c>
      <c r="C833">
        <v>1.43</v>
      </c>
      <c r="D833">
        <v>1.36</v>
      </c>
      <c r="E833">
        <v>1.05</v>
      </c>
      <c r="F833">
        <v>0.74</v>
      </c>
      <c r="G833">
        <v>8.73</v>
      </c>
      <c r="H833">
        <v>135</v>
      </c>
      <c r="I833">
        <v>1.1299999999999999</v>
      </c>
      <c r="J833" t="str">
        <f>LEFT(Rohdaten!C833, LEN(Rohdaten!C833) - 1)</f>
        <v>Swap-basiert</v>
      </c>
      <c r="K833" t="str">
        <f>Rohdaten!D833</f>
        <v xml:space="preserve">keine </v>
      </c>
      <c r="L833" s="9">
        <f>Rohdaten!E833</f>
        <v>6.4999999999999997E-3</v>
      </c>
      <c r="M833" s="7">
        <f>IFERROR(IF(SEARCH("Mio.", Rohdaten!F833),LEFT(Rohdaten!F833, LEN(Rohdaten!F833) - 5) * 1),
IFERROR(IF(SEARCH("Mrd.",  Rohdaten!F833), LEFT(Rohdaten!F833, LEN(Rohdaten!F833) - 5) * 1000), ""))</f>
        <v>987.56</v>
      </c>
      <c r="N833" s="7">
        <f t="shared" si="24"/>
        <v>1115.9427999999998</v>
      </c>
      <c r="O833" t="str">
        <f>Rohdaten!G833</f>
        <v xml:space="preserve">Aktien / Aktien Asien ex Japan </v>
      </c>
      <c r="P833" t="str">
        <f t="shared" si="25"/>
        <v>Aktien</v>
      </c>
      <c r="Q833" t="str">
        <f>Rohdaten!H833</f>
        <v xml:space="preserve">db x-tra.. </v>
      </c>
      <c r="R833" t="str">
        <f>Rohdaten!I833</f>
        <v xml:space="preserve">Luxemburg </v>
      </c>
      <c r="S833">
        <f>LEFT(Rohdaten!J833, SEARCH("Jahre", Rohdaten!J833) - 2) * 1</f>
        <v>6.28</v>
      </c>
      <c r="T833" t="str">
        <f>Rohdaten!K833</f>
        <v xml:space="preserve">MSCI AC .. </v>
      </c>
      <c r="U833" t="str">
        <f>LEFT(Rohdaten!L833, 1)</f>
        <v>T</v>
      </c>
      <c r="V833" t="str">
        <f>Rohdaten!M833</f>
        <v xml:space="preserve">DBX1AE </v>
      </c>
    </row>
    <row r="834" spans="1:22" x14ac:dyDescent="0.25">
      <c r="A834" t="str">
        <f>Rohdaten!A834</f>
        <v xml:space="preserve">DB X-TRACKERS MSCI RUSSIA CAPPED .. </v>
      </c>
      <c r="B834" t="str">
        <f>LEFT(Rohdaten!B834, 3)</f>
        <v>USD</v>
      </c>
      <c r="C834">
        <v>1.43</v>
      </c>
      <c r="D834">
        <v>1.36</v>
      </c>
      <c r="E834">
        <v>1.05</v>
      </c>
      <c r="F834">
        <v>0.74</v>
      </c>
      <c r="G834">
        <v>8.73</v>
      </c>
      <c r="H834">
        <v>135</v>
      </c>
      <c r="I834">
        <v>1.1299999999999999</v>
      </c>
      <c r="J834" t="str">
        <f>LEFT(Rohdaten!C834, LEN(Rohdaten!C834) - 1)</f>
        <v>Swap-basiert</v>
      </c>
      <c r="K834" t="str">
        <f>Rohdaten!D834</f>
        <v xml:space="preserve">keine </v>
      </c>
      <c r="L834" s="9">
        <f>Rohdaten!E834</f>
        <v>6.4999999999999997E-3</v>
      </c>
      <c r="M834" s="7">
        <f>IFERROR(IF(SEARCH("Mio.", Rohdaten!F834),LEFT(Rohdaten!F834, LEN(Rohdaten!F834) - 5) * 1),
IFERROR(IF(SEARCH("Mrd.",  Rohdaten!F834), LEFT(Rohdaten!F834, LEN(Rohdaten!F834) - 5) * 1000), ""))</f>
        <v>163.9</v>
      </c>
      <c r="N834" s="7">
        <f t="shared" si="24"/>
        <v>185.20699999999999</v>
      </c>
      <c r="O834" t="str">
        <f>Rohdaten!G834</f>
        <v xml:space="preserve">Aktien / Aktien Russland </v>
      </c>
      <c r="P834" t="str">
        <f t="shared" si="25"/>
        <v>Aktien</v>
      </c>
      <c r="Q834" t="str">
        <f>Rohdaten!H834</f>
        <v xml:space="preserve">db x-tra.. </v>
      </c>
      <c r="R834" t="str">
        <f>Rohdaten!I834</f>
        <v xml:space="preserve">Luxemburg </v>
      </c>
      <c r="S834">
        <f>LEFT(Rohdaten!J834, SEARCH("Jahre", Rohdaten!J834) - 2) * 1</f>
        <v>7.4</v>
      </c>
      <c r="T834" t="str">
        <f>Rohdaten!K834</f>
        <v xml:space="preserve">MSCI RUS.. </v>
      </c>
      <c r="U834" t="str">
        <f>LEFT(Rohdaten!L834, 1)</f>
        <v>T</v>
      </c>
      <c r="V834" t="str">
        <f>Rohdaten!M834</f>
        <v xml:space="preserve">DBX1RC </v>
      </c>
    </row>
    <row r="835" spans="1:22" x14ac:dyDescent="0.25">
      <c r="A835" t="str">
        <f>Rohdaten!A835</f>
        <v xml:space="preserve">POWERSHARES FTSE RAFI EMERGING MA.. </v>
      </c>
      <c r="B835" t="str">
        <f>LEFT(Rohdaten!B835, 3)</f>
        <v>USD</v>
      </c>
      <c r="C835">
        <v>1.43</v>
      </c>
      <c r="D835">
        <v>1.36</v>
      </c>
      <c r="E835">
        <v>1.05</v>
      </c>
      <c r="F835">
        <v>0.74</v>
      </c>
      <c r="G835">
        <v>8.73</v>
      </c>
      <c r="H835">
        <v>135</v>
      </c>
      <c r="I835">
        <v>1.1299999999999999</v>
      </c>
      <c r="J835" t="str">
        <f>LEFT(Rohdaten!C835, LEN(Rohdaten!C835) - 1)</f>
        <v>replizierend</v>
      </c>
      <c r="K835" t="str">
        <f>Rohdaten!D835</f>
        <v xml:space="preserve">-- </v>
      </c>
      <c r="L835" s="9">
        <f>Rohdaten!E835</f>
        <v>6.4999999999999997E-3</v>
      </c>
      <c r="M835" s="7" t="str">
        <f>IFERROR(IF(SEARCH("Mio.", Rohdaten!F835),LEFT(Rohdaten!F835, LEN(Rohdaten!F835) - 5) * 1),
IFERROR(IF(SEARCH("Mrd.",  Rohdaten!F835), LEFT(Rohdaten!F835, LEN(Rohdaten!F835) - 5) * 1000), ""))</f>
        <v/>
      </c>
      <c r="N835" s="7" t="str">
        <f t="shared" ref="N835:N898" si="26">IFERROR(IF(B835="AUD",M835*C835,IF(B835="CAD",M835*D835,IF(B835="CHF",M835*E835,IF(B835="GBP",M835*F835,IF(B835="HKD",M835*G835,IF(B835="JPY",M835*H835,IF(B835="USD",M835*I835,M835))))))), "")</f>
        <v/>
      </c>
      <c r="O835" t="str">
        <f>Rohdaten!G835</f>
        <v xml:space="preserve">Aktien / Aktien Emerging Markets </v>
      </c>
      <c r="P835" t="str">
        <f t="shared" ref="P835:P898" si="27">LEFT(O835, SEARCH("/", O835) - 2)</f>
        <v>Aktien</v>
      </c>
      <c r="Q835" t="str">
        <f>Rohdaten!H835</f>
        <v xml:space="preserve">PowerSha.. </v>
      </c>
      <c r="R835" t="str">
        <f>Rohdaten!I835</f>
        <v xml:space="preserve">Irland </v>
      </c>
      <c r="S835">
        <f>LEFT(Rohdaten!J835, SEARCH("Jahre", Rohdaten!J835) - 2) * 1</f>
        <v>7.45</v>
      </c>
      <c r="T835" t="str">
        <f>Rohdaten!K835</f>
        <v xml:space="preserve">FTSE RAF.. </v>
      </c>
      <c r="U835" t="str">
        <f>LEFT(Rohdaten!L835, 1)</f>
        <v>A</v>
      </c>
      <c r="V835" t="str">
        <f>Rohdaten!M835</f>
        <v xml:space="preserve">A0M2EK </v>
      </c>
    </row>
    <row r="836" spans="1:22" x14ac:dyDescent="0.25">
      <c r="A836" t="str">
        <f>Rohdaten!A836</f>
        <v xml:space="preserve">ISHARES S&amp;P GLOBAL TIMBER &amp; FORES.. </v>
      </c>
      <c r="B836" t="str">
        <f>LEFT(Rohdaten!B836, 3)</f>
        <v>USD</v>
      </c>
      <c r="C836">
        <v>1.43</v>
      </c>
      <c r="D836">
        <v>1.36</v>
      </c>
      <c r="E836">
        <v>1.05</v>
      </c>
      <c r="F836">
        <v>0.74</v>
      </c>
      <c r="G836">
        <v>8.73</v>
      </c>
      <c r="H836">
        <v>135</v>
      </c>
      <c r="I836">
        <v>1.1299999999999999</v>
      </c>
      <c r="J836" t="str">
        <f>LEFT(Rohdaten!C836, LEN(Rohdaten!C836) - 1)</f>
        <v>--</v>
      </c>
      <c r="K836" t="str">
        <f>Rohdaten!D836</f>
        <v xml:space="preserve">-- </v>
      </c>
      <c r="L836" s="9">
        <f>Rohdaten!E836</f>
        <v>6.4999999999999997E-3</v>
      </c>
      <c r="M836" s="7">
        <f>IFERROR(IF(SEARCH("Mio.", Rohdaten!F836),LEFT(Rohdaten!F836, LEN(Rohdaten!F836) - 5) * 1),
IFERROR(IF(SEARCH("Mrd.",  Rohdaten!F836), LEFT(Rohdaten!F836, LEN(Rohdaten!F836) - 5) * 1000), ""))</f>
        <v>72.23</v>
      </c>
      <c r="N836" s="7">
        <f t="shared" si="26"/>
        <v>81.619900000000001</v>
      </c>
      <c r="O836" t="str">
        <f>Rohdaten!G836</f>
        <v xml:space="preserve">Branchen / Branche: Rohstoff Aktien </v>
      </c>
      <c r="P836" t="str">
        <f t="shared" si="27"/>
        <v>Branchen</v>
      </c>
      <c r="Q836" t="str">
        <f>Rohdaten!H836</f>
        <v xml:space="preserve">iShares .. </v>
      </c>
      <c r="R836" t="str">
        <f>Rohdaten!I836</f>
        <v xml:space="preserve">Irland </v>
      </c>
      <c r="S836">
        <f>LEFT(Rohdaten!J836, SEARCH("Jahre", Rohdaten!J836) - 2) * 1</f>
        <v>7.55</v>
      </c>
      <c r="T836" t="str">
        <f>Rohdaten!K836</f>
        <v xml:space="preserve">S&amp;P GLOB.. </v>
      </c>
      <c r="U836" t="str">
        <f>LEFT(Rohdaten!L836, 1)</f>
        <v>A</v>
      </c>
      <c r="V836" t="str">
        <f>Rohdaten!M836</f>
        <v xml:space="preserve">A0M59G </v>
      </c>
    </row>
    <row r="837" spans="1:22" x14ac:dyDescent="0.25">
      <c r="A837" t="str">
        <f>Rohdaten!A837</f>
        <v xml:space="preserve">ISHARES S&amp;P GLOBAL CLEAN ENERGY </v>
      </c>
      <c r="B837" t="str">
        <f>LEFT(Rohdaten!B837, 3)</f>
        <v>USD</v>
      </c>
      <c r="C837">
        <v>1.43</v>
      </c>
      <c r="D837">
        <v>1.36</v>
      </c>
      <c r="E837">
        <v>1.05</v>
      </c>
      <c r="F837">
        <v>0.74</v>
      </c>
      <c r="G837">
        <v>8.73</v>
      </c>
      <c r="H837">
        <v>135</v>
      </c>
      <c r="I837">
        <v>1.1299999999999999</v>
      </c>
      <c r="J837" t="str">
        <f>LEFT(Rohdaten!C837, LEN(Rohdaten!C837) - 1)</f>
        <v>replizierend</v>
      </c>
      <c r="K837" t="str">
        <f>Rohdaten!D837</f>
        <v xml:space="preserve">keine </v>
      </c>
      <c r="L837" s="9">
        <f>Rohdaten!E837</f>
        <v>6.4999999999999997E-3</v>
      </c>
      <c r="M837" s="7">
        <f>IFERROR(IF(SEARCH("Mio.", Rohdaten!F837),LEFT(Rohdaten!F837, LEN(Rohdaten!F837) - 5) * 1),
IFERROR(IF(SEARCH("Mrd.",  Rohdaten!F837), LEFT(Rohdaten!F837, LEN(Rohdaten!F837) - 5) * 1000), ""))</f>
        <v>123.26</v>
      </c>
      <c r="N837" s="7">
        <f t="shared" si="26"/>
        <v>139.28379999999999</v>
      </c>
      <c r="O837" t="str">
        <f>Rohdaten!G837</f>
        <v xml:space="preserve">Branchen / Branche: Energie Aktien </v>
      </c>
      <c r="P837" t="str">
        <f t="shared" si="27"/>
        <v>Branchen</v>
      </c>
      <c r="Q837" t="str">
        <f>Rohdaten!H837</f>
        <v xml:space="preserve">iShares .. </v>
      </c>
      <c r="R837" t="str">
        <f>Rohdaten!I837</f>
        <v xml:space="preserve">Irland </v>
      </c>
      <c r="S837">
        <f>LEFT(Rohdaten!J837, SEARCH("Jahre", Rohdaten!J837) - 2) * 1</f>
        <v>7.82</v>
      </c>
      <c r="T837" t="str">
        <f>Rohdaten!K837</f>
        <v xml:space="preserve">S&amp;P Glob.. </v>
      </c>
      <c r="U837" t="str">
        <f>LEFT(Rohdaten!L837, 1)</f>
        <v>A</v>
      </c>
      <c r="V837" t="str">
        <f>Rohdaten!M837</f>
        <v xml:space="preserve">A0M5X1 </v>
      </c>
    </row>
    <row r="838" spans="1:22" x14ac:dyDescent="0.25">
      <c r="A838" t="str">
        <f>Rohdaten!A838</f>
        <v xml:space="preserve">ISHARES S&amp;P GLOBAL TIMBER &amp; FORES.. </v>
      </c>
      <c r="B838" t="str">
        <f>LEFT(Rohdaten!B838, 3)</f>
        <v>USD</v>
      </c>
      <c r="C838">
        <v>1.43</v>
      </c>
      <c r="D838">
        <v>1.36</v>
      </c>
      <c r="E838">
        <v>1.05</v>
      </c>
      <c r="F838">
        <v>0.74</v>
      </c>
      <c r="G838">
        <v>8.73</v>
      </c>
      <c r="H838">
        <v>135</v>
      </c>
      <c r="I838">
        <v>1.1299999999999999</v>
      </c>
      <c r="J838" t="str">
        <f>LEFT(Rohdaten!C838, LEN(Rohdaten!C838) - 1)</f>
        <v>replizierend</v>
      </c>
      <c r="K838" t="str">
        <f>Rohdaten!D838</f>
        <v xml:space="preserve">keine </v>
      </c>
      <c r="L838" s="9">
        <f>Rohdaten!E838</f>
        <v>6.4999999999999997E-3</v>
      </c>
      <c r="M838" s="7">
        <f>IFERROR(IF(SEARCH("Mio.", Rohdaten!F838),LEFT(Rohdaten!F838, LEN(Rohdaten!F838) - 5) * 1),
IFERROR(IF(SEARCH("Mrd.",  Rohdaten!F838), LEFT(Rohdaten!F838, LEN(Rohdaten!F838) - 5) * 1000), ""))</f>
        <v>72.23</v>
      </c>
      <c r="N838" s="7">
        <f t="shared" si="26"/>
        <v>81.619900000000001</v>
      </c>
      <c r="O838" t="str">
        <f>Rohdaten!G838</f>
        <v xml:space="preserve">Branchen / Branche: Rohstoff Aktien </v>
      </c>
      <c r="P838" t="str">
        <f t="shared" si="27"/>
        <v>Branchen</v>
      </c>
      <c r="Q838" t="str">
        <f>Rohdaten!H838</f>
        <v xml:space="preserve">iShares .. </v>
      </c>
      <c r="R838" t="str">
        <f>Rohdaten!I838</f>
        <v xml:space="preserve">Irland </v>
      </c>
      <c r="S838">
        <f>LEFT(Rohdaten!J838, SEARCH("Jahre", Rohdaten!J838) - 2) * 1</f>
        <v>7.55</v>
      </c>
      <c r="T838" t="str">
        <f>Rohdaten!K838</f>
        <v xml:space="preserve">S&amp;P Glob.. </v>
      </c>
      <c r="U838" t="str">
        <f>LEFT(Rohdaten!L838, 1)</f>
        <v>A</v>
      </c>
      <c r="V838" t="str">
        <f>Rohdaten!M838</f>
        <v xml:space="preserve">A0NA0H </v>
      </c>
    </row>
    <row r="839" spans="1:22" x14ac:dyDescent="0.25">
      <c r="A839" t="str">
        <f>Rohdaten!A839</f>
        <v xml:space="preserve">DEKA STOXX EUROPE STRONG GROWTH 2.. </v>
      </c>
      <c r="B839" t="str">
        <f>LEFT(Rohdaten!B839, 3)</f>
        <v>EUR</v>
      </c>
      <c r="C839">
        <v>1.43</v>
      </c>
      <c r="D839">
        <v>1.36</v>
      </c>
      <c r="E839">
        <v>1.05</v>
      </c>
      <c r="F839">
        <v>0.74</v>
      </c>
      <c r="G839">
        <v>8.73</v>
      </c>
      <c r="H839">
        <v>135</v>
      </c>
      <c r="I839">
        <v>1.1299999999999999</v>
      </c>
      <c r="J839" t="str">
        <f>LEFT(Rohdaten!C839, LEN(Rohdaten!C839) - 1)</f>
        <v>replizierend</v>
      </c>
      <c r="K839" t="str">
        <f>Rohdaten!D839</f>
        <v xml:space="preserve">Sonstige </v>
      </c>
      <c r="L839" s="9">
        <f>Rohdaten!E839</f>
        <v>6.4999999999999997E-3</v>
      </c>
      <c r="M839" s="7" t="str">
        <f>IFERROR(IF(SEARCH("Mio.", Rohdaten!F839),LEFT(Rohdaten!F839, LEN(Rohdaten!F839) - 5) * 1),
IFERROR(IF(SEARCH("Mrd.",  Rohdaten!F839), LEFT(Rohdaten!F839, LEN(Rohdaten!F839) - 5) * 1000), ""))</f>
        <v/>
      </c>
      <c r="N839" s="7" t="str">
        <f t="shared" si="26"/>
        <v/>
      </c>
      <c r="O839" t="str">
        <f>Rohdaten!G839</f>
        <v xml:space="preserve">Aktien / Aktien Europa </v>
      </c>
      <c r="P839" t="str">
        <f t="shared" si="27"/>
        <v>Aktien</v>
      </c>
      <c r="Q839" t="str">
        <f>Rohdaten!H839</f>
        <v xml:space="preserve">Deka Inv.. </v>
      </c>
      <c r="R839" t="str">
        <f>Rohdaten!I839</f>
        <v xml:space="preserve">Deutschl.. </v>
      </c>
      <c r="S839">
        <f>LEFT(Rohdaten!J839, SEARCH("Jahre", Rohdaten!J839) - 2) * 1</f>
        <v>7.14</v>
      </c>
      <c r="T839" t="str">
        <f>Rohdaten!K839</f>
        <v xml:space="preserve">ESTX STR.. </v>
      </c>
      <c r="U839" t="str">
        <f>LEFT(Rohdaten!L839, 1)</f>
        <v>A</v>
      </c>
      <c r="V839" t="str">
        <f>Rohdaten!M839</f>
        <v xml:space="preserve">ETFL03 </v>
      </c>
    </row>
    <row r="840" spans="1:22" x14ac:dyDescent="0.25">
      <c r="A840" t="str">
        <f>Rohdaten!A840</f>
        <v xml:space="preserve">DEKA STOXX EUROPE STRONG VALUE 20.. </v>
      </c>
      <c r="B840" t="str">
        <f>LEFT(Rohdaten!B840, 3)</f>
        <v>EUR</v>
      </c>
      <c r="C840">
        <v>1.43</v>
      </c>
      <c r="D840">
        <v>1.36</v>
      </c>
      <c r="E840">
        <v>1.05</v>
      </c>
      <c r="F840">
        <v>0.74</v>
      </c>
      <c r="G840">
        <v>8.73</v>
      </c>
      <c r="H840">
        <v>135</v>
      </c>
      <c r="I840">
        <v>1.1299999999999999</v>
      </c>
      <c r="J840" t="str">
        <f>LEFT(Rohdaten!C840, LEN(Rohdaten!C840) - 1)</f>
        <v>replizierend</v>
      </c>
      <c r="K840" t="str">
        <f>Rohdaten!D840</f>
        <v xml:space="preserve">Sonstige </v>
      </c>
      <c r="L840" s="9">
        <f>Rohdaten!E840</f>
        <v>6.4999999999999997E-3</v>
      </c>
      <c r="M840" s="7" t="str">
        <f>IFERROR(IF(SEARCH("Mio.", Rohdaten!F840),LEFT(Rohdaten!F840, LEN(Rohdaten!F840) - 5) * 1),
IFERROR(IF(SEARCH("Mrd.",  Rohdaten!F840), LEFT(Rohdaten!F840, LEN(Rohdaten!F840) - 5) * 1000), ""))</f>
        <v/>
      </c>
      <c r="N840" s="7" t="str">
        <f t="shared" si="26"/>
        <v/>
      </c>
      <c r="O840" t="str">
        <f>Rohdaten!G840</f>
        <v xml:space="preserve">Aktien / Aktien Europa </v>
      </c>
      <c r="P840" t="str">
        <f t="shared" si="27"/>
        <v>Aktien</v>
      </c>
      <c r="Q840" t="str">
        <f>Rohdaten!H840</f>
        <v xml:space="preserve">Deka Inv.. </v>
      </c>
      <c r="R840" t="str">
        <f>Rohdaten!I840</f>
        <v xml:space="preserve">Deutschl.. </v>
      </c>
      <c r="S840">
        <f>LEFT(Rohdaten!J840, SEARCH("Jahre", Rohdaten!J840) - 2) * 1</f>
        <v>7.14</v>
      </c>
      <c r="T840" t="str">
        <f>Rohdaten!K840</f>
        <v xml:space="preserve">ESTX STR.. </v>
      </c>
      <c r="U840" t="str">
        <f>LEFT(Rohdaten!L840, 1)</f>
        <v>A</v>
      </c>
      <c r="V840" t="str">
        <f>Rohdaten!M840</f>
        <v xml:space="preserve">ETFL04 </v>
      </c>
    </row>
    <row r="841" spans="1:22" x14ac:dyDescent="0.25">
      <c r="A841" t="str">
        <f>Rohdaten!A841</f>
        <v xml:space="preserve">DEKA STOXX EUROPE STRONG STYLE CO.. </v>
      </c>
      <c r="B841" t="str">
        <f>LEFT(Rohdaten!B841, 3)</f>
        <v>EUR</v>
      </c>
      <c r="C841">
        <v>1.43</v>
      </c>
      <c r="D841">
        <v>1.36</v>
      </c>
      <c r="E841">
        <v>1.05</v>
      </c>
      <c r="F841">
        <v>0.74</v>
      </c>
      <c r="G841">
        <v>8.73</v>
      </c>
      <c r="H841">
        <v>135</v>
      </c>
      <c r="I841">
        <v>1.1299999999999999</v>
      </c>
      <c r="J841" t="str">
        <f>LEFT(Rohdaten!C841, LEN(Rohdaten!C841) - 1)</f>
        <v>replizierend</v>
      </c>
      <c r="K841" t="str">
        <f>Rohdaten!D841</f>
        <v xml:space="preserve">Sonstige </v>
      </c>
      <c r="L841" s="9">
        <f>Rohdaten!E841</f>
        <v>6.4999999999999997E-3</v>
      </c>
      <c r="M841" s="7" t="str">
        <f>IFERROR(IF(SEARCH("Mio.", Rohdaten!F841),LEFT(Rohdaten!F841, LEN(Rohdaten!F841) - 5) * 1),
IFERROR(IF(SEARCH("Mrd.",  Rohdaten!F841), LEFT(Rohdaten!F841, LEN(Rohdaten!F841) - 5) * 1000), ""))</f>
        <v/>
      </c>
      <c r="N841" s="7" t="str">
        <f t="shared" si="26"/>
        <v/>
      </c>
      <c r="O841" t="str">
        <f>Rohdaten!G841</f>
        <v xml:space="preserve">Aktien / Aktien Europa </v>
      </c>
      <c r="P841" t="str">
        <f t="shared" si="27"/>
        <v>Aktien</v>
      </c>
      <c r="Q841" t="str">
        <f>Rohdaten!H841</f>
        <v xml:space="preserve">Deka Inv.. </v>
      </c>
      <c r="R841" t="str">
        <f>Rohdaten!I841</f>
        <v xml:space="preserve">Deutschl.. </v>
      </c>
      <c r="S841">
        <f>LEFT(Rohdaten!J841, SEARCH("Jahre", Rohdaten!J841) - 2) * 1</f>
        <v>7.14</v>
      </c>
      <c r="T841" t="str">
        <f>Rohdaten!K841</f>
        <v xml:space="preserve">ESTX STR.. </v>
      </c>
      <c r="U841" t="str">
        <f>LEFT(Rohdaten!L841, 1)</f>
        <v>A</v>
      </c>
      <c r="V841" t="str">
        <f>Rohdaten!M841</f>
        <v xml:space="preserve">ETFL05 </v>
      </c>
    </row>
    <row r="842" spans="1:22" x14ac:dyDescent="0.25">
      <c r="A842" t="str">
        <f>Rohdaten!A842</f>
        <v xml:space="preserve">LYXOR UCITS ETF MSCI MALAYSIA C-EUR </v>
      </c>
      <c r="B842" t="str">
        <f>LEFT(Rohdaten!B842, 3)</f>
        <v>EUR</v>
      </c>
      <c r="C842">
        <v>1.43</v>
      </c>
      <c r="D842">
        <v>1.36</v>
      </c>
      <c r="E842">
        <v>1.05</v>
      </c>
      <c r="F842">
        <v>0.74</v>
      </c>
      <c r="G842">
        <v>8.73</v>
      </c>
      <c r="H842">
        <v>135</v>
      </c>
      <c r="I842">
        <v>1.1299999999999999</v>
      </c>
      <c r="J842" t="str">
        <f>LEFT(Rohdaten!C842, LEN(Rohdaten!C842) - 1)</f>
        <v>Swap-basiert</v>
      </c>
      <c r="K842" t="str">
        <f>Rohdaten!D842</f>
        <v xml:space="preserve">keine </v>
      </c>
      <c r="L842" s="9">
        <f>Rohdaten!E842</f>
        <v>6.4999999999999997E-3</v>
      </c>
      <c r="M842" s="7" t="str">
        <f>IFERROR(IF(SEARCH("Mio.", Rohdaten!F842),LEFT(Rohdaten!F842, LEN(Rohdaten!F842) - 5) * 1),
IFERROR(IF(SEARCH("Mrd.",  Rohdaten!F842), LEFT(Rohdaten!F842, LEN(Rohdaten!F842) - 5) * 1000), ""))</f>
        <v/>
      </c>
      <c r="N842" s="7" t="str">
        <f t="shared" si="26"/>
        <v/>
      </c>
      <c r="O842" t="str">
        <f>Rohdaten!G842</f>
        <v xml:space="preserve">Aktien / Aktien Asien </v>
      </c>
      <c r="P842" t="str">
        <f t="shared" si="27"/>
        <v>Aktien</v>
      </c>
      <c r="Q842" t="str">
        <f>Rohdaten!H842</f>
        <v xml:space="preserve">Lyxor In.. </v>
      </c>
      <c r="R842" t="str">
        <f>Rohdaten!I842</f>
        <v xml:space="preserve">Frankreich </v>
      </c>
      <c r="S842">
        <f>LEFT(Rohdaten!J842, SEARCH("Jahre", Rohdaten!J842) - 2) * 1</f>
        <v>7.14</v>
      </c>
      <c r="T842" t="str">
        <f>Rohdaten!K842</f>
        <v xml:space="preserve">MSCI MAL.. </v>
      </c>
      <c r="U842" t="str">
        <f>LEFT(Rohdaten!L842, 1)</f>
        <v>T</v>
      </c>
      <c r="V842" t="str">
        <f>Rohdaten!M842</f>
        <v xml:space="preserve">LYX0CW </v>
      </c>
    </row>
    <row r="843" spans="1:22" x14ac:dyDescent="0.25">
      <c r="A843" t="str">
        <f>Rohdaten!A843</f>
        <v xml:space="preserve">LYXOR UCITS ETF MSCI TAIWAN C-EUR </v>
      </c>
      <c r="B843" t="str">
        <f>LEFT(Rohdaten!B843, 3)</f>
        <v>EUR</v>
      </c>
      <c r="C843">
        <v>1.43</v>
      </c>
      <c r="D843">
        <v>1.36</v>
      </c>
      <c r="E843">
        <v>1.05</v>
      </c>
      <c r="F843">
        <v>0.74</v>
      </c>
      <c r="G843">
        <v>8.73</v>
      </c>
      <c r="H843">
        <v>135</v>
      </c>
      <c r="I843">
        <v>1.1299999999999999</v>
      </c>
      <c r="J843" t="str">
        <f>LEFT(Rohdaten!C843, LEN(Rohdaten!C843) - 1)</f>
        <v>Swap-basiert</v>
      </c>
      <c r="K843" t="str">
        <f>Rohdaten!D843</f>
        <v xml:space="preserve">keine </v>
      </c>
      <c r="L843" s="9">
        <f>Rohdaten!E843</f>
        <v>6.4999999999999997E-3</v>
      </c>
      <c r="M843" s="7">
        <f>IFERROR(IF(SEARCH("Mio.", Rohdaten!F843),LEFT(Rohdaten!F843, LEN(Rohdaten!F843) - 5) * 1),
IFERROR(IF(SEARCH("Mrd.",  Rohdaten!F843), LEFT(Rohdaten!F843, LEN(Rohdaten!F843) - 5) * 1000), ""))</f>
        <v>34.57</v>
      </c>
      <c r="N843" s="7">
        <f t="shared" si="26"/>
        <v>34.57</v>
      </c>
      <c r="O843" t="str">
        <f>Rohdaten!G843</f>
        <v xml:space="preserve">Aktien / Aktien Taiwan </v>
      </c>
      <c r="P843" t="str">
        <f t="shared" si="27"/>
        <v>Aktien</v>
      </c>
      <c r="Q843" t="str">
        <f>Rohdaten!H843</f>
        <v xml:space="preserve">Lyxor In.. </v>
      </c>
      <c r="R843" t="str">
        <f>Rohdaten!I843</f>
        <v xml:space="preserve">Frankreich </v>
      </c>
      <c r="S843">
        <f>LEFT(Rohdaten!J843, SEARCH("Jahre", Rohdaten!J843) - 2) * 1</f>
        <v>8.1</v>
      </c>
      <c r="T843" t="str">
        <f>Rohdaten!K843</f>
        <v xml:space="preserve">MSCI TAI.. </v>
      </c>
      <c r="U843" t="str">
        <f>LEFT(Rohdaten!L843, 1)</f>
        <v>T</v>
      </c>
      <c r="V843" t="str">
        <f>Rohdaten!M843</f>
        <v xml:space="preserve">LYX0CT </v>
      </c>
    </row>
    <row r="844" spans="1:22" x14ac:dyDescent="0.25">
      <c r="A844" t="str">
        <f>Rohdaten!A844</f>
        <v xml:space="preserve">LYXOR ETF CHINA ENTERPISE (HSCEI) E </v>
      </c>
      <c r="B844" t="str">
        <f>LEFT(Rohdaten!B844, 3)</f>
        <v>USD</v>
      </c>
      <c r="C844">
        <v>1.43</v>
      </c>
      <c r="D844">
        <v>1.36</v>
      </c>
      <c r="E844">
        <v>1.05</v>
      </c>
      <c r="F844">
        <v>0.74</v>
      </c>
      <c r="G844">
        <v>8.73</v>
      </c>
      <c r="H844">
        <v>135</v>
      </c>
      <c r="I844">
        <v>1.1299999999999999</v>
      </c>
      <c r="J844" t="str">
        <f>LEFT(Rohdaten!C844, LEN(Rohdaten!C844) - 1)</f>
        <v>--</v>
      </c>
      <c r="K844" t="str">
        <f>Rohdaten!D844</f>
        <v xml:space="preserve">-- </v>
      </c>
      <c r="L844" s="9">
        <f>Rohdaten!E844</f>
        <v>6.4999999999999997E-3</v>
      </c>
      <c r="M844" s="7">
        <f>IFERROR(IF(SEARCH("Mio.", Rohdaten!F844),LEFT(Rohdaten!F844, LEN(Rohdaten!F844) - 5) * 1),
IFERROR(IF(SEARCH("Mrd.",  Rohdaten!F844), LEFT(Rohdaten!F844, LEN(Rohdaten!F844) - 5) * 1000), ""))</f>
        <v>1200</v>
      </c>
      <c r="N844" s="7">
        <f t="shared" si="26"/>
        <v>1355.9999999999998</v>
      </c>
      <c r="O844" t="str">
        <f>Rohdaten!G844</f>
        <v xml:space="preserve">Aktien / Aktien Hong Kong &amp; China </v>
      </c>
      <c r="P844" t="str">
        <f t="shared" si="27"/>
        <v>Aktien</v>
      </c>
      <c r="Q844" t="str">
        <f>Rohdaten!H844</f>
        <v xml:space="preserve">Lyxor In.. </v>
      </c>
      <c r="R844" t="str">
        <f>Rohdaten!I844</f>
        <v xml:space="preserve">Frankreich </v>
      </c>
      <c r="S844">
        <f>LEFT(Rohdaten!J844, SEARCH("Jahre", Rohdaten!J844) - 2) * 1</f>
        <v>6.7</v>
      </c>
      <c r="T844" t="str">
        <f>Rohdaten!K844</f>
        <v xml:space="preserve">-- </v>
      </c>
      <c r="U844" t="str">
        <f>LEFT(Rohdaten!L844, 1)</f>
        <v>A</v>
      </c>
      <c r="V844" t="str">
        <f>Rohdaten!M844</f>
        <v xml:space="preserve">LYX0DE </v>
      </c>
    </row>
    <row r="845" spans="1:22" x14ac:dyDescent="0.25">
      <c r="A845" t="str">
        <f>Rohdaten!A845</f>
        <v xml:space="preserve">ETFS S-NETWORK GLOBAL AGRI BUSINE.. </v>
      </c>
      <c r="B845" t="str">
        <f>LEFT(Rohdaten!B845, 3)</f>
        <v>EUR</v>
      </c>
      <c r="C845">
        <v>1.43</v>
      </c>
      <c r="D845">
        <v>1.36</v>
      </c>
      <c r="E845">
        <v>1.05</v>
      </c>
      <c r="F845">
        <v>0.74</v>
      </c>
      <c r="G845">
        <v>8.73</v>
      </c>
      <c r="H845">
        <v>135</v>
      </c>
      <c r="I845">
        <v>1.1299999999999999</v>
      </c>
      <c r="J845" t="str">
        <f>LEFT(Rohdaten!C845, LEN(Rohdaten!C845) - 1)</f>
        <v>Swap-basiert</v>
      </c>
      <c r="K845" t="str">
        <f>Rohdaten!D845</f>
        <v xml:space="preserve">keine </v>
      </c>
      <c r="L845" s="9">
        <f>Rohdaten!E845</f>
        <v>6.4999999999999997E-3</v>
      </c>
      <c r="M845" s="7">
        <f>IFERROR(IF(SEARCH("Mio.", Rohdaten!F845),LEFT(Rohdaten!F845, LEN(Rohdaten!F845) - 5) * 1),
IFERROR(IF(SEARCH("Mrd.",  Rohdaten!F845), LEFT(Rohdaten!F845, LEN(Rohdaten!F845) - 5) * 1000), ""))</f>
        <v>21.27</v>
      </c>
      <c r="N845" s="7">
        <f t="shared" si="26"/>
        <v>21.27</v>
      </c>
      <c r="O845" t="str">
        <f>Rohdaten!G845</f>
        <v xml:space="preserve">Branchen / Branche: Rohstoff Aktien </v>
      </c>
      <c r="P845" t="str">
        <f t="shared" si="27"/>
        <v>Branchen</v>
      </c>
      <c r="Q845" t="str">
        <f>Rohdaten!H845</f>
        <v xml:space="preserve">ETFS Fun.. </v>
      </c>
      <c r="R845" t="str">
        <f>Rohdaten!I845</f>
        <v xml:space="preserve">Deutschl.. </v>
      </c>
      <c r="S845">
        <f>LEFT(Rohdaten!J845, SEARCH("Jahre", Rohdaten!J845) - 2) * 1</f>
        <v>6.39</v>
      </c>
      <c r="T845" t="str">
        <f>Rohdaten!K845</f>
        <v xml:space="preserve">S NET IT.. </v>
      </c>
      <c r="U845" t="str">
        <f>LEFT(Rohdaten!L845, 1)</f>
        <v>T</v>
      </c>
      <c r="V845" t="str">
        <f>Rohdaten!M845</f>
        <v xml:space="preserve">A0Q8NA </v>
      </c>
    </row>
    <row r="846" spans="1:22" x14ac:dyDescent="0.25">
      <c r="A846" t="str">
        <f>Rohdaten!A846</f>
        <v xml:space="preserve">ETFS DAXGLOBAL GOLD MINING GO UCI.. </v>
      </c>
      <c r="B846" t="str">
        <f>LEFT(Rohdaten!B846, 3)</f>
        <v>EUR</v>
      </c>
      <c r="C846">
        <v>1.43</v>
      </c>
      <c r="D846">
        <v>1.36</v>
      </c>
      <c r="E846">
        <v>1.05</v>
      </c>
      <c r="F846">
        <v>0.74</v>
      </c>
      <c r="G846">
        <v>8.73</v>
      </c>
      <c r="H846">
        <v>135</v>
      </c>
      <c r="I846">
        <v>1.1299999999999999</v>
      </c>
      <c r="J846" t="str">
        <f>LEFT(Rohdaten!C846, LEN(Rohdaten!C846) - 1)</f>
        <v>Swap-basiert</v>
      </c>
      <c r="K846" t="str">
        <f>Rohdaten!D846</f>
        <v xml:space="preserve">keine </v>
      </c>
      <c r="L846" s="9">
        <f>Rohdaten!E846</f>
        <v>6.4999999999999997E-3</v>
      </c>
      <c r="M846" s="7">
        <f>IFERROR(IF(SEARCH("Mio.", Rohdaten!F846),LEFT(Rohdaten!F846, LEN(Rohdaten!F846) - 5) * 1),
IFERROR(IF(SEARCH("Mrd.",  Rohdaten!F846), LEFT(Rohdaten!F846, LEN(Rohdaten!F846) - 5) * 1000), ""))</f>
        <v>51.5</v>
      </c>
      <c r="N846" s="7">
        <f t="shared" si="26"/>
        <v>51.5</v>
      </c>
      <c r="O846" t="str">
        <f>Rohdaten!G846</f>
        <v xml:space="preserve">Branchen / Branche: Edelmetalle Aktien </v>
      </c>
      <c r="P846" t="str">
        <f t="shared" si="27"/>
        <v>Branchen</v>
      </c>
      <c r="Q846" t="str">
        <f>Rohdaten!H846</f>
        <v xml:space="preserve">ETFS Fun.. </v>
      </c>
      <c r="R846" t="str">
        <f>Rohdaten!I846</f>
        <v xml:space="preserve">Irland </v>
      </c>
      <c r="S846">
        <f>LEFT(Rohdaten!J846, SEARCH("Jahre", Rohdaten!J846) - 2) * 1</f>
        <v>6.68</v>
      </c>
      <c r="T846" t="str">
        <f>Rohdaten!K846</f>
        <v xml:space="preserve">-- </v>
      </c>
      <c r="U846" t="str">
        <f>LEFT(Rohdaten!L846, 1)</f>
        <v>T</v>
      </c>
      <c r="V846" t="str">
        <f>Rohdaten!M846</f>
        <v xml:space="preserve">A0Q8NC </v>
      </c>
    </row>
    <row r="847" spans="1:22" x14ac:dyDescent="0.25">
      <c r="A847" t="str">
        <f>Rohdaten!A847</f>
        <v xml:space="preserve">DEKA MSCI CHINA UCITS ETF </v>
      </c>
      <c r="B847" t="str">
        <f>LEFT(Rohdaten!B847, 3)</f>
        <v>HKD</v>
      </c>
      <c r="C847">
        <v>1.43</v>
      </c>
      <c r="D847">
        <v>1.36</v>
      </c>
      <c r="E847">
        <v>1.05</v>
      </c>
      <c r="F847">
        <v>0.74</v>
      </c>
      <c r="G847">
        <v>8.73</v>
      </c>
      <c r="H847">
        <v>135</v>
      </c>
      <c r="I847">
        <v>1.1299999999999999</v>
      </c>
      <c r="J847" t="str">
        <f>LEFT(Rohdaten!C847, LEN(Rohdaten!C847) - 1)</f>
        <v>replizierend</v>
      </c>
      <c r="K847" t="str">
        <f>Rohdaten!D847</f>
        <v xml:space="preserve">keine </v>
      </c>
      <c r="L847" s="9">
        <f>Rohdaten!E847</f>
        <v>6.4999999999999997E-3</v>
      </c>
      <c r="M847" s="7" t="str">
        <f>IFERROR(IF(SEARCH("Mio.", Rohdaten!F847),LEFT(Rohdaten!F847, LEN(Rohdaten!F847) - 5) * 1),
IFERROR(IF(SEARCH("Mrd.",  Rohdaten!F847), LEFT(Rohdaten!F847, LEN(Rohdaten!F847) - 5) * 1000), ""))</f>
        <v/>
      </c>
      <c r="N847" s="7" t="str">
        <f t="shared" si="26"/>
        <v/>
      </c>
      <c r="O847" t="str">
        <f>Rohdaten!G847</f>
        <v xml:space="preserve">Aktien / Aktien Hong Kong &amp; China </v>
      </c>
      <c r="P847" t="str">
        <f t="shared" si="27"/>
        <v>Aktien</v>
      </c>
      <c r="Q847" t="str">
        <f>Rohdaten!H847</f>
        <v xml:space="preserve">Deka Inv.. </v>
      </c>
      <c r="R847" t="str">
        <f>Rohdaten!I847</f>
        <v xml:space="preserve">Deutschl.. </v>
      </c>
      <c r="S847">
        <f>LEFT(Rohdaten!J847, SEARCH("Jahre", Rohdaten!J847) - 2) * 1</f>
        <v>4.78</v>
      </c>
      <c r="T847" t="str">
        <f>Rohdaten!K847</f>
        <v xml:space="preserve">MSCI CHI.. </v>
      </c>
      <c r="U847" t="str">
        <f>LEFT(Rohdaten!L847, 1)</f>
        <v>A</v>
      </c>
      <c r="V847" t="str">
        <f>Rohdaten!M847</f>
        <v xml:space="preserve">ETFL32 </v>
      </c>
    </row>
    <row r="848" spans="1:22" x14ac:dyDescent="0.25">
      <c r="A848" t="str">
        <f>Rohdaten!A848</f>
        <v xml:space="preserve">DEKA MSCI EMERGING MARKETS UCITS .. </v>
      </c>
      <c r="B848" t="str">
        <f>LEFT(Rohdaten!B848, 3)</f>
        <v>USD</v>
      </c>
      <c r="C848">
        <v>1.43</v>
      </c>
      <c r="D848">
        <v>1.36</v>
      </c>
      <c r="E848">
        <v>1.05</v>
      </c>
      <c r="F848">
        <v>0.74</v>
      </c>
      <c r="G848">
        <v>8.73</v>
      </c>
      <c r="H848">
        <v>135</v>
      </c>
      <c r="I848">
        <v>1.1299999999999999</v>
      </c>
      <c r="J848" t="str">
        <f>LEFT(Rohdaten!C848, LEN(Rohdaten!C848) - 1)</f>
        <v>Swap-basiert</v>
      </c>
      <c r="K848" t="str">
        <f>Rohdaten!D848</f>
        <v xml:space="preserve">keine </v>
      </c>
      <c r="L848" s="9">
        <f>Rohdaten!E848</f>
        <v>6.4999999999999997E-3</v>
      </c>
      <c r="M848" s="7" t="str">
        <f>IFERROR(IF(SEARCH("Mio.", Rohdaten!F848),LEFT(Rohdaten!F848, LEN(Rohdaten!F848) - 5) * 1),
IFERROR(IF(SEARCH("Mrd.",  Rohdaten!F848), LEFT(Rohdaten!F848, LEN(Rohdaten!F848) - 5) * 1000), ""))</f>
        <v/>
      </c>
      <c r="N848" s="7" t="str">
        <f t="shared" si="26"/>
        <v/>
      </c>
      <c r="O848" t="str">
        <f>Rohdaten!G848</f>
        <v xml:space="preserve">Aktien / Aktien Emerging Markets </v>
      </c>
      <c r="P848" t="str">
        <f t="shared" si="27"/>
        <v>Aktien</v>
      </c>
      <c r="Q848" t="str">
        <f>Rohdaten!H848</f>
        <v xml:space="preserve">Deka Inv.. </v>
      </c>
      <c r="R848" t="str">
        <f>Rohdaten!I848</f>
        <v xml:space="preserve">Deutschl.. </v>
      </c>
      <c r="S848">
        <f>LEFT(Rohdaten!J848, SEARCH("Jahre", Rohdaten!J848) - 2) * 1</f>
        <v>4.84</v>
      </c>
      <c r="T848" t="str">
        <f>Rohdaten!K848</f>
        <v xml:space="preserve">MSCI EM .. </v>
      </c>
      <c r="U848" t="str">
        <f>LEFT(Rohdaten!L848, 1)</f>
        <v>T</v>
      </c>
      <c r="V848" t="str">
        <f>Rohdaten!M848</f>
        <v xml:space="preserve">ETFL34 </v>
      </c>
    </row>
    <row r="849" spans="1:22" x14ac:dyDescent="0.25">
      <c r="A849" t="str">
        <f>Rohdaten!A849</f>
        <v xml:space="preserve">DB X-TRACKERS MSCI MEXICO INDEX U.. </v>
      </c>
      <c r="B849" t="str">
        <f>LEFT(Rohdaten!B849, 3)</f>
        <v>USD</v>
      </c>
      <c r="C849">
        <v>1.43</v>
      </c>
      <c r="D849">
        <v>1.36</v>
      </c>
      <c r="E849">
        <v>1.05</v>
      </c>
      <c r="F849">
        <v>0.74</v>
      </c>
      <c r="G849">
        <v>8.73</v>
      </c>
      <c r="H849">
        <v>135</v>
      </c>
      <c r="I849">
        <v>1.1299999999999999</v>
      </c>
      <c r="J849" t="str">
        <f>LEFT(Rohdaten!C849, LEN(Rohdaten!C849) - 1)</f>
        <v>replizierend</v>
      </c>
      <c r="K849" t="str">
        <f>Rohdaten!D849</f>
        <v xml:space="preserve">keine </v>
      </c>
      <c r="L849" s="9">
        <f>Rohdaten!E849</f>
        <v>6.4999999999999997E-3</v>
      </c>
      <c r="M849" s="7">
        <f>IFERROR(IF(SEARCH("Mio.", Rohdaten!F849),LEFT(Rohdaten!F849, LEN(Rohdaten!F849) - 5) * 1),
IFERROR(IF(SEARCH("Mrd.",  Rohdaten!F849), LEFT(Rohdaten!F849, LEN(Rohdaten!F849) - 5) * 1000), ""))</f>
        <v>88.57</v>
      </c>
      <c r="N849" s="7">
        <f t="shared" si="26"/>
        <v>100.08409999999998</v>
      </c>
      <c r="O849" t="str">
        <f>Rohdaten!G849</f>
        <v xml:space="preserve">Aktien / Aktien Lateinamerika </v>
      </c>
      <c r="P849" t="str">
        <f t="shared" si="27"/>
        <v>Aktien</v>
      </c>
      <c r="Q849" t="str">
        <f>Rohdaten!H849</f>
        <v xml:space="preserve">db x-tra.. </v>
      </c>
      <c r="R849" t="str">
        <f>Rohdaten!I849</f>
        <v xml:space="preserve">Luxemburg </v>
      </c>
      <c r="S849">
        <f>LEFT(Rohdaten!J849, SEARCH("Jahre", Rohdaten!J849) - 2) * 1</f>
        <v>5.0999999999999996</v>
      </c>
      <c r="T849" t="str">
        <f>Rohdaten!K849</f>
        <v xml:space="preserve">MSCI MEX.. </v>
      </c>
      <c r="U849" t="str">
        <f>LEFT(Rohdaten!L849, 1)</f>
        <v>T</v>
      </c>
      <c r="V849" t="str">
        <f>Rohdaten!M849</f>
        <v xml:space="preserve">DBX0ES </v>
      </c>
    </row>
    <row r="850" spans="1:22" x14ac:dyDescent="0.25">
      <c r="A850" t="str">
        <f>Rohdaten!A850</f>
        <v xml:space="preserve">DB X -TRACKERS MSCI INDONESIA TRN.. </v>
      </c>
      <c r="B850" t="str">
        <f>LEFT(Rohdaten!B850, 3)</f>
        <v>USD</v>
      </c>
      <c r="C850">
        <v>1.43</v>
      </c>
      <c r="D850">
        <v>1.36</v>
      </c>
      <c r="E850">
        <v>1.05</v>
      </c>
      <c r="F850">
        <v>0.74</v>
      </c>
      <c r="G850">
        <v>8.73</v>
      </c>
      <c r="H850">
        <v>135</v>
      </c>
      <c r="I850">
        <v>1.1299999999999999</v>
      </c>
      <c r="J850" t="str">
        <f>LEFT(Rohdaten!C850, LEN(Rohdaten!C850) - 1)</f>
        <v>Swap-basiert</v>
      </c>
      <c r="K850" t="str">
        <f>Rohdaten!D850</f>
        <v xml:space="preserve">keine </v>
      </c>
      <c r="L850" s="9">
        <f>Rohdaten!E850</f>
        <v>6.4999999999999997E-3</v>
      </c>
      <c r="M850" s="7">
        <f>IFERROR(IF(SEARCH("Mio.", Rohdaten!F850),LEFT(Rohdaten!F850, LEN(Rohdaten!F850) - 5) * 1),
IFERROR(IF(SEARCH("Mrd.",  Rohdaten!F850), LEFT(Rohdaten!F850, LEN(Rohdaten!F850) - 5) * 1000), ""))</f>
        <v>92.97</v>
      </c>
      <c r="N850" s="7">
        <f t="shared" si="26"/>
        <v>105.05609999999999</v>
      </c>
      <c r="O850" t="str">
        <f>Rohdaten!G850</f>
        <v xml:space="preserve">Aktien / Aktien Asien </v>
      </c>
      <c r="P850" t="str">
        <f t="shared" si="27"/>
        <v>Aktien</v>
      </c>
      <c r="Q850" t="str">
        <f>Rohdaten!H850</f>
        <v xml:space="preserve">Deutsche.. </v>
      </c>
      <c r="R850" t="str">
        <f>Rohdaten!I850</f>
        <v xml:space="preserve">Luxemburg </v>
      </c>
      <c r="S850">
        <f>LEFT(Rohdaten!J850, SEARCH("Jahre", Rohdaten!J850) - 2) * 1</f>
        <v>5.17</v>
      </c>
      <c r="T850" t="str">
        <f>Rohdaten!K850</f>
        <v xml:space="preserve">MSCI IND.. </v>
      </c>
      <c r="U850" t="str">
        <f>LEFT(Rohdaten!L850, 1)</f>
        <v>T</v>
      </c>
      <c r="V850" t="str">
        <f>Rohdaten!M850</f>
        <v xml:space="preserve">DBX0EU </v>
      </c>
    </row>
    <row r="851" spans="1:22" x14ac:dyDescent="0.25">
      <c r="A851" t="str">
        <f>Rohdaten!A851</f>
        <v xml:space="preserve">GLOBAL X CHINA MATERIALS ETF </v>
      </c>
      <c r="B851" t="str">
        <f>LEFT(Rohdaten!B851, 3)</f>
        <v>USD</v>
      </c>
      <c r="C851">
        <v>1.43</v>
      </c>
      <c r="D851">
        <v>1.36</v>
      </c>
      <c r="E851">
        <v>1.05</v>
      </c>
      <c r="F851">
        <v>0.74</v>
      </c>
      <c r="G851">
        <v>8.73</v>
      </c>
      <c r="H851">
        <v>135</v>
      </c>
      <c r="I851">
        <v>1.1299999999999999</v>
      </c>
      <c r="J851" t="str">
        <f>LEFT(Rohdaten!C851, LEN(Rohdaten!C851) - 1)</f>
        <v>--</v>
      </c>
      <c r="K851" t="str">
        <f>Rohdaten!D851</f>
        <v xml:space="preserve">-- </v>
      </c>
      <c r="L851" s="9">
        <f>Rohdaten!E851</f>
        <v>6.4999999999999997E-3</v>
      </c>
      <c r="M851" s="7">
        <f>IFERROR(IF(SEARCH("Mio.", Rohdaten!F851),LEFT(Rohdaten!F851, LEN(Rohdaten!F851) - 5) * 1),
IFERROR(IF(SEARCH("Mrd.",  Rohdaten!F851), LEFT(Rohdaten!F851, LEN(Rohdaten!F851) - 5) * 1000), ""))</f>
        <v>6.35</v>
      </c>
      <c r="N851" s="7">
        <f t="shared" si="26"/>
        <v>7.1754999999999987</v>
      </c>
      <c r="O851" t="str">
        <f>Rohdaten!G851</f>
        <v xml:space="preserve">Branchen / Branche: Rohstoff Aktien </v>
      </c>
      <c r="P851" t="str">
        <f t="shared" si="27"/>
        <v>Branchen</v>
      </c>
      <c r="Q851" t="str">
        <f>Rohdaten!H851</f>
        <v xml:space="preserve">Global X.. </v>
      </c>
      <c r="R851" t="str">
        <f>Rohdaten!I851</f>
        <v xml:space="preserve">USA </v>
      </c>
      <c r="S851">
        <f>LEFT(Rohdaten!J851, SEARCH("Jahre", Rohdaten!J851) - 2) * 1</f>
        <v>4.42</v>
      </c>
      <c r="T851" t="str">
        <f>Rohdaten!K851</f>
        <v xml:space="preserve">-- </v>
      </c>
      <c r="U851" t="str">
        <f>LEFT(Rohdaten!L851, 1)</f>
        <v>A</v>
      </c>
      <c r="V851" t="str">
        <f>Rohdaten!M851</f>
        <v xml:space="preserve">A1T968 </v>
      </c>
    </row>
    <row r="852" spans="1:22" x14ac:dyDescent="0.25">
      <c r="A852" t="str">
        <f>Rohdaten!A852</f>
        <v xml:space="preserve">COMSTAGE NYSE ARCA GOLD BUGS UCIT.. </v>
      </c>
      <c r="B852" t="str">
        <f>LEFT(Rohdaten!B852, 3)</f>
        <v>USD</v>
      </c>
      <c r="C852">
        <v>1.43</v>
      </c>
      <c r="D852">
        <v>1.36</v>
      </c>
      <c r="E852">
        <v>1.05</v>
      </c>
      <c r="F852">
        <v>0.74</v>
      </c>
      <c r="G852">
        <v>8.73</v>
      </c>
      <c r="H852">
        <v>135</v>
      </c>
      <c r="I852">
        <v>1.1299999999999999</v>
      </c>
      <c r="J852" t="str">
        <f>LEFT(Rohdaten!C852, LEN(Rohdaten!C852) - 1)</f>
        <v>Swap-basiert</v>
      </c>
      <c r="K852" t="str">
        <f>Rohdaten!D852</f>
        <v xml:space="preserve">keine </v>
      </c>
      <c r="L852" s="9">
        <f>Rohdaten!E852</f>
        <v>6.4999999999999997E-3</v>
      </c>
      <c r="M852" s="7">
        <f>IFERROR(IF(SEARCH("Mio.", Rohdaten!F852),LEFT(Rohdaten!F852, LEN(Rohdaten!F852) - 5) * 1),
IFERROR(IF(SEARCH("Mrd.",  Rohdaten!F852), LEFT(Rohdaten!F852, LEN(Rohdaten!F852) - 5) * 1000), ""))</f>
        <v>186.68</v>
      </c>
      <c r="N852" s="7">
        <f t="shared" si="26"/>
        <v>210.94839999999999</v>
      </c>
      <c r="O852" t="str">
        <f>Rohdaten!G852</f>
        <v xml:space="preserve">Branchen / Branche: Edelmetalle Aktien </v>
      </c>
      <c r="P852" t="str">
        <f t="shared" si="27"/>
        <v>Branchen</v>
      </c>
      <c r="Q852" t="str">
        <f>Rohdaten!H852</f>
        <v xml:space="preserve">Commerz .. </v>
      </c>
      <c r="R852" t="str">
        <f>Rohdaten!I852</f>
        <v xml:space="preserve">Luxemburg </v>
      </c>
      <c r="S852">
        <f>LEFT(Rohdaten!J852, SEARCH("Jahre", Rohdaten!J852) - 2) * 1</f>
        <v>4.9800000000000004</v>
      </c>
      <c r="T852" t="str">
        <f>Rohdaten!K852</f>
        <v xml:space="preserve">NYSE ARC.. </v>
      </c>
      <c r="U852" t="str">
        <f>LEFT(Rohdaten!L852, 1)</f>
        <v>T</v>
      </c>
      <c r="V852" t="str">
        <f>Rohdaten!M852</f>
        <v xml:space="preserve">ETF091 </v>
      </c>
    </row>
    <row r="853" spans="1:22" x14ac:dyDescent="0.25">
      <c r="A853" t="str">
        <f>Rohdaten!A853</f>
        <v xml:space="preserve">ISHARES MSCI SOUTH AFRICA - B UCI.. </v>
      </c>
      <c r="B853" t="str">
        <f>LEFT(Rohdaten!B853, 3)</f>
        <v>USD</v>
      </c>
      <c r="C853">
        <v>1.43</v>
      </c>
      <c r="D853">
        <v>1.36</v>
      </c>
      <c r="E853">
        <v>1.05</v>
      </c>
      <c r="F853">
        <v>0.74</v>
      </c>
      <c r="G853">
        <v>8.73</v>
      </c>
      <c r="H853">
        <v>135</v>
      </c>
      <c r="I853">
        <v>1.1299999999999999</v>
      </c>
      <c r="J853" t="str">
        <f>LEFT(Rohdaten!C853, LEN(Rohdaten!C853) - 1)</f>
        <v>Swap-basiert</v>
      </c>
      <c r="K853" t="str">
        <f>Rohdaten!D853</f>
        <v xml:space="preserve">keine </v>
      </c>
      <c r="L853" s="9">
        <f>Rohdaten!E853</f>
        <v>6.4999999999999997E-3</v>
      </c>
      <c r="M853" s="7">
        <f>IFERROR(IF(SEARCH("Mio.", Rohdaten!F853),LEFT(Rohdaten!F853, LEN(Rohdaten!F853) - 5) * 1),
IFERROR(IF(SEARCH("Mrd.",  Rohdaten!F853), LEFT(Rohdaten!F853, LEN(Rohdaten!F853) - 5) * 1000), ""))</f>
        <v>12.67</v>
      </c>
      <c r="N853" s="7">
        <f t="shared" si="26"/>
        <v>14.317099999999998</v>
      </c>
      <c r="O853" t="str">
        <f>Rohdaten!G853</f>
        <v xml:space="preserve">Aktien / Aktien Afrika </v>
      </c>
      <c r="P853" t="str">
        <f t="shared" si="27"/>
        <v>Aktien</v>
      </c>
      <c r="Q853" t="str">
        <f>Rohdaten!H853</f>
        <v xml:space="preserve">Credit S.. </v>
      </c>
      <c r="R853" t="str">
        <f>Rohdaten!I853</f>
        <v xml:space="preserve">Irland </v>
      </c>
      <c r="S853">
        <f>LEFT(Rohdaten!J853, SEARCH("Jahre", Rohdaten!J853) - 2) * 1</f>
        <v>4.78</v>
      </c>
      <c r="T853" t="str">
        <f>Rohdaten!K853</f>
        <v xml:space="preserve">MSCI SOU.. </v>
      </c>
      <c r="U853" t="str">
        <f>LEFT(Rohdaten!L853, 1)</f>
        <v>T</v>
      </c>
      <c r="V853" t="str">
        <f>Rohdaten!M853</f>
        <v xml:space="preserve">A1C1HW </v>
      </c>
    </row>
    <row r="854" spans="1:22" x14ac:dyDescent="0.25">
      <c r="A854" t="str">
        <f>Rohdaten!A854</f>
        <v xml:space="preserve">DB X-TRACKERS MSCI CHINA INDEX UC.. </v>
      </c>
      <c r="B854" t="str">
        <f>LEFT(Rohdaten!B854, 3)</f>
        <v>USD</v>
      </c>
      <c r="C854">
        <v>1.43</v>
      </c>
      <c r="D854">
        <v>1.36</v>
      </c>
      <c r="E854">
        <v>1.05</v>
      </c>
      <c r="F854">
        <v>0.74</v>
      </c>
      <c r="G854">
        <v>8.73</v>
      </c>
      <c r="H854">
        <v>135</v>
      </c>
      <c r="I854">
        <v>1.1299999999999999</v>
      </c>
      <c r="J854" t="str">
        <f>LEFT(Rohdaten!C854, LEN(Rohdaten!C854) - 1)</f>
        <v>Swap-basiert</v>
      </c>
      <c r="K854" t="str">
        <f>Rohdaten!D854</f>
        <v xml:space="preserve">keine </v>
      </c>
      <c r="L854" s="9">
        <f>Rohdaten!E854</f>
        <v>6.4999999999999997E-3</v>
      </c>
      <c r="M854" s="7">
        <f>IFERROR(IF(SEARCH("Mio.", Rohdaten!F854),LEFT(Rohdaten!F854, LEN(Rohdaten!F854) - 5) * 1),
IFERROR(IF(SEARCH("Mrd.",  Rohdaten!F854), LEFT(Rohdaten!F854, LEN(Rohdaten!F854) - 5) * 1000), ""))</f>
        <v>244.2</v>
      </c>
      <c r="N854" s="7">
        <f t="shared" si="26"/>
        <v>275.94599999999997</v>
      </c>
      <c r="O854" t="str">
        <f>Rohdaten!G854</f>
        <v xml:space="preserve">Aktien / Aktien Hong Kong &amp; China </v>
      </c>
      <c r="P854" t="str">
        <f t="shared" si="27"/>
        <v>Aktien</v>
      </c>
      <c r="Q854" t="str">
        <f>Rohdaten!H854</f>
        <v xml:space="preserve">db x-tra.. </v>
      </c>
      <c r="R854" t="str">
        <f>Rohdaten!I854</f>
        <v xml:space="preserve">Luxemburg </v>
      </c>
      <c r="S854">
        <f>LEFT(Rohdaten!J854, SEARCH("Jahre", Rohdaten!J854) - 2) * 1</f>
        <v>4.8600000000000003</v>
      </c>
      <c r="T854" t="str">
        <f>Rohdaten!K854</f>
        <v xml:space="preserve">MSCI CHI.. </v>
      </c>
      <c r="U854" t="str">
        <f>LEFT(Rohdaten!L854, 1)</f>
        <v>T</v>
      </c>
      <c r="V854" t="str">
        <f>Rohdaten!M854</f>
        <v xml:space="preserve">DBX0G2 </v>
      </c>
    </row>
    <row r="855" spans="1:22" x14ac:dyDescent="0.25">
      <c r="A855" t="str">
        <f>Rohdaten!A855</f>
        <v xml:space="preserve">ISHARES MSCI BRAZIL UCITS ETF (ACC) </v>
      </c>
      <c r="B855" t="str">
        <f>LEFT(Rohdaten!B855, 3)</f>
        <v>USD</v>
      </c>
      <c r="C855">
        <v>1.43</v>
      </c>
      <c r="D855">
        <v>1.36</v>
      </c>
      <c r="E855">
        <v>1.05</v>
      </c>
      <c r="F855">
        <v>0.74</v>
      </c>
      <c r="G855">
        <v>8.73</v>
      </c>
      <c r="H855">
        <v>135</v>
      </c>
      <c r="I855">
        <v>1.1299999999999999</v>
      </c>
      <c r="J855" t="str">
        <f>LEFT(Rohdaten!C855, LEN(Rohdaten!C855) - 1)</f>
        <v>Swap-basiert</v>
      </c>
      <c r="K855" t="str">
        <f>Rohdaten!D855</f>
        <v xml:space="preserve">keine </v>
      </c>
      <c r="L855" s="9">
        <f>Rohdaten!E855</f>
        <v>6.4999999999999997E-3</v>
      </c>
      <c r="M855" s="7">
        <f>IFERROR(IF(SEARCH("Mio.", Rohdaten!F855),LEFT(Rohdaten!F855, LEN(Rohdaten!F855) - 5) * 1),
IFERROR(IF(SEARCH("Mrd.",  Rohdaten!F855), LEFT(Rohdaten!F855, LEN(Rohdaten!F855) - 5) * 1000), ""))</f>
        <v>86</v>
      </c>
      <c r="N855" s="7">
        <f t="shared" si="26"/>
        <v>97.179999999999993</v>
      </c>
      <c r="O855" t="str">
        <f>Rohdaten!G855</f>
        <v xml:space="preserve">Aktien / Aktien Brasilien </v>
      </c>
      <c r="P855" t="str">
        <f t="shared" si="27"/>
        <v>Aktien</v>
      </c>
      <c r="Q855" t="str">
        <f>Rohdaten!H855</f>
        <v xml:space="preserve">Credit S.. </v>
      </c>
      <c r="R855" t="str">
        <f>Rohdaten!I855</f>
        <v xml:space="preserve">Irland </v>
      </c>
      <c r="S855">
        <f>LEFT(Rohdaten!J855, SEARCH("Jahre", Rohdaten!J855) - 2) * 1</f>
        <v>4.6900000000000004</v>
      </c>
      <c r="T855" t="str">
        <f>Rohdaten!K855</f>
        <v xml:space="preserve">MSCI BRA.. </v>
      </c>
      <c r="U855" t="str">
        <f>LEFT(Rohdaten!L855, 1)</f>
        <v>T</v>
      </c>
      <c r="V855" t="str">
        <f>Rohdaten!M855</f>
        <v xml:space="preserve">A1C1HY </v>
      </c>
    </row>
    <row r="856" spans="1:22" x14ac:dyDescent="0.25">
      <c r="A856" t="str">
        <f>Rohdaten!A856</f>
        <v xml:space="preserve">ISHARES MSCI EM LATIN AMERICA UCI.. </v>
      </c>
      <c r="B856" t="str">
        <f>LEFT(Rohdaten!B856, 3)</f>
        <v>USD</v>
      </c>
      <c r="C856">
        <v>1.43</v>
      </c>
      <c r="D856">
        <v>1.36</v>
      </c>
      <c r="E856">
        <v>1.05</v>
      </c>
      <c r="F856">
        <v>0.74</v>
      </c>
      <c r="G856">
        <v>8.73</v>
      </c>
      <c r="H856">
        <v>135</v>
      </c>
      <c r="I856">
        <v>1.1299999999999999</v>
      </c>
      <c r="J856" t="str">
        <f>LEFT(Rohdaten!C856, LEN(Rohdaten!C856) - 1)</f>
        <v>Swap-basiert</v>
      </c>
      <c r="K856" t="str">
        <f>Rohdaten!D856</f>
        <v xml:space="preserve">keine </v>
      </c>
      <c r="L856" s="9">
        <f>Rohdaten!E856</f>
        <v>6.4999999999999997E-3</v>
      </c>
      <c r="M856" s="7">
        <f>IFERROR(IF(SEARCH("Mio.", Rohdaten!F856),LEFT(Rohdaten!F856, LEN(Rohdaten!F856) - 5) * 1),
IFERROR(IF(SEARCH("Mrd.",  Rohdaten!F856), LEFT(Rohdaten!F856, LEN(Rohdaten!F856) - 5) * 1000), ""))</f>
        <v>10.19</v>
      </c>
      <c r="N856" s="7">
        <f t="shared" si="26"/>
        <v>11.514699999999998</v>
      </c>
      <c r="O856" t="str">
        <f>Rohdaten!G856</f>
        <v xml:space="preserve">Aktien / Aktien Lateinamerika </v>
      </c>
      <c r="P856" t="str">
        <f t="shared" si="27"/>
        <v>Aktien</v>
      </c>
      <c r="Q856" t="str">
        <f>Rohdaten!H856</f>
        <v xml:space="preserve">Credit S.. </v>
      </c>
      <c r="R856" t="str">
        <f>Rohdaten!I856</f>
        <v xml:space="preserve">Irland </v>
      </c>
      <c r="S856">
        <f>LEFT(Rohdaten!J856, SEARCH("Jahre", Rohdaten!J856) - 2) * 1</f>
        <v>4.6900000000000004</v>
      </c>
      <c r="T856" t="str">
        <f>Rohdaten!K856</f>
        <v xml:space="preserve">MSCI EM .. </v>
      </c>
      <c r="U856" t="str">
        <f>LEFT(Rohdaten!L856, 1)</f>
        <v>T</v>
      </c>
      <c r="V856" t="str">
        <f>Rohdaten!M856</f>
        <v xml:space="preserve">A1C1HX </v>
      </c>
    </row>
    <row r="857" spans="1:22" x14ac:dyDescent="0.25">
      <c r="A857" t="str">
        <f>Rohdaten!A857</f>
        <v xml:space="preserve">ISHARES MSCI EM ASIA UCITS ETF </v>
      </c>
      <c r="B857" t="str">
        <f>LEFT(Rohdaten!B857, 3)</f>
        <v>USD</v>
      </c>
      <c r="C857">
        <v>1.43</v>
      </c>
      <c r="D857">
        <v>1.36</v>
      </c>
      <c r="E857">
        <v>1.05</v>
      </c>
      <c r="F857">
        <v>0.74</v>
      </c>
      <c r="G857">
        <v>8.73</v>
      </c>
      <c r="H857">
        <v>135</v>
      </c>
      <c r="I857">
        <v>1.1299999999999999</v>
      </c>
      <c r="J857" t="str">
        <f>LEFT(Rohdaten!C857, LEN(Rohdaten!C857) - 1)</f>
        <v>Swap-basiert</v>
      </c>
      <c r="K857" t="str">
        <f>Rohdaten!D857</f>
        <v xml:space="preserve">keine </v>
      </c>
      <c r="L857" s="9">
        <f>Rohdaten!E857</f>
        <v>6.4999999999999997E-3</v>
      </c>
      <c r="M857" s="7">
        <f>IFERROR(IF(SEARCH("Mio.", Rohdaten!F857),LEFT(Rohdaten!F857, LEN(Rohdaten!F857) - 5) * 1),
IFERROR(IF(SEARCH("Mrd.",  Rohdaten!F857), LEFT(Rohdaten!F857, LEN(Rohdaten!F857) - 5) * 1000), ""))</f>
        <v>214.74</v>
      </c>
      <c r="N857" s="7">
        <f t="shared" si="26"/>
        <v>242.65619999999998</v>
      </c>
      <c r="O857" t="str">
        <f>Rohdaten!G857</f>
        <v xml:space="preserve">Aktien / Aktien Asien ex Japan </v>
      </c>
      <c r="P857" t="str">
        <f t="shared" si="27"/>
        <v>Aktien</v>
      </c>
      <c r="Q857" t="str">
        <f>Rohdaten!H857</f>
        <v xml:space="preserve">Credit S.. </v>
      </c>
      <c r="R857" t="str">
        <f>Rohdaten!I857</f>
        <v xml:space="preserve">Irland </v>
      </c>
      <c r="S857">
        <f>LEFT(Rohdaten!J857, SEARCH("Jahre", Rohdaten!J857) - 2) * 1</f>
        <v>4.74</v>
      </c>
      <c r="T857" t="str">
        <f>Rohdaten!K857</f>
        <v xml:space="preserve">MSCI EM .. </v>
      </c>
      <c r="U857" t="str">
        <f>LEFT(Rohdaten!L857, 1)</f>
        <v>T</v>
      </c>
      <c r="V857" t="str">
        <f>Rohdaten!M857</f>
        <v xml:space="preserve">A1C1H5 </v>
      </c>
    </row>
    <row r="858" spans="1:22" x14ac:dyDescent="0.25">
      <c r="A858" t="str">
        <f>Rohdaten!A858</f>
        <v xml:space="preserve">ISHARES MSCI CHILE UCITS ETF </v>
      </c>
      <c r="B858" t="str">
        <f>LEFT(Rohdaten!B858, 3)</f>
        <v>USD</v>
      </c>
      <c r="C858">
        <v>1.43</v>
      </c>
      <c r="D858">
        <v>1.36</v>
      </c>
      <c r="E858">
        <v>1.05</v>
      </c>
      <c r="F858">
        <v>0.74</v>
      </c>
      <c r="G858">
        <v>8.73</v>
      </c>
      <c r="H858">
        <v>135</v>
      </c>
      <c r="I858">
        <v>1.1299999999999999</v>
      </c>
      <c r="J858" t="str">
        <f>LEFT(Rohdaten!C858, LEN(Rohdaten!C858) - 1)</f>
        <v>Swap-basiert</v>
      </c>
      <c r="K858" t="str">
        <f>Rohdaten!D858</f>
        <v xml:space="preserve">keine </v>
      </c>
      <c r="L858" s="9">
        <f>Rohdaten!E858</f>
        <v>6.4999999999999997E-3</v>
      </c>
      <c r="M858" s="7">
        <f>IFERROR(IF(SEARCH("Mio.", Rohdaten!F858),LEFT(Rohdaten!F858, LEN(Rohdaten!F858) - 5) * 1),
IFERROR(IF(SEARCH("Mrd.",  Rohdaten!F858), LEFT(Rohdaten!F858, LEN(Rohdaten!F858) - 5) * 1000), ""))</f>
        <v>21.78</v>
      </c>
      <c r="N858" s="7">
        <f t="shared" si="26"/>
        <v>24.6114</v>
      </c>
      <c r="O858" t="str">
        <f>Rohdaten!G858</f>
        <v xml:space="preserve">Aktien / Aktien Lateinamerika </v>
      </c>
      <c r="P858" t="str">
        <f t="shared" si="27"/>
        <v>Aktien</v>
      </c>
      <c r="Q858" t="str">
        <f>Rohdaten!H858</f>
        <v xml:space="preserve">Credit S.. </v>
      </c>
      <c r="R858" t="str">
        <f>Rohdaten!I858</f>
        <v xml:space="preserve">Irland </v>
      </c>
      <c r="S858">
        <f>LEFT(Rohdaten!J858, SEARCH("Jahre", Rohdaten!J858) - 2) * 1</f>
        <v>4.5599999999999996</v>
      </c>
      <c r="T858" t="str">
        <f>Rohdaten!K858</f>
        <v xml:space="preserve">MSCI CHI.. </v>
      </c>
      <c r="U858" t="str">
        <f>LEFT(Rohdaten!L858, 1)</f>
        <v>T</v>
      </c>
      <c r="V858" t="str">
        <f>Rohdaten!M858</f>
        <v xml:space="preserve">A1C1HZ </v>
      </c>
    </row>
    <row r="859" spans="1:22" x14ac:dyDescent="0.25">
      <c r="A859" t="str">
        <f>Rohdaten!A859</f>
        <v xml:space="preserve">ISHARES MSCI RUSSIA ADR/GDR UCITS.. </v>
      </c>
      <c r="B859" t="str">
        <f>LEFT(Rohdaten!B859, 3)</f>
        <v>USD</v>
      </c>
      <c r="C859">
        <v>1.43</v>
      </c>
      <c r="D859">
        <v>1.36</v>
      </c>
      <c r="E859">
        <v>1.05</v>
      </c>
      <c r="F859">
        <v>0.74</v>
      </c>
      <c r="G859">
        <v>8.73</v>
      </c>
      <c r="H859">
        <v>135</v>
      </c>
      <c r="I859">
        <v>1.1299999999999999</v>
      </c>
      <c r="J859" t="str">
        <f>LEFT(Rohdaten!C859, LEN(Rohdaten!C859) - 1)</f>
        <v>replizierend</v>
      </c>
      <c r="K859" t="str">
        <f>Rohdaten!D859</f>
        <v xml:space="preserve">keine </v>
      </c>
      <c r="L859" s="9">
        <f>Rohdaten!E859</f>
        <v>6.4999999999999997E-3</v>
      </c>
      <c r="M859" s="7">
        <f>IFERROR(IF(SEARCH("Mio.", Rohdaten!F859),LEFT(Rohdaten!F859, LEN(Rohdaten!F859) - 5) * 1),
IFERROR(IF(SEARCH("Mrd.",  Rohdaten!F859), LEFT(Rohdaten!F859, LEN(Rohdaten!F859) - 5) * 1000), ""))</f>
        <v>299.55</v>
      </c>
      <c r="N859" s="7">
        <f t="shared" si="26"/>
        <v>338.49149999999997</v>
      </c>
      <c r="O859" t="str">
        <f>Rohdaten!G859</f>
        <v xml:space="preserve">Aktien / Aktien Russland </v>
      </c>
      <c r="P859" t="str">
        <f t="shared" si="27"/>
        <v>Aktien</v>
      </c>
      <c r="Q859" t="str">
        <f>Rohdaten!H859</f>
        <v xml:space="preserve">iShares .. </v>
      </c>
      <c r="R859" t="str">
        <f>Rohdaten!I859</f>
        <v xml:space="preserve">Irland </v>
      </c>
      <c r="S859">
        <f>LEFT(Rohdaten!J859, SEARCH("Jahre", Rohdaten!J859) - 2) * 1</f>
        <v>4.6900000000000004</v>
      </c>
      <c r="T859" t="str">
        <f>Rohdaten!K859</f>
        <v xml:space="preserve">MSCI RUS.. </v>
      </c>
      <c r="U859" t="str">
        <f>LEFT(Rohdaten!L859, 1)</f>
        <v>T</v>
      </c>
      <c r="V859" t="str">
        <f>Rohdaten!M859</f>
        <v xml:space="preserve">A1C1HV </v>
      </c>
    </row>
    <row r="860" spans="1:22" x14ac:dyDescent="0.25">
      <c r="A860" t="str">
        <f>Rohdaten!A860</f>
        <v xml:space="preserve">ISHARES MSCI KOREA UCITS ETF (ACC) </v>
      </c>
      <c r="B860" t="str">
        <f>LEFT(Rohdaten!B860, 3)</f>
        <v>USD</v>
      </c>
      <c r="C860">
        <v>1.43</v>
      </c>
      <c r="D860">
        <v>1.36</v>
      </c>
      <c r="E860">
        <v>1.05</v>
      </c>
      <c r="F860">
        <v>0.74</v>
      </c>
      <c r="G860">
        <v>8.73</v>
      </c>
      <c r="H860">
        <v>135</v>
      </c>
      <c r="I860">
        <v>1.1299999999999999</v>
      </c>
      <c r="J860" t="str">
        <f>LEFT(Rohdaten!C860, LEN(Rohdaten!C860) - 1)</f>
        <v>Swap-basiert</v>
      </c>
      <c r="K860" t="str">
        <f>Rohdaten!D860</f>
        <v xml:space="preserve">keine </v>
      </c>
      <c r="L860" s="9">
        <f>Rohdaten!E860</f>
        <v>6.4999999999999997E-3</v>
      </c>
      <c r="M860" s="7">
        <f>IFERROR(IF(SEARCH("Mio.", Rohdaten!F860),LEFT(Rohdaten!F860, LEN(Rohdaten!F860) - 5) * 1),
IFERROR(IF(SEARCH("Mrd.",  Rohdaten!F860), LEFT(Rohdaten!F860, LEN(Rohdaten!F860) - 5) * 1000), ""))</f>
        <v>59.58</v>
      </c>
      <c r="N860" s="7">
        <f t="shared" si="26"/>
        <v>67.325399999999988</v>
      </c>
      <c r="O860" t="str">
        <f>Rohdaten!G860</f>
        <v xml:space="preserve">Aktien / Aktien Korea </v>
      </c>
      <c r="P860" t="str">
        <f t="shared" si="27"/>
        <v>Aktien</v>
      </c>
      <c r="Q860" t="str">
        <f>Rohdaten!H860</f>
        <v xml:space="preserve">Credit S.. </v>
      </c>
      <c r="R860" t="str">
        <f>Rohdaten!I860</f>
        <v xml:space="preserve">Irland </v>
      </c>
      <c r="S860">
        <f>LEFT(Rohdaten!J860, SEARCH("Jahre", Rohdaten!J860) - 2) * 1</f>
        <v>4.6900000000000004</v>
      </c>
      <c r="T860" t="str">
        <f>Rohdaten!K860</f>
        <v xml:space="preserve">MSCI KOR.. </v>
      </c>
      <c r="U860" t="str">
        <f>LEFT(Rohdaten!L860, 1)</f>
        <v>T</v>
      </c>
      <c r="V860" t="str">
        <f>Rohdaten!M860</f>
        <v xml:space="preserve">A1C1H3 </v>
      </c>
    </row>
    <row r="861" spans="1:22" x14ac:dyDescent="0.25">
      <c r="A861" t="str">
        <f>Rohdaten!A861</f>
        <v xml:space="preserve">ISHARES MSCI MEXICO CAPPED UCITS .. </v>
      </c>
      <c r="B861" t="str">
        <f>LEFT(Rohdaten!B861, 3)</f>
        <v>USD</v>
      </c>
      <c r="C861">
        <v>1.43</v>
      </c>
      <c r="D861">
        <v>1.36</v>
      </c>
      <c r="E861">
        <v>1.05</v>
      </c>
      <c r="F861">
        <v>0.74</v>
      </c>
      <c r="G861">
        <v>8.73</v>
      </c>
      <c r="H861">
        <v>135</v>
      </c>
      <c r="I861">
        <v>1.1299999999999999</v>
      </c>
      <c r="J861" t="str">
        <f>LEFT(Rohdaten!C861, LEN(Rohdaten!C861) - 1)</f>
        <v>Swap-basiert</v>
      </c>
      <c r="K861" t="str">
        <f>Rohdaten!D861</f>
        <v xml:space="preserve">keine </v>
      </c>
      <c r="L861" s="9">
        <f>Rohdaten!E861</f>
        <v>6.4999999999999997E-3</v>
      </c>
      <c r="M861" s="7">
        <f>IFERROR(IF(SEARCH("Mio.", Rohdaten!F861),LEFT(Rohdaten!F861, LEN(Rohdaten!F861) - 5) * 1),
IFERROR(IF(SEARCH("Mrd.",  Rohdaten!F861), LEFT(Rohdaten!F861, LEN(Rohdaten!F861) - 5) * 1000), ""))</f>
        <v>82.25</v>
      </c>
      <c r="N861" s="7">
        <f t="shared" si="26"/>
        <v>92.942499999999995</v>
      </c>
      <c r="O861" t="str">
        <f>Rohdaten!G861</f>
        <v xml:space="preserve">Aktien / Aktien Lateinamerika </v>
      </c>
      <c r="P861" t="str">
        <f t="shared" si="27"/>
        <v>Aktien</v>
      </c>
      <c r="Q861" t="str">
        <f>Rohdaten!H861</f>
        <v xml:space="preserve">iShares .. </v>
      </c>
      <c r="R861" t="str">
        <f>Rohdaten!I861</f>
        <v xml:space="preserve">Irland </v>
      </c>
      <c r="S861">
        <f>LEFT(Rohdaten!J861, SEARCH("Jahre", Rohdaten!J861) - 2) * 1</f>
        <v>4.6900000000000004</v>
      </c>
      <c r="T861" t="str">
        <f>Rohdaten!K861</f>
        <v xml:space="preserve">MSCI MEX.. </v>
      </c>
      <c r="U861" t="str">
        <f>LEFT(Rohdaten!L861, 1)</f>
        <v>T</v>
      </c>
      <c r="V861" t="str">
        <f>Rohdaten!M861</f>
        <v xml:space="preserve">A1C1H0 </v>
      </c>
    </row>
    <row r="862" spans="1:22" x14ac:dyDescent="0.25">
      <c r="A862" t="str">
        <f>Rohdaten!A862</f>
        <v xml:space="preserve">GLOBAL X GOLD EXPLORERS ETF </v>
      </c>
      <c r="B862" t="str">
        <f>LEFT(Rohdaten!B862, 3)</f>
        <v>USD</v>
      </c>
      <c r="C862">
        <v>1.43</v>
      </c>
      <c r="D862">
        <v>1.36</v>
      </c>
      <c r="E862">
        <v>1.05</v>
      </c>
      <c r="F862">
        <v>0.74</v>
      </c>
      <c r="G862">
        <v>8.73</v>
      </c>
      <c r="H862">
        <v>135</v>
      </c>
      <c r="I862">
        <v>1.1299999999999999</v>
      </c>
      <c r="J862" t="str">
        <f>LEFT(Rohdaten!C862, LEN(Rohdaten!C862) - 1)</f>
        <v>--</v>
      </c>
      <c r="K862" t="str">
        <f>Rohdaten!D862</f>
        <v xml:space="preserve">-- </v>
      </c>
      <c r="L862" s="9">
        <f>Rohdaten!E862</f>
        <v>6.4999999999999997E-3</v>
      </c>
      <c r="M862" s="7">
        <f>IFERROR(IF(SEARCH("Mio.", Rohdaten!F862),LEFT(Rohdaten!F862, LEN(Rohdaten!F862) - 5) * 1),
IFERROR(IF(SEARCH("Mrd.",  Rohdaten!F862), LEFT(Rohdaten!F862, LEN(Rohdaten!F862) - 5) * 1000), ""))</f>
        <v>28.88</v>
      </c>
      <c r="N862" s="7">
        <f t="shared" si="26"/>
        <v>32.634399999999992</v>
      </c>
      <c r="O862" t="str">
        <f>Rohdaten!G862</f>
        <v xml:space="preserve">Branchen / Branche: Edelmetalle Aktien </v>
      </c>
      <c r="P862" t="str">
        <f t="shared" si="27"/>
        <v>Branchen</v>
      </c>
      <c r="Q862" t="str">
        <f>Rohdaten!H862</f>
        <v xml:space="preserve">Global X.. </v>
      </c>
      <c r="R862" t="str">
        <f>Rohdaten!I862</f>
        <v xml:space="preserve">USA </v>
      </c>
      <c r="S862">
        <f>LEFT(Rohdaten!J862, SEARCH("Jahre", Rohdaten!J862) - 2) * 1</f>
        <v>4.49</v>
      </c>
      <c r="T862" t="str">
        <f>Rohdaten!K862</f>
        <v xml:space="preserve">-- </v>
      </c>
      <c r="U862" t="str">
        <f>LEFT(Rohdaten!L862, 1)</f>
        <v>A</v>
      </c>
      <c r="V862" t="str">
        <f>Rohdaten!M862</f>
        <v xml:space="preserve">A1T966 </v>
      </c>
    </row>
    <row r="863" spans="1:22" x14ac:dyDescent="0.25">
      <c r="A863" t="str">
        <f>Rohdaten!A863</f>
        <v xml:space="preserve">MSCI BRIC TRN INDEX ETF 1C </v>
      </c>
      <c r="B863" t="str">
        <f>LEFT(Rohdaten!B863, 3)</f>
        <v>USD</v>
      </c>
      <c r="C863">
        <v>1.43</v>
      </c>
      <c r="D863">
        <v>1.36</v>
      </c>
      <c r="E863">
        <v>1.05</v>
      </c>
      <c r="F863">
        <v>0.74</v>
      </c>
      <c r="G863">
        <v>8.73</v>
      </c>
      <c r="H863">
        <v>135</v>
      </c>
      <c r="I863">
        <v>1.1299999999999999</v>
      </c>
      <c r="J863" t="str">
        <f>LEFT(Rohdaten!C863, LEN(Rohdaten!C863) - 1)</f>
        <v>Swap-basiert</v>
      </c>
      <c r="K863" t="str">
        <f>Rohdaten!D863</f>
        <v xml:space="preserve">keine </v>
      </c>
      <c r="L863" s="9">
        <f>Rohdaten!E863</f>
        <v>6.4999999999999997E-3</v>
      </c>
      <c r="M863" s="7">
        <f>IFERROR(IF(SEARCH("Mio.", Rohdaten!F863),LEFT(Rohdaten!F863, LEN(Rohdaten!F863) - 5) * 1),
IFERROR(IF(SEARCH("Mrd.",  Rohdaten!F863), LEFT(Rohdaten!F863, LEN(Rohdaten!F863) - 5) * 1000), ""))</f>
        <v>10.33</v>
      </c>
      <c r="N863" s="7">
        <f t="shared" si="26"/>
        <v>11.672899999999998</v>
      </c>
      <c r="O863" t="str">
        <f>Rohdaten!G863</f>
        <v xml:space="preserve">Aktien / Aktien BRIC </v>
      </c>
      <c r="P863" t="str">
        <f t="shared" si="27"/>
        <v>Aktien</v>
      </c>
      <c r="Q863" t="str">
        <f>Rohdaten!H863</f>
        <v xml:space="preserve">db x-tra.. </v>
      </c>
      <c r="R863" t="str">
        <f>Rohdaten!I863</f>
        <v xml:space="preserve">Luxemburg </v>
      </c>
      <c r="S863">
        <f>LEFT(Rohdaten!J863, SEARCH("Jahre", Rohdaten!J863) - 2) * 1</f>
        <v>4.0999999999999996</v>
      </c>
      <c r="T863" t="str">
        <f>Rohdaten!K863</f>
        <v xml:space="preserve">BRIC IMI.. </v>
      </c>
      <c r="U863" t="str">
        <f>LEFT(Rohdaten!L863, 1)</f>
        <v>T</v>
      </c>
      <c r="V863" t="str">
        <f>Rohdaten!M863</f>
        <v xml:space="preserve">DBX0HQ </v>
      </c>
    </row>
    <row r="864" spans="1:22" x14ac:dyDescent="0.25">
      <c r="A864" t="str">
        <f>Rohdaten!A864</f>
        <v xml:space="preserve">DB X-TRACKERS MSCI PHILIPPINES IM.. </v>
      </c>
      <c r="B864" t="str">
        <f>LEFT(Rohdaten!B864, 3)</f>
        <v>USD</v>
      </c>
      <c r="C864">
        <v>1.43</v>
      </c>
      <c r="D864">
        <v>1.36</v>
      </c>
      <c r="E864">
        <v>1.05</v>
      </c>
      <c r="F864">
        <v>0.74</v>
      </c>
      <c r="G864">
        <v>8.73</v>
      </c>
      <c r="H864">
        <v>135</v>
      </c>
      <c r="I864">
        <v>1.1299999999999999</v>
      </c>
      <c r="J864" t="str">
        <f>LEFT(Rohdaten!C864, LEN(Rohdaten!C864) - 1)</f>
        <v>Swap-basiert</v>
      </c>
      <c r="K864" t="str">
        <f>Rohdaten!D864</f>
        <v xml:space="preserve">keine </v>
      </c>
      <c r="L864" s="9">
        <f>Rohdaten!E864</f>
        <v>6.4999999999999997E-3</v>
      </c>
      <c r="M864" s="7">
        <f>IFERROR(IF(SEARCH("Mio.", Rohdaten!F864),LEFT(Rohdaten!F864, LEN(Rohdaten!F864) - 5) * 1),
IFERROR(IF(SEARCH("Mrd.",  Rohdaten!F864), LEFT(Rohdaten!F864, LEN(Rohdaten!F864) - 5) * 1000), ""))</f>
        <v>83.77</v>
      </c>
      <c r="N864" s="7">
        <f t="shared" si="26"/>
        <v>94.660099999999986</v>
      </c>
      <c r="O864" t="str">
        <f>Rohdaten!G864</f>
        <v xml:space="preserve">Aktien / Aktien Asien </v>
      </c>
      <c r="P864" t="str">
        <f t="shared" si="27"/>
        <v>Aktien</v>
      </c>
      <c r="Q864" t="str">
        <f>Rohdaten!H864</f>
        <v xml:space="preserve">db x-tra.. </v>
      </c>
      <c r="R864" t="str">
        <f>Rohdaten!I864</f>
        <v xml:space="preserve">Luxemburg </v>
      </c>
      <c r="S864">
        <f>LEFT(Rohdaten!J864, SEARCH("Jahre", Rohdaten!J864) - 2) * 1</f>
        <v>4.0599999999999996</v>
      </c>
      <c r="T864" t="str">
        <f>Rohdaten!K864</f>
        <v xml:space="preserve">MSCI PHI.. </v>
      </c>
      <c r="U864" t="str">
        <f>LEFT(Rohdaten!L864, 1)</f>
        <v>T</v>
      </c>
      <c r="V864" t="str">
        <f>Rohdaten!M864</f>
        <v xml:space="preserve">DBX0H9 </v>
      </c>
    </row>
    <row r="865" spans="1:22" x14ac:dyDescent="0.25">
      <c r="A865" t="str">
        <f>Rohdaten!A865</f>
        <v xml:space="preserve">DB X-TRACKERS MSCI AC ASIA EX JAP.. </v>
      </c>
      <c r="B865" t="str">
        <f>LEFT(Rohdaten!B865, 3)</f>
        <v>USD</v>
      </c>
      <c r="C865">
        <v>1.43</v>
      </c>
      <c r="D865">
        <v>1.36</v>
      </c>
      <c r="E865">
        <v>1.05</v>
      </c>
      <c r="F865">
        <v>0.74</v>
      </c>
      <c r="G865">
        <v>8.73</v>
      </c>
      <c r="H865">
        <v>135</v>
      </c>
      <c r="I865">
        <v>1.1299999999999999</v>
      </c>
      <c r="J865" t="str">
        <f>LEFT(Rohdaten!C865, LEN(Rohdaten!C865) - 1)</f>
        <v>--</v>
      </c>
      <c r="K865" t="str">
        <f>Rohdaten!D865</f>
        <v xml:space="preserve">-- </v>
      </c>
      <c r="L865" s="9">
        <f>Rohdaten!E865</f>
        <v>6.4999999999999997E-3</v>
      </c>
      <c r="M865" s="7">
        <f>IFERROR(IF(SEARCH("Mio.", Rohdaten!F865),LEFT(Rohdaten!F865, LEN(Rohdaten!F865) - 5) * 1),
IFERROR(IF(SEARCH("Mrd.",  Rohdaten!F865), LEFT(Rohdaten!F865, LEN(Rohdaten!F865) - 5) * 1000), ""))</f>
        <v>6.25</v>
      </c>
      <c r="N865" s="7">
        <f t="shared" si="26"/>
        <v>7.0624999999999991</v>
      </c>
      <c r="O865" t="str">
        <f>Rohdaten!G865</f>
        <v xml:space="preserve">Aktien / Aktien Dividendenstrategie </v>
      </c>
      <c r="P865" t="str">
        <f t="shared" si="27"/>
        <v>Aktien</v>
      </c>
      <c r="Q865" t="str">
        <f>Rohdaten!H865</f>
        <v xml:space="preserve">db x-tra.. </v>
      </c>
      <c r="R865" t="str">
        <f>Rohdaten!I865</f>
        <v xml:space="preserve">Luxemburg </v>
      </c>
      <c r="S865">
        <f>LEFT(Rohdaten!J865, SEARCH("Jahre", Rohdaten!J865) - 2) * 1</f>
        <v>4.03</v>
      </c>
      <c r="T865" t="str">
        <f>Rohdaten!K865</f>
        <v xml:space="preserve">-- </v>
      </c>
      <c r="U865" t="str">
        <f>LEFT(Rohdaten!L865, 1)</f>
        <v>A</v>
      </c>
      <c r="V865" t="str">
        <f>Rohdaten!M865</f>
        <v xml:space="preserve">DBX0HT </v>
      </c>
    </row>
    <row r="866" spans="1:22" x14ac:dyDescent="0.25">
      <c r="A866" t="str">
        <f>Rohdaten!A866</f>
        <v xml:space="preserve">DB X-TRACKERS MSCI EMERGING MARKE.. </v>
      </c>
      <c r="B866" t="str">
        <f>LEFT(Rohdaten!B866, 3)</f>
        <v>USD</v>
      </c>
      <c r="C866">
        <v>1.43</v>
      </c>
      <c r="D866">
        <v>1.36</v>
      </c>
      <c r="E866">
        <v>1.05</v>
      </c>
      <c r="F866">
        <v>0.74</v>
      </c>
      <c r="G866">
        <v>8.73</v>
      </c>
      <c r="H866">
        <v>135</v>
      </c>
      <c r="I866">
        <v>1.1299999999999999</v>
      </c>
      <c r="J866" t="str">
        <f>LEFT(Rohdaten!C866, LEN(Rohdaten!C866) - 1)</f>
        <v>Swap-basiert</v>
      </c>
      <c r="K866" t="str">
        <f>Rohdaten!D866</f>
        <v xml:space="preserve">keine </v>
      </c>
      <c r="L866" s="9">
        <f>Rohdaten!E866</f>
        <v>6.4999999999999997E-3</v>
      </c>
      <c r="M866" s="7">
        <f>IFERROR(IF(SEARCH("Mio.", Rohdaten!F866),LEFT(Rohdaten!F866, LEN(Rohdaten!F866) - 5) * 1),
IFERROR(IF(SEARCH("Mrd.",  Rohdaten!F866), LEFT(Rohdaten!F866, LEN(Rohdaten!F866) - 5) * 1000), ""))</f>
        <v>4.9400000000000004</v>
      </c>
      <c r="N866" s="7">
        <f t="shared" si="26"/>
        <v>5.5822000000000003</v>
      </c>
      <c r="O866" t="str">
        <f>Rohdaten!G866</f>
        <v xml:space="preserve">Branchen / Branche: Konsumgüter Aktien </v>
      </c>
      <c r="P866" t="str">
        <f t="shared" si="27"/>
        <v>Branchen</v>
      </c>
      <c r="Q866" t="str">
        <f>Rohdaten!H866</f>
        <v xml:space="preserve">db x-tra.. </v>
      </c>
      <c r="R866" t="str">
        <f>Rohdaten!I866</f>
        <v xml:space="preserve">Luxemburg </v>
      </c>
      <c r="S866">
        <f>LEFT(Rohdaten!J866, SEARCH("Jahre", Rohdaten!J866) - 2) * 1</f>
        <v>3.98</v>
      </c>
      <c r="T866" t="str">
        <f>Rohdaten!K866</f>
        <v xml:space="preserve">MSCI EM/.. </v>
      </c>
      <c r="U866" t="str">
        <f>LEFT(Rohdaten!L866, 1)</f>
        <v>A</v>
      </c>
      <c r="V866" t="str">
        <f>Rohdaten!M866</f>
        <v xml:space="preserve">DBX0HZ </v>
      </c>
    </row>
    <row r="867" spans="1:22" x14ac:dyDescent="0.25">
      <c r="A867" t="str">
        <f>Rohdaten!A867</f>
        <v xml:space="preserve">DB X-TRACKERS MSCI EMERGING MARKE.. </v>
      </c>
      <c r="B867" t="str">
        <f>LEFT(Rohdaten!B867, 3)</f>
        <v>USD</v>
      </c>
      <c r="C867">
        <v>1.43</v>
      </c>
      <c r="D867">
        <v>1.36</v>
      </c>
      <c r="E867">
        <v>1.05</v>
      </c>
      <c r="F867">
        <v>0.74</v>
      </c>
      <c r="G867">
        <v>8.73</v>
      </c>
      <c r="H867">
        <v>135</v>
      </c>
      <c r="I867">
        <v>1.1299999999999999</v>
      </c>
      <c r="J867" t="str">
        <f>LEFT(Rohdaten!C867, LEN(Rohdaten!C867) - 1)</f>
        <v>Swap-basiert</v>
      </c>
      <c r="K867" t="str">
        <f>Rohdaten!D867</f>
        <v xml:space="preserve">keine </v>
      </c>
      <c r="L867" s="9">
        <f>Rohdaten!E867</f>
        <v>6.4999999999999997E-3</v>
      </c>
      <c r="M867" s="7">
        <f>IFERROR(IF(SEARCH("Mio.", Rohdaten!F867),LEFT(Rohdaten!F867, LEN(Rohdaten!F867) - 5) * 1),
IFERROR(IF(SEARCH("Mrd.",  Rohdaten!F867), LEFT(Rohdaten!F867, LEN(Rohdaten!F867) - 5) * 1000), ""))</f>
        <v>13.74</v>
      </c>
      <c r="N867" s="7">
        <f t="shared" si="26"/>
        <v>15.526199999999999</v>
      </c>
      <c r="O867" t="str">
        <f>Rohdaten!G867</f>
        <v xml:space="preserve">Branchen / Branche: Konsumgüter Aktien </v>
      </c>
      <c r="P867" t="str">
        <f t="shared" si="27"/>
        <v>Branchen</v>
      </c>
      <c r="Q867" t="str">
        <f>Rohdaten!H867</f>
        <v xml:space="preserve">db x-tra.. </v>
      </c>
      <c r="R867" t="str">
        <f>Rohdaten!I867</f>
        <v xml:space="preserve">Luxemburg </v>
      </c>
      <c r="S867">
        <f>LEFT(Rohdaten!J867, SEARCH("Jahre", Rohdaten!J867) - 2) * 1</f>
        <v>3.98</v>
      </c>
      <c r="T867" t="str">
        <f>Rohdaten!K867</f>
        <v xml:space="preserve">MSCI EM/.. </v>
      </c>
      <c r="U867" t="str">
        <f>LEFT(Rohdaten!L867, 1)</f>
        <v>T</v>
      </c>
      <c r="V867" t="str">
        <f>Rohdaten!M867</f>
        <v xml:space="preserve">DBX0H0 </v>
      </c>
    </row>
    <row r="868" spans="1:22" x14ac:dyDescent="0.25">
      <c r="A868" t="str">
        <f>Rohdaten!A868</f>
        <v xml:space="preserve">DB X-TRACKERS MSCI EMERGING MARKE.. </v>
      </c>
      <c r="B868" t="str">
        <f>LEFT(Rohdaten!B868, 3)</f>
        <v>USD</v>
      </c>
      <c r="C868">
        <v>1.43</v>
      </c>
      <c r="D868">
        <v>1.36</v>
      </c>
      <c r="E868">
        <v>1.05</v>
      </c>
      <c r="F868">
        <v>0.74</v>
      </c>
      <c r="G868">
        <v>8.73</v>
      </c>
      <c r="H868">
        <v>135</v>
      </c>
      <c r="I868">
        <v>1.1299999999999999</v>
      </c>
      <c r="J868" t="str">
        <f>LEFT(Rohdaten!C868, LEN(Rohdaten!C868) - 1)</f>
        <v>Swap-basiert</v>
      </c>
      <c r="K868" t="str">
        <f>Rohdaten!D868</f>
        <v xml:space="preserve">keine </v>
      </c>
      <c r="L868" s="9">
        <f>Rohdaten!E868</f>
        <v>6.4999999999999997E-3</v>
      </c>
      <c r="M868" s="7">
        <f>IFERROR(IF(SEARCH("Mio.", Rohdaten!F868),LEFT(Rohdaten!F868, LEN(Rohdaten!F868) - 5) * 1),
IFERROR(IF(SEARCH("Mrd.",  Rohdaten!F868), LEFT(Rohdaten!F868, LEN(Rohdaten!F868) - 5) * 1000), ""))</f>
        <v>3.52</v>
      </c>
      <c r="N868" s="7">
        <f t="shared" si="26"/>
        <v>3.9775999999999998</v>
      </c>
      <c r="O868" t="str">
        <f>Rohdaten!G868</f>
        <v xml:space="preserve">Branchen / Branche: Energie Aktien </v>
      </c>
      <c r="P868" t="str">
        <f t="shared" si="27"/>
        <v>Branchen</v>
      </c>
      <c r="Q868" t="str">
        <f>Rohdaten!H868</f>
        <v xml:space="preserve">db x-tra.. </v>
      </c>
      <c r="R868" t="str">
        <f>Rohdaten!I868</f>
        <v xml:space="preserve">Luxemburg </v>
      </c>
      <c r="S868">
        <f>LEFT(Rohdaten!J868, SEARCH("Jahre", Rohdaten!J868) - 2) * 1</f>
        <v>3.98</v>
      </c>
      <c r="T868" t="str">
        <f>Rohdaten!K868</f>
        <v xml:space="preserve">MSCI EM/.. </v>
      </c>
      <c r="U868" t="str">
        <f>LEFT(Rohdaten!L868, 1)</f>
        <v>T</v>
      </c>
      <c r="V868" t="str">
        <f>Rohdaten!M868</f>
        <v xml:space="preserve">DBX0H1 </v>
      </c>
    </row>
    <row r="869" spans="1:22" x14ac:dyDescent="0.25">
      <c r="A869" t="str">
        <f>Rohdaten!A869</f>
        <v xml:space="preserve">DB X-TRACKERS MSCI EMERGING MARKE.. </v>
      </c>
      <c r="B869" t="str">
        <f>LEFT(Rohdaten!B869, 3)</f>
        <v>USD</v>
      </c>
      <c r="C869">
        <v>1.43</v>
      </c>
      <c r="D869">
        <v>1.36</v>
      </c>
      <c r="E869">
        <v>1.05</v>
      </c>
      <c r="F869">
        <v>0.74</v>
      </c>
      <c r="G869">
        <v>8.73</v>
      </c>
      <c r="H869">
        <v>135</v>
      </c>
      <c r="I869">
        <v>1.1299999999999999</v>
      </c>
      <c r="J869" t="str">
        <f>LEFT(Rohdaten!C869, LEN(Rohdaten!C869) - 1)</f>
        <v>Swap-basiert</v>
      </c>
      <c r="K869" t="str">
        <f>Rohdaten!D869</f>
        <v xml:space="preserve">keine </v>
      </c>
      <c r="L869" s="9">
        <f>Rohdaten!E869</f>
        <v>6.4999999999999997E-3</v>
      </c>
      <c r="M869" s="7">
        <f>IFERROR(IF(SEARCH("Mio.", Rohdaten!F869),LEFT(Rohdaten!F869, LEN(Rohdaten!F869) - 5) * 1),
IFERROR(IF(SEARCH("Mrd.",  Rohdaten!F869), LEFT(Rohdaten!F869, LEN(Rohdaten!F869) - 5) * 1000), ""))</f>
        <v>3.82</v>
      </c>
      <c r="N869" s="7">
        <f t="shared" si="26"/>
        <v>4.3165999999999993</v>
      </c>
      <c r="O869" t="str">
        <f>Rohdaten!G869</f>
        <v xml:space="preserve">Branchen / Branche: Finanzwerte Aktien </v>
      </c>
      <c r="P869" t="str">
        <f t="shared" si="27"/>
        <v>Branchen</v>
      </c>
      <c r="Q869" t="str">
        <f>Rohdaten!H869</f>
        <v xml:space="preserve">db x-tra.. </v>
      </c>
      <c r="R869" t="str">
        <f>Rohdaten!I869</f>
        <v xml:space="preserve">Luxemburg </v>
      </c>
      <c r="S869">
        <f>LEFT(Rohdaten!J869, SEARCH("Jahre", Rohdaten!J869) - 2) * 1</f>
        <v>3.98</v>
      </c>
      <c r="T869" t="str">
        <f>Rohdaten!K869</f>
        <v xml:space="preserve">MSCI EM/.. </v>
      </c>
      <c r="U869" t="str">
        <f>LEFT(Rohdaten!L869, 1)</f>
        <v>T</v>
      </c>
      <c r="V869" t="str">
        <f>Rohdaten!M869</f>
        <v xml:space="preserve">DBX0H2 </v>
      </c>
    </row>
    <row r="870" spans="1:22" x14ac:dyDescent="0.25">
      <c r="A870" t="str">
        <f>Rohdaten!A870</f>
        <v xml:space="preserve">DB X-TRACKERS MSCI EMERGING MARKE.. </v>
      </c>
      <c r="B870" t="str">
        <f>LEFT(Rohdaten!B870, 3)</f>
        <v>USD</v>
      </c>
      <c r="C870">
        <v>1.43</v>
      </c>
      <c r="D870">
        <v>1.36</v>
      </c>
      <c r="E870">
        <v>1.05</v>
      </c>
      <c r="F870">
        <v>0.74</v>
      </c>
      <c r="G870">
        <v>8.73</v>
      </c>
      <c r="H870">
        <v>135</v>
      </c>
      <c r="I870">
        <v>1.1299999999999999</v>
      </c>
      <c r="J870" t="str">
        <f>LEFT(Rohdaten!C870, LEN(Rohdaten!C870) - 1)</f>
        <v>Swap-basiert</v>
      </c>
      <c r="K870" t="str">
        <f>Rohdaten!D870</f>
        <v xml:space="preserve">keine </v>
      </c>
      <c r="L870" s="9">
        <f>Rohdaten!E870</f>
        <v>6.4999999999999997E-3</v>
      </c>
      <c r="M870" s="7">
        <f>IFERROR(IF(SEARCH("Mio.", Rohdaten!F870),LEFT(Rohdaten!F870, LEN(Rohdaten!F870) - 5) * 1),
IFERROR(IF(SEARCH("Mrd.",  Rohdaten!F870), LEFT(Rohdaten!F870, LEN(Rohdaten!F870) - 5) * 1000), ""))</f>
        <v>32.979999999999997</v>
      </c>
      <c r="N870" s="7">
        <f t="shared" si="26"/>
        <v>37.267399999999995</v>
      </c>
      <c r="O870" t="str">
        <f>Rohdaten!G870</f>
        <v xml:space="preserve">Branchen / Branche: Gesundheit Aktien </v>
      </c>
      <c r="P870" t="str">
        <f t="shared" si="27"/>
        <v>Branchen</v>
      </c>
      <c r="Q870" t="str">
        <f>Rohdaten!H870</f>
        <v xml:space="preserve">db x-tra.. </v>
      </c>
      <c r="R870" t="str">
        <f>Rohdaten!I870</f>
        <v xml:space="preserve">Luxemburg </v>
      </c>
      <c r="S870">
        <f>LEFT(Rohdaten!J870, SEARCH("Jahre", Rohdaten!J870) - 2) * 1</f>
        <v>3.98</v>
      </c>
      <c r="T870" t="str">
        <f>Rohdaten!K870</f>
        <v xml:space="preserve">MSCI EM/.. </v>
      </c>
      <c r="U870" t="str">
        <f>LEFT(Rohdaten!L870, 1)</f>
        <v>T</v>
      </c>
      <c r="V870" t="str">
        <f>Rohdaten!M870</f>
        <v xml:space="preserve">DBX0H3 </v>
      </c>
    </row>
    <row r="871" spans="1:22" x14ac:dyDescent="0.25">
      <c r="A871" t="str">
        <f>Rohdaten!A871</f>
        <v xml:space="preserve">DB X-TRACKERS MSCI EMERGING MARKE.. </v>
      </c>
      <c r="B871" t="str">
        <f>LEFT(Rohdaten!B871, 3)</f>
        <v>USD</v>
      </c>
      <c r="C871">
        <v>1.43</v>
      </c>
      <c r="D871">
        <v>1.36</v>
      </c>
      <c r="E871">
        <v>1.05</v>
      </c>
      <c r="F871">
        <v>0.74</v>
      </c>
      <c r="G871">
        <v>8.73</v>
      </c>
      <c r="H871">
        <v>135</v>
      </c>
      <c r="I871">
        <v>1.1299999999999999</v>
      </c>
      <c r="J871" t="str">
        <f>LEFT(Rohdaten!C871, LEN(Rohdaten!C871) - 1)</f>
        <v>Swap-basiert</v>
      </c>
      <c r="K871" t="str">
        <f>Rohdaten!D871</f>
        <v xml:space="preserve">keine </v>
      </c>
      <c r="L871" s="9">
        <f>Rohdaten!E871</f>
        <v>6.4999999999999997E-3</v>
      </c>
      <c r="M871" s="7">
        <f>IFERROR(IF(SEARCH("Mio.", Rohdaten!F871),LEFT(Rohdaten!F871, LEN(Rohdaten!F871) - 5) * 1),
IFERROR(IF(SEARCH("Mrd.",  Rohdaten!F871), LEFT(Rohdaten!F871, LEN(Rohdaten!F871) - 5) * 1000), ""))</f>
        <v>3.22</v>
      </c>
      <c r="N871" s="7">
        <f t="shared" si="26"/>
        <v>3.6385999999999998</v>
      </c>
      <c r="O871" t="str">
        <f>Rohdaten!G871</f>
        <v xml:space="preserve">Branchen / Branche: Industrie Aktien </v>
      </c>
      <c r="P871" t="str">
        <f t="shared" si="27"/>
        <v>Branchen</v>
      </c>
      <c r="Q871" t="str">
        <f>Rohdaten!H871</f>
        <v xml:space="preserve">db x-tra.. </v>
      </c>
      <c r="R871" t="str">
        <f>Rohdaten!I871</f>
        <v xml:space="preserve">Luxemburg </v>
      </c>
      <c r="S871">
        <f>LEFT(Rohdaten!J871, SEARCH("Jahre", Rohdaten!J871) - 2) * 1</f>
        <v>3.98</v>
      </c>
      <c r="T871" t="str">
        <f>Rohdaten!K871</f>
        <v xml:space="preserve">MSCI EM/.. </v>
      </c>
      <c r="U871" t="str">
        <f>LEFT(Rohdaten!L871, 1)</f>
        <v>T</v>
      </c>
      <c r="V871" t="str">
        <f>Rohdaten!M871</f>
        <v xml:space="preserve">DBX0H4 </v>
      </c>
    </row>
    <row r="872" spans="1:22" x14ac:dyDescent="0.25">
      <c r="A872" t="str">
        <f>Rohdaten!A872</f>
        <v xml:space="preserve">DB X-TRACKERS MSCI EMERGING MARKE.. </v>
      </c>
      <c r="B872" t="str">
        <f>LEFT(Rohdaten!B872, 3)</f>
        <v>USD</v>
      </c>
      <c r="C872">
        <v>1.43</v>
      </c>
      <c r="D872">
        <v>1.36</v>
      </c>
      <c r="E872">
        <v>1.05</v>
      </c>
      <c r="F872">
        <v>0.74</v>
      </c>
      <c r="G872">
        <v>8.73</v>
      </c>
      <c r="H872">
        <v>135</v>
      </c>
      <c r="I872">
        <v>1.1299999999999999</v>
      </c>
      <c r="J872" t="str">
        <f>LEFT(Rohdaten!C872, LEN(Rohdaten!C872) - 1)</f>
        <v>Swap-basiert</v>
      </c>
      <c r="K872" t="str">
        <f>Rohdaten!D872</f>
        <v xml:space="preserve">keine </v>
      </c>
      <c r="L872" s="9">
        <f>Rohdaten!E872</f>
        <v>6.4999999999999997E-3</v>
      </c>
      <c r="M872" s="7">
        <f>IFERROR(IF(SEARCH("Mio.", Rohdaten!F872),LEFT(Rohdaten!F872, LEN(Rohdaten!F872) - 5) * 1),
IFERROR(IF(SEARCH("Mrd.",  Rohdaten!F872), LEFT(Rohdaten!F872, LEN(Rohdaten!F872) - 5) * 1000), ""))</f>
        <v>115.05</v>
      </c>
      <c r="N872" s="7">
        <f t="shared" si="26"/>
        <v>130.00649999999999</v>
      </c>
      <c r="O872" t="str">
        <f>Rohdaten!G872</f>
        <v xml:space="preserve">Branchen / Branche: Internet Aktien </v>
      </c>
      <c r="P872" t="str">
        <f t="shared" si="27"/>
        <v>Branchen</v>
      </c>
      <c r="Q872" t="str">
        <f>Rohdaten!H872</f>
        <v xml:space="preserve">db x-tra.. </v>
      </c>
      <c r="R872" t="str">
        <f>Rohdaten!I872</f>
        <v xml:space="preserve">Luxemburg </v>
      </c>
      <c r="S872">
        <f>LEFT(Rohdaten!J872, SEARCH("Jahre", Rohdaten!J872) - 2) * 1</f>
        <v>3.98</v>
      </c>
      <c r="T872" t="str">
        <f>Rohdaten!K872</f>
        <v xml:space="preserve">MSCI EM/.. </v>
      </c>
      <c r="U872" t="str">
        <f>LEFT(Rohdaten!L872, 1)</f>
        <v>T</v>
      </c>
      <c r="V872" t="str">
        <f>Rohdaten!M872</f>
        <v xml:space="preserve">DBX0H5 </v>
      </c>
    </row>
    <row r="873" spans="1:22" x14ac:dyDescent="0.25">
      <c r="A873" t="str">
        <f>Rohdaten!A873</f>
        <v xml:space="preserve">DB X-TRACKERS MSCI EMERGING MARKE.. </v>
      </c>
      <c r="B873" t="str">
        <f>LEFT(Rohdaten!B873, 3)</f>
        <v>USD</v>
      </c>
      <c r="C873">
        <v>1.43</v>
      </c>
      <c r="D873">
        <v>1.36</v>
      </c>
      <c r="E873">
        <v>1.05</v>
      </c>
      <c r="F873">
        <v>0.74</v>
      </c>
      <c r="G873">
        <v>8.73</v>
      </c>
      <c r="H873">
        <v>135</v>
      </c>
      <c r="I873">
        <v>1.1299999999999999</v>
      </c>
      <c r="J873" t="str">
        <f>LEFT(Rohdaten!C873, LEN(Rohdaten!C873) - 1)</f>
        <v>Swap-basiert</v>
      </c>
      <c r="K873" t="str">
        <f>Rohdaten!D873</f>
        <v xml:space="preserve">keine </v>
      </c>
      <c r="L873" s="9">
        <f>Rohdaten!E873</f>
        <v>6.4999999999999997E-3</v>
      </c>
      <c r="M873" s="7">
        <f>IFERROR(IF(SEARCH("Mio.", Rohdaten!F873),LEFT(Rohdaten!F873, LEN(Rohdaten!F873) - 5) * 1),
IFERROR(IF(SEARCH("Mrd.",  Rohdaten!F873), LEFT(Rohdaten!F873, LEN(Rohdaten!F873) - 5) * 1000), ""))</f>
        <v>4.8099999999999996</v>
      </c>
      <c r="N873" s="7">
        <f t="shared" si="26"/>
        <v>5.4352999999999989</v>
      </c>
      <c r="O873" t="str">
        <f>Rohdaten!G873</f>
        <v xml:space="preserve">Branchen / Branche: Rohstoff Aktien </v>
      </c>
      <c r="P873" t="str">
        <f t="shared" si="27"/>
        <v>Branchen</v>
      </c>
      <c r="Q873" t="str">
        <f>Rohdaten!H873</f>
        <v xml:space="preserve">db x-tra.. </v>
      </c>
      <c r="R873" t="str">
        <f>Rohdaten!I873</f>
        <v xml:space="preserve">Luxemburg </v>
      </c>
      <c r="S873">
        <f>LEFT(Rohdaten!J873, SEARCH("Jahre", Rohdaten!J873) - 2) * 1</f>
        <v>3.98</v>
      </c>
      <c r="T873" t="str">
        <f>Rohdaten!K873</f>
        <v xml:space="preserve">MSCI EM/.. </v>
      </c>
      <c r="U873" t="str">
        <f>LEFT(Rohdaten!L873, 1)</f>
        <v>T</v>
      </c>
      <c r="V873" t="str">
        <f>Rohdaten!M873</f>
        <v xml:space="preserve">DBX0H6 </v>
      </c>
    </row>
    <row r="874" spans="1:22" x14ac:dyDescent="0.25">
      <c r="A874" t="str">
        <f>Rohdaten!A874</f>
        <v xml:space="preserve">DB X-TRACKERS MSCI EMERGING MARKE.. </v>
      </c>
      <c r="B874" t="str">
        <f>LEFT(Rohdaten!B874, 3)</f>
        <v>USD</v>
      </c>
      <c r="C874">
        <v>1.43</v>
      </c>
      <c r="D874">
        <v>1.36</v>
      </c>
      <c r="E874">
        <v>1.05</v>
      </c>
      <c r="F874">
        <v>0.74</v>
      </c>
      <c r="G874">
        <v>8.73</v>
      </c>
      <c r="H874">
        <v>135</v>
      </c>
      <c r="I874">
        <v>1.1299999999999999</v>
      </c>
      <c r="J874" t="str">
        <f>LEFT(Rohdaten!C874, LEN(Rohdaten!C874) - 1)</f>
        <v>Swap-basiert</v>
      </c>
      <c r="K874" t="str">
        <f>Rohdaten!D874</f>
        <v xml:space="preserve">keine </v>
      </c>
      <c r="L874" s="9">
        <f>Rohdaten!E874</f>
        <v>6.4999999999999997E-3</v>
      </c>
      <c r="M874" s="7">
        <f>IFERROR(IF(SEARCH("Mio.", Rohdaten!F874),LEFT(Rohdaten!F874, LEN(Rohdaten!F874) - 5) * 1),
IFERROR(IF(SEARCH("Mrd.",  Rohdaten!F874), LEFT(Rohdaten!F874, LEN(Rohdaten!F874) - 5) * 1000), ""))</f>
        <v>4.42</v>
      </c>
      <c r="N874" s="7">
        <f t="shared" si="26"/>
        <v>4.9945999999999993</v>
      </c>
      <c r="O874" t="str">
        <f>Rohdaten!G874</f>
        <v xml:space="preserve">Branchen / Branche: Technologie &amp; Telekom Aktien </v>
      </c>
      <c r="P874" t="str">
        <f t="shared" si="27"/>
        <v>Branchen</v>
      </c>
      <c r="Q874" t="str">
        <f>Rohdaten!H874</f>
        <v xml:space="preserve">db x-tra.. </v>
      </c>
      <c r="R874" t="str">
        <f>Rohdaten!I874</f>
        <v xml:space="preserve">Luxemburg </v>
      </c>
      <c r="S874">
        <f>LEFT(Rohdaten!J874, SEARCH("Jahre", Rohdaten!J874) - 2) * 1</f>
        <v>3.98</v>
      </c>
      <c r="T874" t="str">
        <f>Rohdaten!K874</f>
        <v xml:space="preserve">MSCI EM/.. </v>
      </c>
      <c r="U874" t="str">
        <f>LEFT(Rohdaten!L874, 1)</f>
        <v>T</v>
      </c>
      <c r="V874" t="str">
        <f>Rohdaten!M874</f>
        <v xml:space="preserve">DBX0H7 </v>
      </c>
    </row>
    <row r="875" spans="1:22" x14ac:dyDescent="0.25">
      <c r="A875" t="str">
        <f>Rohdaten!A875</f>
        <v xml:space="preserve">DB X-TRACKERS MSCI EMERGING MARKE.. </v>
      </c>
      <c r="B875" t="str">
        <f>LEFT(Rohdaten!B875, 3)</f>
        <v>USD</v>
      </c>
      <c r="C875">
        <v>1.43</v>
      </c>
      <c r="D875">
        <v>1.36</v>
      </c>
      <c r="E875">
        <v>1.05</v>
      </c>
      <c r="F875">
        <v>0.74</v>
      </c>
      <c r="G875">
        <v>8.73</v>
      </c>
      <c r="H875">
        <v>135</v>
      </c>
      <c r="I875">
        <v>1.1299999999999999</v>
      </c>
      <c r="J875" t="str">
        <f>LEFT(Rohdaten!C875, LEN(Rohdaten!C875) - 1)</f>
        <v>Swap-basiert</v>
      </c>
      <c r="K875" t="str">
        <f>Rohdaten!D875</f>
        <v xml:space="preserve">keine </v>
      </c>
      <c r="L875" s="9">
        <f>Rohdaten!E875</f>
        <v>6.4999999999999997E-3</v>
      </c>
      <c r="M875" s="7">
        <f>IFERROR(IF(SEARCH("Mio.", Rohdaten!F875),LEFT(Rohdaten!F875, LEN(Rohdaten!F875) - 5) * 1),
IFERROR(IF(SEARCH("Mrd.",  Rohdaten!F875), LEFT(Rohdaten!F875, LEN(Rohdaten!F875) - 5) * 1000), ""))</f>
        <v>4.6100000000000003</v>
      </c>
      <c r="N875" s="7">
        <f t="shared" si="26"/>
        <v>5.2092999999999998</v>
      </c>
      <c r="O875" t="str">
        <f>Rohdaten!G875</f>
        <v xml:space="preserve">Branchen / Branche: Versorger Aktien </v>
      </c>
      <c r="P875" t="str">
        <f t="shared" si="27"/>
        <v>Branchen</v>
      </c>
      <c r="Q875" t="str">
        <f>Rohdaten!H875</f>
        <v xml:space="preserve">db x-tra.. </v>
      </c>
      <c r="R875" t="str">
        <f>Rohdaten!I875</f>
        <v xml:space="preserve">Luxemburg </v>
      </c>
      <c r="S875">
        <f>LEFT(Rohdaten!J875, SEARCH("Jahre", Rohdaten!J875) - 2) * 1</f>
        <v>3.98</v>
      </c>
      <c r="T875" t="str">
        <f>Rohdaten!K875</f>
        <v xml:space="preserve">MSCI EM/.. </v>
      </c>
      <c r="U875" t="str">
        <f>LEFT(Rohdaten!L875, 1)</f>
        <v>T</v>
      </c>
      <c r="V875" t="str">
        <f>Rohdaten!M875</f>
        <v xml:space="preserve">DBX0H8 </v>
      </c>
    </row>
    <row r="876" spans="1:22" x14ac:dyDescent="0.25">
      <c r="A876" t="str">
        <f>Rohdaten!A876</f>
        <v xml:space="preserve">DB X-TRACKERS MSCI EFM AFRICA TOP.. </v>
      </c>
      <c r="B876" t="str">
        <f>LEFT(Rohdaten!B876, 3)</f>
        <v>EUR</v>
      </c>
      <c r="C876">
        <v>1.43</v>
      </c>
      <c r="D876">
        <v>1.36</v>
      </c>
      <c r="E876">
        <v>1.05</v>
      </c>
      <c r="F876">
        <v>0.74</v>
      </c>
      <c r="G876">
        <v>8.73</v>
      </c>
      <c r="H876">
        <v>135</v>
      </c>
      <c r="I876">
        <v>1.1299999999999999</v>
      </c>
      <c r="J876" t="str">
        <f>LEFT(Rohdaten!C876, LEN(Rohdaten!C876) - 1)</f>
        <v>Swap-basiert</v>
      </c>
      <c r="K876" t="str">
        <f>Rohdaten!D876</f>
        <v xml:space="preserve">-- </v>
      </c>
      <c r="L876" s="9">
        <f>Rohdaten!E876</f>
        <v>6.4999999999999997E-3</v>
      </c>
      <c r="M876" s="7">
        <f>IFERROR(IF(SEARCH("Mio.", Rohdaten!F876),LEFT(Rohdaten!F876, LEN(Rohdaten!F876) - 5) * 1),
IFERROR(IF(SEARCH("Mrd.",  Rohdaten!F876), LEFT(Rohdaten!F876, LEN(Rohdaten!F876) - 5) * 1000), ""))</f>
        <v>27.83</v>
      </c>
      <c r="N876" s="7">
        <f t="shared" si="26"/>
        <v>27.83</v>
      </c>
      <c r="O876" t="str">
        <f>Rohdaten!G876</f>
        <v xml:space="preserve">Aktien / Aktien Afrika </v>
      </c>
      <c r="P876" t="str">
        <f t="shared" si="27"/>
        <v>Aktien</v>
      </c>
      <c r="Q876" t="str">
        <f>Rohdaten!H876</f>
        <v xml:space="preserve">db x-tra.. </v>
      </c>
      <c r="R876" t="str">
        <f>Rohdaten!I876</f>
        <v xml:space="preserve">Luxemburg </v>
      </c>
      <c r="S876">
        <f>LEFT(Rohdaten!J876, SEARCH("Jahre", Rohdaten!J876) - 2) * 1</f>
        <v>3.98</v>
      </c>
      <c r="T876" t="str">
        <f>Rohdaten!K876</f>
        <v xml:space="preserve">EFM AFRI.. </v>
      </c>
      <c r="U876" t="str">
        <f>LEFT(Rohdaten!L876, 1)</f>
        <v>T</v>
      </c>
      <c r="V876" t="str">
        <f>Rohdaten!M876</f>
        <v xml:space="preserve">DBX0HX </v>
      </c>
    </row>
    <row r="877" spans="1:22" x14ac:dyDescent="0.25">
      <c r="A877" t="str">
        <f>Rohdaten!A877</f>
        <v xml:space="preserve">DB X-TRACKERS MSCI CHILE TRN INDE.. </v>
      </c>
      <c r="B877" t="str">
        <f>LEFT(Rohdaten!B877, 3)</f>
        <v>EUR</v>
      </c>
      <c r="C877">
        <v>1.43</v>
      </c>
      <c r="D877">
        <v>1.36</v>
      </c>
      <c r="E877">
        <v>1.05</v>
      </c>
      <c r="F877">
        <v>0.74</v>
      </c>
      <c r="G877">
        <v>8.73</v>
      </c>
      <c r="H877">
        <v>135</v>
      </c>
      <c r="I877">
        <v>1.1299999999999999</v>
      </c>
      <c r="J877" t="str">
        <f>LEFT(Rohdaten!C877, LEN(Rohdaten!C877) - 1)</f>
        <v>Swap-basiert</v>
      </c>
      <c r="K877" t="str">
        <f>Rohdaten!D877</f>
        <v xml:space="preserve">keine </v>
      </c>
      <c r="L877" s="9">
        <f>Rohdaten!E877</f>
        <v>6.4999999999999997E-3</v>
      </c>
      <c r="M877" s="7">
        <f>IFERROR(IF(SEARCH("Mio.", Rohdaten!F877),LEFT(Rohdaten!F877, LEN(Rohdaten!F877) - 5) * 1),
IFERROR(IF(SEARCH("Mrd.",  Rohdaten!F877), LEFT(Rohdaten!F877, LEN(Rohdaten!F877) - 5) * 1000), ""))</f>
        <v>7.11</v>
      </c>
      <c r="N877" s="7">
        <f t="shared" si="26"/>
        <v>7.11</v>
      </c>
      <c r="O877" t="str">
        <f>Rohdaten!G877</f>
        <v xml:space="preserve">Aktien / Aktien Sonstige Länder </v>
      </c>
      <c r="P877" t="str">
        <f t="shared" si="27"/>
        <v>Aktien</v>
      </c>
      <c r="Q877" t="str">
        <f>Rohdaten!H877</f>
        <v xml:space="preserve">db x-tra.. </v>
      </c>
      <c r="R877" t="str">
        <f>Rohdaten!I877</f>
        <v xml:space="preserve">Luxemburg </v>
      </c>
      <c r="S877">
        <f>LEFT(Rohdaten!J877, SEARCH("Jahre", Rohdaten!J877) - 2) * 1</f>
        <v>4.03</v>
      </c>
      <c r="T877" t="str">
        <f>Rohdaten!K877</f>
        <v xml:space="preserve">MSCI CHI.. </v>
      </c>
      <c r="U877" t="str">
        <f>LEFT(Rohdaten!L877, 1)</f>
        <v>T</v>
      </c>
      <c r="V877" t="str">
        <f>Rohdaten!M877</f>
        <v xml:space="preserve">DBX0HW </v>
      </c>
    </row>
    <row r="878" spans="1:22" x14ac:dyDescent="0.25">
      <c r="A878" t="str">
        <f>Rohdaten!A878</f>
        <v xml:space="preserve">DB X-TRACKERS MSCI EM EASTERN EUR.. </v>
      </c>
      <c r="B878" t="str">
        <f>LEFT(Rohdaten!B878, 3)</f>
        <v>USD</v>
      </c>
      <c r="C878">
        <v>1.43</v>
      </c>
      <c r="D878">
        <v>1.36</v>
      </c>
      <c r="E878">
        <v>1.05</v>
      </c>
      <c r="F878">
        <v>0.74</v>
      </c>
      <c r="G878">
        <v>8.73</v>
      </c>
      <c r="H878">
        <v>135</v>
      </c>
      <c r="I878">
        <v>1.1299999999999999</v>
      </c>
      <c r="J878" t="str">
        <f>LEFT(Rohdaten!C878, LEN(Rohdaten!C878) - 1)</f>
        <v>Swap-basiert</v>
      </c>
      <c r="K878" t="str">
        <f>Rohdaten!D878</f>
        <v xml:space="preserve">-- </v>
      </c>
      <c r="L878" s="9">
        <f>Rohdaten!E878</f>
        <v>6.4999999999999997E-3</v>
      </c>
      <c r="M878" s="7">
        <f>IFERROR(IF(SEARCH("Mio.", Rohdaten!F878),LEFT(Rohdaten!F878, LEN(Rohdaten!F878) - 5) * 1),
IFERROR(IF(SEARCH("Mrd.",  Rohdaten!F878), LEFT(Rohdaten!F878, LEN(Rohdaten!F878) - 5) * 1000), ""))</f>
        <v>5.29</v>
      </c>
      <c r="N878" s="7">
        <f t="shared" si="26"/>
        <v>5.9776999999999996</v>
      </c>
      <c r="O878" t="str">
        <f>Rohdaten!G878</f>
        <v xml:space="preserve">Aktien / Aktien Osteuropa </v>
      </c>
      <c r="P878" t="str">
        <f t="shared" si="27"/>
        <v>Aktien</v>
      </c>
      <c r="Q878" t="str">
        <f>Rohdaten!H878</f>
        <v xml:space="preserve">db x-tra.. </v>
      </c>
      <c r="R878" t="str">
        <f>Rohdaten!I878</f>
        <v xml:space="preserve">Luxemburg </v>
      </c>
      <c r="S878">
        <f>LEFT(Rohdaten!J878, SEARCH("Jahre", Rohdaten!J878) - 2) * 1</f>
        <v>4.03</v>
      </c>
      <c r="T878" t="str">
        <f>Rohdaten!K878</f>
        <v xml:space="preserve">MSCI EM .. </v>
      </c>
      <c r="U878" t="str">
        <f>LEFT(Rohdaten!L878, 1)</f>
        <v>T</v>
      </c>
      <c r="V878" t="str">
        <f>Rohdaten!M878</f>
        <v xml:space="preserve">DBX0HY </v>
      </c>
    </row>
    <row r="879" spans="1:22" x14ac:dyDescent="0.25">
      <c r="A879" t="str">
        <f>Rohdaten!A879</f>
        <v xml:space="preserve">OSSIAM ETF US MINIMUM VARIANCE NR.. </v>
      </c>
      <c r="B879" t="str">
        <f>LEFT(Rohdaten!B879, 3)</f>
        <v>EUR</v>
      </c>
      <c r="C879">
        <v>1.43</v>
      </c>
      <c r="D879">
        <v>1.36</v>
      </c>
      <c r="E879">
        <v>1.05</v>
      </c>
      <c r="F879">
        <v>0.74</v>
      </c>
      <c r="G879">
        <v>8.73</v>
      </c>
      <c r="H879">
        <v>135</v>
      </c>
      <c r="I879">
        <v>1.1299999999999999</v>
      </c>
      <c r="J879" t="str">
        <f>LEFT(Rohdaten!C879, LEN(Rohdaten!C879) - 1)</f>
        <v>Swap-basiert</v>
      </c>
      <c r="K879" t="str">
        <f>Rohdaten!D879</f>
        <v xml:space="preserve">keine </v>
      </c>
      <c r="L879" s="9">
        <f>Rohdaten!E879</f>
        <v>6.4999999999999997E-3</v>
      </c>
      <c r="M879" s="7" t="str">
        <f>IFERROR(IF(SEARCH("Mio.", Rohdaten!F879),LEFT(Rohdaten!F879, LEN(Rohdaten!F879) - 5) * 1),
IFERROR(IF(SEARCH("Mrd.",  Rohdaten!F879), LEFT(Rohdaten!F879, LEN(Rohdaten!F879) - 5) * 1000), ""))</f>
        <v/>
      </c>
      <c r="N879" s="7" t="str">
        <f t="shared" si="26"/>
        <v/>
      </c>
      <c r="O879" t="str">
        <f>Rohdaten!G879</f>
        <v xml:space="preserve">Aktien / Aktien USA </v>
      </c>
      <c r="P879" t="str">
        <f t="shared" si="27"/>
        <v>Aktien</v>
      </c>
      <c r="Q879" t="str">
        <f>Rohdaten!H879</f>
        <v xml:space="preserve">Natixis </v>
      </c>
      <c r="R879" t="str">
        <f>Rohdaten!I879</f>
        <v xml:space="preserve">Luxemburg </v>
      </c>
      <c r="S879">
        <f>LEFT(Rohdaten!J879, SEARCH("Jahre", Rohdaten!J879) - 2) * 1</f>
        <v>3.88</v>
      </c>
      <c r="T879" t="str">
        <f>Rohdaten!K879</f>
        <v xml:space="preserve">OSSIAM U.. </v>
      </c>
      <c r="U879" t="str">
        <f>LEFT(Rohdaten!L879, 1)</f>
        <v>T</v>
      </c>
      <c r="V879" t="str">
        <f>Rohdaten!M879</f>
        <v xml:space="preserve">A1JH1Y </v>
      </c>
    </row>
    <row r="880" spans="1:22" x14ac:dyDescent="0.25">
      <c r="A880" t="str">
        <f>Rohdaten!A880</f>
        <v xml:space="preserve">OSSIAM ISTOXX EUROPE MINIMUM VARI.. </v>
      </c>
      <c r="B880" t="str">
        <f>LEFT(Rohdaten!B880, 3)</f>
        <v>EUR</v>
      </c>
      <c r="C880">
        <v>1.43</v>
      </c>
      <c r="D880">
        <v>1.36</v>
      </c>
      <c r="E880">
        <v>1.05</v>
      </c>
      <c r="F880">
        <v>0.74</v>
      </c>
      <c r="G880">
        <v>8.73</v>
      </c>
      <c r="H880">
        <v>135</v>
      </c>
      <c r="I880">
        <v>1.1299999999999999</v>
      </c>
      <c r="J880" t="str">
        <f>LEFT(Rohdaten!C880, LEN(Rohdaten!C880) - 1)</f>
        <v>Swap-basiert</v>
      </c>
      <c r="K880" t="str">
        <f>Rohdaten!D880</f>
        <v xml:space="preserve">keine </v>
      </c>
      <c r="L880" s="9">
        <f>Rohdaten!E880</f>
        <v>6.4999999999999997E-3</v>
      </c>
      <c r="M880" s="7" t="str">
        <f>IFERROR(IF(SEARCH("Mio.", Rohdaten!F880),LEFT(Rohdaten!F880, LEN(Rohdaten!F880) - 5) * 1),
IFERROR(IF(SEARCH("Mrd.",  Rohdaten!F880), LEFT(Rohdaten!F880, LEN(Rohdaten!F880) - 5) * 1000), ""))</f>
        <v/>
      </c>
      <c r="N880" s="7" t="str">
        <f t="shared" si="26"/>
        <v/>
      </c>
      <c r="O880" t="str">
        <f>Rohdaten!G880</f>
        <v xml:space="preserve">Aktien / Aktien Europa </v>
      </c>
      <c r="P880" t="str">
        <f t="shared" si="27"/>
        <v>Aktien</v>
      </c>
      <c r="Q880" t="str">
        <f>Rohdaten!H880</f>
        <v xml:space="preserve">Natixis .. </v>
      </c>
      <c r="R880" t="str">
        <f>Rohdaten!I880</f>
        <v xml:space="preserve">Luxemburg </v>
      </c>
      <c r="S880">
        <f>LEFT(Rohdaten!J880, SEARCH("Jahre", Rohdaten!J880) - 2) * 1</f>
        <v>3.86</v>
      </c>
      <c r="T880" t="str">
        <f>Rohdaten!K880</f>
        <v xml:space="preserve">-- </v>
      </c>
      <c r="U880" t="str">
        <f>LEFT(Rohdaten!L880, 1)</f>
        <v>T</v>
      </c>
      <c r="V880" t="str">
        <f>Rohdaten!M880</f>
        <v xml:space="preserve">A1JH10 </v>
      </c>
    </row>
    <row r="881" spans="1:22" x14ac:dyDescent="0.25">
      <c r="A881" t="str">
        <f>Rohdaten!A881</f>
        <v xml:space="preserve">ISHARES DOW JONES EMERGING MARKET.. </v>
      </c>
      <c r="B881" t="str">
        <f>LEFT(Rohdaten!B881, 3)</f>
        <v>USD</v>
      </c>
      <c r="C881">
        <v>1.43</v>
      </c>
      <c r="D881">
        <v>1.36</v>
      </c>
      <c r="E881">
        <v>1.05</v>
      </c>
      <c r="F881">
        <v>0.74</v>
      </c>
      <c r="G881">
        <v>8.73</v>
      </c>
      <c r="H881">
        <v>135</v>
      </c>
      <c r="I881">
        <v>1.1299999999999999</v>
      </c>
      <c r="J881" t="str">
        <f>LEFT(Rohdaten!C881, LEN(Rohdaten!C881) - 1)</f>
        <v>--</v>
      </c>
      <c r="K881" t="str">
        <f>Rohdaten!D881</f>
        <v xml:space="preserve">-- </v>
      </c>
      <c r="L881" s="9">
        <f>Rohdaten!E881</f>
        <v>6.4999999999999997E-3</v>
      </c>
      <c r="M881" s="7">
        <f>IFERROR(IF(SEARCH("Mio.", Rohdaten!F881),LEFT(Rohdaten!F881, LEN(Rohdaten!F881) - 5) * 1),
IFERROR(IF(SEARCH("Mrd.",  Rohdaten!F881), LEFT(Rohdaten!F881, LEN(Rohdaten!F881) - 5) * 1000), ""))</f>
        <v>241.72</v>
      </c>
      <c r="N881" s="7">
        <f t="shared" si="26"/>
        <v>273.14359999999999</v>
      </c>
      <c r="O881" t="str">
        <f>Rohdaten!G881</f>
        <v xml:space="preserve">Aktien / Aktien Emerging Markets </v>
      </c>
      <c r="P881" t="str">
        <f t="shared" si="27"/>
        <v>Aktien</v>
      </c>
      <c r="Q881" t="str">
        <f>Rohdaten!H881</f>
        <v xml:space="preserve">iShares .. </v>
      </c>
      <c r="R881" t="str">
        <f>Rohdaten!I881</f>
        <v xml:space="preserve">Irland </v>
      </c>
      <c r="S881">
        <f>LEFT(Rohdaten!J881, SEARCH("Jahre", Rohdaten!J881) - 2) * 1</f>
        <v>3.43</v>
      </c>
      <c r="T881" t="str">
        <f>Rohdaten!K881</f>
        <v xml:space="preserve">DOW JONE.. </v>
      </c>
      <c r="U881" t="str">
        <f>LEFT(Rohdaten!L881, 1)</f>
        <v>A</v>
      </c>
      <c r="V881" t="str">
        <f>Rohdaten!M881</f>
        <v xml:space="preserve">A1JNZ9 </v>
      </c>
    </row>
    <row r="882" spans="1:22" x14ac:dyDescent="0.25">
      <c r="A882" t="str">
        <f>Rohdaten!A882</f>
        <v xml:space="preserve">GLOBAL X SOCIAL MEDIA INDEX ETF </v>
      </c>
      <c r="B882" t="str">
        <f>LEFT(Rohdaten!B882, 3)</f>
        <v>USD</v>
      </c>
      <c r="C882">
        <v>1.43</v>
      </c>
      <c r="D882">
        <v>1.36</v>
      </c>
      <c r="E882">
        <v>1.05</v>
      </c>
      <c r="F882">
        <v>0.74</v>
      </c>
      <c r="G882">
        <v>8.73</v>
      </c>
      <c r="H882">
        <v>135</v>
      </c>
      <c r="I882">
        <v>1.1299999999999999</v>
      </c>
      <c r="J882" t="str">
        <f>LEFT(Rohdaten!C882, LEN(Rohdaten!C882) - 1)</f>
        <v>--</v>
      </c>
      <c r="K882" t="str">
        <f>Rohdaten!D882</f>
        <v xml:space="preserve">-- </v>
      </c>
      <c r="L882" s="9">
        <f>Rohdaten!E882</f>
        <v>6.4999999999999997E-3</v>
      </c>
      <c r="M882" s="7">
        <f>IFERROR(IF(SEARCH("Mio.", Rohdaten!F882),LEFT(Rohdaten!F882, LEN(Rohdaten!F882) - 5) * 1),
IFERROR(IF(SEARCH("Mrd.",  Rohdaten!F882), LEFT(Rohdaten!F882, LEN(Rohdaten!F882) - 5) * 1000), ""))</f>
        <v>103.5</v>
      </c>
      <c r="N882" s="7">
        <f t="shared" si="26"/>
        <v>116.95499999999998</v>
      </c>
      <c r="O882" t="str">
        <f>Rohdaten!G882</f>
        <v xml:space="preserve">Branchen / Branche: Medien Aktien </v>
      </c>
      <c r="P882" t="str">
        <f t="shared" si="27"/>
        <v>Branchen</v>
      </c>
      <c r="Q882" t="str">
        <f>Rohdaten!H882</f>
        <v xml:space="preserve">Global X.. </v>
      </c>
      <c r="R882" t="str">
        <f>Rohdaten!I882</f>
        <v xml:space="preserve">USA </v>
      </c>
      <c r="S882">
        <f>LEFT(Rohdaten!J882, SEARCH("Jahre", Rohdaten!J882) - 2) * 1</f>
        <v>3.46</v>
      </c>
      <c r="T882" t="str">
        <f>Rohdaten!K882</f>
        <v xml:space="preserve">-- </v>
      </c>
      <c r="U882" t="str">
        <f>LEFT(Rohdaten!L882, 1)</f>
        <v>A</v>
      </c>
      <c r="V882" t="str">
        <f>Rohdaten!M882</f>
        <v xml:space="preserve">A1JTWB </v>
      </c>
    </row>
    <row r="883" spans="1:22" x14ac:dyDescent="0.25">
      <c r="A883" t="str">
        <f>Rohdaten!A883</f>
        <v xml:space="preserve">ISHARES DOW JONES EMERGING MARKET.. </v>
      </c>
      <c r="B883" t="str">
        <f>LEFT(Rohdaten!B883, 3)</f>
        <v>USD</v>
      </c>
      <c r="C883">
        <v>1.43</v>
      </c>
      <c r="D883">
        <v>1.36</v>
      </c>
      <c r="E883">
        <v>1.05</v>
      </c>
      <c r="F883">
        <v>0.74</v>
      </c>
      <c r="G883">
        <v>8.73</v>
      </c>
      <c r="H883">
        <v>135</v>
      </c>
      <c r="I883">
        <v>1.1299999999999999</v>
      </c>
      <c r="J883" t="str">
        <f>LEFT(Rohdaten!C883, LEN(Rohdaten!C883) - 1)</f>
        <v>replizierend</v>
      </c>
      <c r="K883" t="str">
        <f>Rohdaten!D883</f>
        <v xml:space="preserve">Dividenden </v>
      </c>
      <c r="L883" s="9">
        <f>Rohdaten!E883</f>
        <v>6.4999999999999997E-3</v>
      </c>
      <c r="M883" s="7">
        <f>IFERROR(IF(SEARCH("Mio.", Rohdaten!F883),LEFT(Rohdaten!F883, LEN(Rohdaten!F883) - 5) * 1),
IFERROR(IF(SEARCH("Mrd.",  Rohdaten!F883), LEFT(Rohdaten!F883, LEN(Rohdaten!F883) - 5) * 1000), ""))</f>
        <v>241.72</v>
      </c>
      <c r="N883" s="7">
        <f t="shared" si="26"/>
        <v>273.14359999999999</v>
      </c>
      <c r="O883" t="str">
        <f>Rohdaten!G883</f>
        <v xml:space="preserve">Aktien / Aktien Emerging Markets </v>
      </c>
      <c r="P883" t="str">
        <f t="shared" si="27"/>
        <v>Aktien</v>
      </c>
      <c r="Q883" t="str">
        <f>Rohdaten!H883</f>
        <v xml:space="preserve">iShares .. </v>
      </c>
      <c r="R883" t="str">
        <f>Rohdaten!I883</f>
        <v xml:space="preserve">Irland </v>
      </c>
      <c r="S883">
        <f>LEFT(Rohdaten!J883, SEARCH("Jahre", Rohdaten!J883) - 2) * 1</f>
        <v>3.43</v>
      </c>
      <c r="T883" t="str">
        <f>Rohdaten!K883</f>
        <v xml:space="preserve">-- </v>
      </c>
      <c r="U883" t="str">
        <f>LEFT(Rohdaten!L883, 1)</f>
        <v>A</v>
      </c>
      <c r="V883" t="str">
        <f>Rohdaten!M883</f>
        <v xml:space="preserve">A1JXDN </v>
      </c>
    </row>
    <row r="884" spans="1:22" x14ac:dyDescent="0.25">
      <c r="A884" t="str">
        <f>Rohdaten!A884</f>
        <v xml:space="preserve">OSSIAM ETF WORLD MINIMUM VARIANCE.. </v>
      </c>
      <c r="B884" t="str">
        <f>LEFT(Rohdaten!B884, 3)</f>
        <v>EUR</v>
      </c>
      <c r="C884">
        <v>1.43</v>
      </c>
      <c r="D884">
        <v>1.36</v>
      </c>
      <c r="E884">
        <v>1.05</v>
      </c>
      <c r="F884">
        <v>0.74</v>
      </c>
      <c r="G884">
        <v>8.73</v>
      </c>
      <c r="H884">
        <v>135</v>
      </c>
      <c r="I884">
        <v>1.1299999999999999</v>
      </c>
      <c r="J884" t="str">
        <f>LEFT(Rohdaten!C884, LEN(Rohdaten!C884) - 1)</f>
        <v>Swap-basiert</v>
      </c>
      <c r="K884" t="str">
        <f>Rohdaten!D884</f>
        <v xml:space="preserve">keine </v>
      </c>
      <c r="L884" s="9">
        <f>Rohdaten!E884</f>
        <v>6.4999999999999997E-3</v>
      </c>
      <c r="M884" s="7" t="str">
        <f>IFERROR(IF(SEARCH("Mio.", Rohdaten!F884),LEFT(Rohdaten!F884, LEN(Rohdaten!F884) - 5) * 1),
IFERROR(IF(SEARCH("Mrd.",  Rohdaten!F884), LEFT(Rohdaten!F884, LEN(Rohdaten!F884) - 5) * 1000), ""))</f>
        <v/>
      </c>
      <c r="N884" s="7" t="str">
        <f t="shared" si="26"/>
        <v/>
      </c>
      <c r="O884" t="str">
        <f>Rohdaten!G884</f>
        <v xml:space="preserve">Aktien / Aktien International Large Caps </v>
      </c>
      <c r="P884" t="str">
        <f t="shared" si="27"/>
        <v>Aktien</v>
      </c>
      <c r="Q884" t="str">
        <f>Rohdaten!H884</f>
        <v xml:space="preserve">Ossiam A.. </v>
      </c>
      <c r="R884" t="str">
        <f>Rohdaten!I884</f>
        <v xml:space="preserve">Luxemburg </v>
      </c>
      <c r="S884">
        <f>LEFT(Rohdaten!J884, SEARCH("Jahre", Rohdaten!J884) - 2) * 1</f>
        <v>2.66</v>
      </c>
      <c r="T884" t="str">
        <f>Rohdaten!K884</f>
        <v xml:space="preserve">-- </v>
      </c>
      <c r="U884" t="str">
        <f>LEFT(Rohdaten!L884, 1)</f>
        <v>T</v>
      </c>
      <c r="V884" t="str">
        <f>Rohdaten!M884</f>
        <v xml:space="preserve">A1J2XZ </v>
      </c>
    </row>
    <row r="885" spans="1:22" x14ac:dyDescent="0.25">
      <c r="A885" t="str">
        <f>Rohdaten!A885</f>
        <v xml:space="preserve">DB X-TRACKERS MSCI TURKEY INDEX U.. </v>
      </c>
      <c r="B885" t="str">
        <f>LEFT(Rohdaten!B885, 3)</f>
        <v>USD</v>
      </c>
      <c r="C885">
        <v>1.43</v>
      </c>
      <c r="D885">
        <v>1.36</v>
      </c>
      <c r="E885">
        <v>1.05</v>
      </c>
      <c r="F885">
        <v>0.74</v>
      </c>
      <c r="G885">
        <v>8.73</v>
      </c>
      <c r="H885">
        <v>135</v>
      </c>
      <c r="I885">
        <v>1.1299999999999999</v>
      </c>
      <c r="J885" t="str">
        <f>LEFT(Rohdaten!C885, LEN(Rohdaten!C885) - 1)</f>
        <v>replizierend</v>
      </c>
      <c r="K885" t="str">
        <f>Rohdaten!D885</f>
        <v xml:space="preserve">keine </v>
      </c>
      <c r="L885" s="9">
        <f>Rohdaten!E885</f>
        <v>6.4999999999999997E-3</v>
      </c>
      <c r="M885" s="7">
        <f>IFERROR(IF(SEARCH("Mio.", Rohdaten!F885),LEFT(Rohdaten!F885, LEN(Rohdaten!F885) - 5) * 1),
IFERROR(IF(SEARCH("Mrd.",  Rohdaten!F885), LEFT(Rohdaten!F885, LEN(Rohdaten!F885) - 5) * 1000), ""))</f>
        <v>5.94</v>
      </c>
      <c r="N885" s="7">
        <f t="shared" si="26"/>
        <v>6.7122000000000002</v>
      </c>
      <c r="O885" t="str">
        <f>Rohdaten!G885</f>
        <v xml:space="preserve">Aktien / Aktien Türkei </v>
      </c>
      <c r="P885" t="str">
        <f t="shared" si="27"/>
        <v>Aktien</v>
      </c>
      <c r="Q885" t="str">
        <f>Rohdaten!H885</f>
        <v xml:space="preserve">Concept .. </v>
      </c>
      <c r="R885" t="str">
        <f>Rohdaten!I885</f>
        <v xml:space="preserve">Irland </v>
      </c>
      <c r="S885">
        <f>LEFT(Rohdaten!J885, SEARCH("Jahre", Rohdaten!J885) - 2) * 1</f>
        <v>1.82</v>
      </c>
      <c r="T885" t="str">
        <f>Rohdaten!K885</f>
        <v xml:space="preserve">-- </v>
      </c>
      <c r="U885" t="str">
        <f>LEFT(Rohdaten!L885, 1)</f>
        <v>A</v>
      </c>
      <c r="V885" t="str">
        <f>Rohdaten!M885</f>
        <v xml:space="preserve">A1T790 </v>
      </c>
    </row>
    <row r="886" spans="1:22" x14ac:dyDescent="0.25">
      <c r="A886" t="str">
        <f>Rohdaten!A886</f>
        <v xml:space="preserve">DB X-TRACKERS MSCI GCC SELECT IND.. </v>
      </c>
      <c r="B886" t="str">
        <f>LEFT(Rohdaten!B886, 3)</f>
        <v>USD</v>
      </c>
      <c r="C886">
        <v>1.43</v>
      </c>
      <c r="D886">
        <v>1.36</v>
      </c>
      <c r="E886">
        <v>1.05</v>
      </c>
      <c r="F886">
        <v>0.74</v>
      </c>
      <c r="G886">
        <v>8.73</v>
      </c>
      <c r="H886">
        <v>135</v>
      </c>
      <c r="I886">
        <v>1.1299999999999999</v>
      </c>
      <c r="J886" t="str">
        <f>LEFT(Rohdaten!C886, LEN(Rohdaten!C886) - 1)</f>
        <v>Swap-basiert</v>
      </c>
      <c r="K886" t="str">
        <f>Rohdaten!D886</f>
        <v xml:space="preserve">-- </v>
      </c>
      <c r="L886" s="9">
        <f>Rohdaten!E886</f>
        <v>6.4999999999999997E-3</v>
      </c>
      <c r="M886" s="7">
        <f>IFERROR(IF(SEARCH("Mio.", Rohdaten!F886),LEFT(Rohdaten!F886, LEN(Rohdaten!F886) - 5) * 1),
IFERROR(IF(SEARCH("Mrd.",  Rohdaten!F886), LEFT(Rohdaten!F886, LEN(Rohdaten!F886) - 5) * 1000), ""))</f>
        <v>17.48</v>
      </c>
      <c r="N886" s="7">
        <f t="shared" si="26"/>
        <v>19.752399999999998</v>
      </c>
      <c r="O886" t="str">
        <f>Rohdaten!G886</f>
        <v xml:space="preserve">Aktien / Aktien Arabische Länder (Naher Osten) </v>
      </c>
      <c r="P886" t="str">
        <f t="shared" si="27"/>
        <v>Aktien</v>
      </c>
      <c r="Q886" t="str">
        <f>Rohdaten!H886</f>
        <v xml:space="preserve">Concept .. </v>
      </c>
      <c r="R886" t="str">
        <f>Rohdaten!I886</f>
        <v xml:space="preserve">Irland </v>
      </c>
      <c r="S886">
        <f>LEFT(Rohdaten!J886, SEARCH("Jahre", Rohdaten!J886) - 2) * 1</f>
        <v>0.23</v>
      </c>
      <c r="T886" t="str">
        <f>Rohdaten!K886</f>
        <v xml:space="preserve">-- </v>
      </c>
      <c r="U886" t="str">
        <f>LEFT(Rohdaten!L886, 1)</f>
        <v>T</v>
      </c>
      <c r="V886" t="str">
        <f>Rohdaten!M886</f>
        <v xml:space="preserve">A12B98 </v>
      </c>
    </row>
    <row r="887" spans="1:22" x14ac:dyDescent="0.25">
      <c r="A887" t="str">
        <f>Rohdaten!A887</f>
        <v xml:space="preserve">GLOBAL X URANIUM ETF </v>
      </c>
      <c r="B887" t="str">
        <f>LEFT(Rohdaten!B887, 3)</f>
        <v>USD</v>
      </c>
      <c r="C887">
        <v>1.43</v>
      </c>
      <c r="D887">
        <v>1.36</v>
      </c>
      <c r="E887">
        <v>1.05</v>
      </c>
      <c r="F887">
        <v>0.74</v>
      </c>
      <c r="G887">
        <v>8.73</v>
      </c>
      <c r="H887">
        <v>135</v>
      </c>
      <c r="I887">
        <v>1.1299999999999999</v>
      </c>
      <c r="J887" t="str">
        <f>LEFT(Rohdaten!C887, LEN(Rohdaten!C887) - 1)</f>
        <v>--</v>
      </c>
      <c r="K887" t="str">
        <f>Rohdaten!D887</f>
        <v xml:space="preserve">-- </v>
      </c>
      <c r="L887" s="9">
        <f>Rohdaten!E887</f>
        <v>6.8999999999999999E-3</v>
      </c>
      <c r="M887" s="7">
        <f>IFERROR(IF(SEARCH("Mio.", Rohdaten!F887),LEFT(Rohdaten!F887, LEN(Rohdaten!F887) - 5) * 1),
IFERROR(IF(SEARCH("Mrd.",  Rohdaten!F887), LEFT(Rohdaten!F887, LEN(Rohdaten!F887) - 5) * 1000), ""))</f>
        <v>211.99</v>
      </c>
      <c r="N887" s="7">
        <f t="shared" si="26"/>
        <v>239.5487</v>
      </c>
      <c r="O887" t="str">
        <f>Rohdaten!G887</f>
        <v xml:space="preserve">Branchen / Branche: Industrie Aktien </v>
      </c>
      <c r="P887" t="str">
        <f t="shared" si="27"/>
        <v>Branchen</v>
      </c>
      <c r="Q887" t="str">
        <f>Rohdaten!H887</f>
        <v xml:space="preserve">Global X.. </v>
      </c>
      <c r="R887" t="str">
        <f>Rohdaten!I887</f>
        <v xml:space="preserve">USA </v>
      </c>
      <c r="S887">
        <f>LEFT(Rohdaten!J887, SEARCH("Jahre", Rohdaten!J887) - 2) * 1</f>
        <v>4.49</v>
      </c>
      <c r="T887" t="str">
        <f>Rohdaten!K887</f>
        <v xml:space="preserve">-- </v>
      </c>
      <c r="U887" t="str">
        <f>LEFT(Rohdaten!L887, 1)</f>
        <v>A</v>
      </c>
      <c r="V887" t="str">
        <f>Rohdaten!M887</f>
        <v xml:space="preserve">A1T967 </v>
      </c>
    </row>
    <row r="888" spans="1:22" x14ac:dyDescent="0.25">
      <c r="A888" t="str">
        <f>Rohdaten!A888</f>
        <v xml:space="preserve">RBS MARKET ACCESS ROGERS INTERNAT.. </v>
      </c>
      <c r="B888" t="str">
        <f>LEFT(Rohdaten!B888, 3)</f>
        <v>EUR</v>
      </c>
      <c r="C888">
        <v>1.43</v>
      </c>
      <c r="D888">
        <v>1.36</v>
      </c>
      <c r="E888">
        <v>1.05</v>
      </c>
      <c r="F888">
        <v>0.74</v>
      </c>
      <c r="G888">
        <v>8.73</v>
      </c>
      <c r="H888">
        <v>135</v>
      </c>
      <c r="I888">
        <v>1.1299999999999999</v>
      </c>
      <c r="J888" t="str">
        <f>LEFT(Rohdaten!C888, LEN(Rohdaten!C888) - 1)</f>
        <v>Swap-basiert</v>
      </c>
      <c r="K888" t="str">
        <f>Rohdaten!D888</f>
        <v xml:space="preserve">Sonstige </v>
      </c>
      <c r="L888" s="9">
        <f>Rohdaten!E888</f>
        <v>7.0000000000000001E-3</v>
      </c>
      <c r="M888" s="7" t="str">
        <f>IFERROR(IF(SEARCH("Mio.", Rohdaten!F888),LEFT(Rohdaten!F888, LEN(Rohdaten!F888) - 5) * 1),
IFERROR(IF(SEARCH("Mrd.",  Rohdaten!F888), LEFT(Rohdaten!F888, LEN(Rohdaten!F888) - 5) * 1000), ""))</f>
        <v/>
      </c>
      <c r="N888" s="7" t="str">
        <f t="shared" si="26"/>
        <v/>
      </c>
      <c r="O888" t="str">
        <f>Rohdaten!G888</f>
        <v xml:space="preserve">Alternative Investments / Commodities </v>
      </c>
      <c r="P888" t="str">
        <f t="shared" si="27"/>
        <v>Alternative Investments</v>
      </c>
      <c r="Q888" t="str">
        <f>Rohdaten!H888</f>
        <v xml:space="preserve">RBS (Lux.. </v>
      </c>
      <c r="R888" t="str">
        <f>Rohdaten!I888</f>
        <v xml:space="preserve">Luxemburg </v>
      </c>
      <c r="S888">
        <f>LEFT(Rohdaten!J888, SEARCH("Jahre", Rohdaten!J888) - 2) * 1</f>
        <v>9</v>
      </c>
      <c r="T888" t="str">
        <f>Rohdaten!K888</f>
        <v xml:space="preserve">ROGERS I.. </v>
      </c>
      <c r="U888" t="str">
        <f>LEFT(Rohdaten!L888, 1)</f>
        <v>T</v>
      </c>
      <c r="V888" t="str">
        <f>Rohdaten!M888</f>
        <v xml:space="preserve">A0JK68 </v>
      </c>
    </row>
    <row r="889" spans="1:22" x14ac:dyDescent="0.25">
      <c r="A889" t="str">
        <f>Rohdaten!A889</f>
        <v xml:space="preserve">RBS MARKET ACCESS DAXGLOBAL BRIC .. </v>
      </c>
      <c r="B889" t="str">
        <f>LEFT(Rohdaten!B889, 3)</f>
        <v>EUR</v>
      </c>
      <c r="C889">
        <v>1.43</v>
      </c>
      <c r="D889">
        <v>1.36</v>
      </c>
      <c r="E889">
        <v>1.05</v>
      </c>
      <c r="F889">
        <v>0.74</v>
      </c>
      <c r="G889">
        <v>8.73</v>
      </c>
      <c r="H889">
        <v>135</v>
      </c>
      <c r="I889">
        <v>1.1299999999999999</v>
      </c>
      <c r="J889" t="str">
        <f>LEFT(Rohdaten!C889, LEN(Rohdaten!C889) - 1)</f>
        <v>Swap-basiert</v>
      </c>
      <c r="K889" t="str">
        <f>Rohdaten!D889</f>
        <v xml:space="preserve">keine </v>
      </c>
      <c r="L889" s="9">
        <f>Rohdaten!E889</f>
        <v>7.0000000000000001E-3</v>
      </c>
      <c r="M889" s="7" t="str">
        <f>IFERROR(IF(SEARCH("Mio.", Rohdaten!F889),LEFT(Rohdaten!F889, LEN(Rohdaten!F889) - 5) * 1),
IFERROR(IF(SEARCH("Mrd.",  Rohdaten!F889), LEFT(Rohdaten!F889, LEN(Rohdaten!F889) - 5) * 1000), ""))</f>
        <v/>
      </c>
      <c r="N889" s="7" t="str">
        <f t="shared" si="26"/>
        <v/>
      </c>
      <c r="O889" t="str">
        <f>Rohdaten!G889</f>
        <v xml:space="preserve">Aktien / Aktien BRIC </v>
      </c>
      <c r="P889" t="str">
        <f t="shared" si="27"/>
        <v>Aktien</v>
      </c>
      <c r="Q889" t="str">
        <f>Rohdaten!H889</f>
        <v xml:space="preserve">RBS (Lux.. </v>
      </c>
      <c r="R889" t="str">
        <f>Rohdaten!I889</f>
        <v xml:space="preserve">Luxemburg </v>
      </c>
      <c r="S889">
        <f>LEFT(Rohdaten!J889, SEARCH("Jahre", Rohdaten!J889) - 2) * 1</f>
        <v>7.83</v>
      </c>
      <c r="T889" t="str">
        <f>Rohdaten!K889</f>
        <v xml:space="preserve">DAXGLOBA.. </v>
      </c>
      <c r="U889" t="str">
        <f>LEFT(Rohdaten!L889, 1)</f>
        <v>T</v>
      </c>
      <c r="V889" t="str">
        <f>Rohdaten!M889</f>
        <v xml:space="preserve">A0MU3U </v>
      </c>
    </row>
    <row r="890" spans="1:22" x14ac:dyDescent="0.25">
      <c r="A890" t="str">
        <f>Rohdaten!A890</f>
        <v xml:space="preserve">RBS MARKET ACCESS DAXGLOBAL RUSSI.. </v>
      </c>
      <c r="B890" t="str">
        <f>LEFT(Rohdaten!B890, 3)</f>
        <v>EUR</v>
      </c>
      <c r="C890">
        <v>1.43</v>
      </c>
      <c r="D890">
        <v>1.36</v>
      </c>
      <c r="E890">
        <v>1.05</v>
      </c>
      <c r="F890">
        <v>0.74</v>
      </c>
      <c r="G890">
        <v>8.73</v>
      </c>
      <c r="H890">
        <v>135</v>
      </c>
      <c r="I890">
        <v>1.1299999999999999</v>
      </c>
      <c r="J890" t="str">
        <f>LEFT(Rohdaten!C890, LEN(Rohdaten!C890) - 1)</f>
        <v>Swap-basiert</v>
      </c>
      <c r="K890" t="str">
        <f>Rohdaten!D890</f>
        <v xml:space="preserve">keine </v>
      </c>
      <c r="L890" s="9">
        <f>Rohdaten!E890</f>
        <v>7.0000000000000001E-3</v>
      </c>
      <c r="M890" s="7" t="str">
        <f>IFERROR(IF(SEARCH("Mio.", Rohdaten!F890),LEFT(Rohdaten!F890, LEN(Rohdaten!F890) - 5) * 1),
IFERROR(IF(SEARCH("Mrd.",  Rohdaten!F890), LEFT(Rohdaten!F890, LEN(Rohdaten!F890) - 5) * 1000), ""))</f>
        <v/>
      </c>
      <c r="N890" s="7" t="str">
        <f t="shared" si="26"/>
        <v/>
      </c>
      <c r="O890" t="str">
        <f>Rohdaten!G890</f>
        <v xml:space="preserve">Aktien / Aktien Russland </v>
      </c>
      <c r="P890" t="str">
        <f t="shared" si="27"/>
        <v>Aktien</v>
      </c>
      <c r="Q890" t="str">
        <f>Rohdaten!H890</f>
        <v xml:space="preserve">RBS (Lux.. </v>
      </c>
      <c r="R890" t="str">
        <f>Rohdaten!I890</f>
        <v xml:space="preserve">Luxemburg </v>
      </c>
      <c r="S890">
        <f>LEFT(Rohdaten!J890, SEARCH("Jahre", Rohdaten!J890) - 2) * 1</f>
        <v>7.83</v>
      </c>
      <c r="T890" t="str">
        <f>Rohdaten!K890</f>
        <v xml:space="preserve">DAXGLOBA.. </v>
      </c>
      <c r="U890" t="str">
        <f>LEFT(Rohdaten!L890, 1)</f>
        <v>A</v>
      </c>
      <c r="V890" t="str">
        <f>Rohdaten!M890</f>
        <v xml:space="preserve">A0MU3V </v>
      </c>
    </row>
    <row r="891" spans="1:22" x14ac:dyDescent="0.25">
      <c r="A891" t="str">
        <f>Rohdaten!A891</f>
        <v xml:space="preserve">RBS MARKET ACCESS FTSE/JSE AFRICA.. </v>
      </c>
      <c r="B891" t="str">
        <f>LEFT(Rohdaten!B891, 3)</f>
        <v>EUR</v>
      </c>
      <c r="C891">
        <v>1.43</v>
      </c>
      <c r="D891">
        <v>1.36</v>
      </c>
      <c r="E891">
        <v>1.05</v>
      </c>
      <c r="F891">
        <v>0.74</v>
      </c>
      <c r="G891">
        <v>8.73</v>
      </c>
      <c r="H891">
        <v>135</v>
      </c>
      <c r="I891">
        <v>1.1299999999999999</v>
      </c>
      <c r="J891" t="str">
        <f>LEFT(Rohdaten!C891, LEN(Rohdaten!C891) - 1)</f>
        <v>Swap-basiert</v>
      </c>
      <c r="K891" t="str">
        <f>Rohdaten!D891</f>
        <v xml:space="preserve">-- </v>
      </c>
      <c r="L891" s="9">
        <f>Rohdaten!E891</f>
        <v>7.0000000000000001E-3</v>
      </c>
      <c r="M891" s="7" t="str">
        <f>IFERROR(IF(SEARCH("Mio.", Rohdaten!F891),LEFT(Rohdaten!F891, LEN(Rohdaten!F891) - 5) * 1),
IFERROR(IF(SEARCH("Mrd.",  Rohdaten!F891), LEFT(Rohdaten!F891, LEN(Rohdaten!F891) - 5) * 1000), ""))</f>
        <v/>
      </c>
      <c r="N891" s="7" t="str">
        <f t="shared" si="26"/>
        <v/>
      </c>
      <c r="O891" t="str">
        <f>Rohdaten!G891</f>
        <v xml:space="preserve">Aktien / Aktien Afrika </v>
      </c>
      <c r="P891" t="str">
        <f t="shared" si="27"/>
        <v>Aktien</v>
      </c>
      <c r="Q891" t="str">
        <f>Rohdaten!H891</f>
        <v xml:space="preserve">RBS (Lux.. </v>
      </c>
      <c r="R891" t="str">
        <f>Rohdaten!I891</f>
        <v xml:space="preserve">Luxemburg </v>
      </c>
      <c r="S891">
        <f>LEFT(Rohdaten!J891, SEARCH("Jahre", Rohdaten!J891) - 2) * 1</f>
        <v>7.83</v>
      </c>
      <c r="T891" t="str">
        <f>Rohdaten!K891</f>
        <v xml:space="preserve">FTSE/JSE.. </v>
      </c>
      <c r="U891" t="str">
        <f>LEFT(Rohdaten!L891, 1)</f>
        <v>T</v>
      </c>
      <c r="V891" t="str">
        <f>Rohdaten!M891</f>
        <v xml:space="preserve">A0MU3W </v>
      </c>
    </row>
    <row r="892" spans="1:22" x14ac:dyDescent="0.25">
      <c r="A892" t="str">
        <f>Rohdaten!A892</f>
        <v xml:space="preserve">LYXOR UCITS ETF PRIVEX D-EUR </v>
      </c>
      <c r="B892" t="str">
        <f>LEFT(Rohdaten!B892, 3)</f>
        <v>EUR</v>
      </c>
      <c r="C892">
        <v>1.43</v>
      </c>
      <c r="D892">
        <v>1.36</v>
      </c>
      <c r="E892">
        <v>1.05</v>
      </c>
      <c r="F892">
        <v>0.74</v>
      </c>
      <c r="G892">
        <v>8.73</v>
      </c>
      <c r="H892">
        <v>135</v>
      </c>
      <c r="I892">
        <v>1.1299999999999999</v>
      </c>
      <c r="J892" t="str">
        <f>LEFT(Rohdaten!C892, LEN(Rohdaten!C892) - 1)</f>
        <v>Swap-basiert</v>
      </c>
      <c r="K892" t="str">
        <f>Rohdaten!D892</f>
        <v xml:space="preserve">keine </v>
      </c>
      <c r="L892" s="9">
        <f>Rohdaten!E892</f>
        <v>7.0000000000000001E-3</v>
      </c>
      <c r="M892" s="7">
        <f>IFERROR(IF(SEARCH("Mio.", Rohdaten!F892),LEFT(Rohdaten!F892, LEN(Rohdaten!F892) - 5) * 1),
IFERROR(IF(SEARCH("Mrd.",  Rohdaten!F892), LEFT(Rohdaten!F892, LEN(Rohdaten!F892) - 5) * 1000), ""))</f>
        <v>32.03</v>
      </c>
      <c r="N892" s="7">
        <f t="shared" si="26"/>
        <v>32.03</v>
      </c>
      <c r="O892" t="str">
        <f>Rohdaten!G892</f>
        <v xml:space="preserve">Branchen / Branche: Finanzwerte Aktien </v>
      </c>
      <c r="P892" t="str">
        <f t="shared" si="27"/>
        <v>Branchen</v>
      </c>
      <c r="Q892" t="str">
        <f>Rohdaten!H892</f>
        <v xml:space="preserve">Lyxor In.. </v>
      </c>
      <c r="R892" t="str">
        <f>Rohdaten!I892</f>
        <v xml:space="preserve">Frankreich </v>
      </c>
      <c r="S892">
        <f>LEFT(Rohdaten!J892, SEARCH("Jahre", Rohdaten!J892) - 2) * 1</f>
        <v>8.32</v>
      </c>
      <c r="T892" t="str">
        <f>Rohdaten!K892</f>
        <v xml:space="preserve">PRIVATE .. </v>
      </c>
      <c r="U892" t="str">
        <f>LEFT(Rohdaten!L892, 1)</f>
        <v>A</v>
      </c>
      <c r="V892" t="str">
        <f>Rohdaten!M892</f>
        <v xml:space="preserve">LYX0BH </v>
      </c>
    </row>
    <row r="893" spans="1:22" x14ac:dyDescent="0.25">
      <c r="A893" t="str">
        <f>Rohdaten!A893</f>
        <v xml:space="preserve">RBS MARKET ACCESS DAX GLOBAL ASIA.. </v>
      </c>
      <c r="B893" t="str">
        <f>LEFT(Rohdaten!B893, 3)</f>
        <v>EUR</v>
      </c>
      <c r="C893">
        <v>1.43</v>
      </c>
      <c r="D893">
        <v>1.36</v>
      </c>
      <c r="E893">
        <v>1.05</v>
      </c>
      <c r="F893">
        <v>0.74</v>
      </c>
      <c r="G893">
        <v>8.73</v>
      </c>
      <c r="H893">
        <v>135</v>
      </c>
      <c r="I893">
        <v>1.1299999999999999</v>
      </c>
      <c r="J893" t="str">
        <f>LEFT(Rohdaten!C893, LEN(Rohdaten!C893) - 1)</f>
        <v>Swap-basiert</v>
      </c>
      <c r="K893" t="str">
        <f>Rohdaten!D893</f>
        <v xml:space="preserve">keine </v>
      </c>
      <c r="L893" s="9">
        <f>Rohdaten!E893</f>
        <v>7.0000000000000001E-3</v>
      </c>
      <c r="M893" s="7" t="str">
        <f>IFERROR(IF(SEARCH("Mio.", Rohdaten!F893),LEFT(Rohdaten!F893, LEN(Rohdaten!F893) - 5) * 1),
IFERROR(IF(SEARCH("Mrd.",  Rohdaten!F893), LEFT(Rohdaten!F893, LEN(Rohdaten!F893) - 5) * 1000), ""))</f>
        <v/>
      </c>
      <c r="N893" s="7" t="str">
        <f t="shared" si="26"/>
        <v/>
      </c>
      <c r="O893" t="str">
        <f>Rohdaten!G893</f>
        <v xml:space="preserve">Aktien / Aktien Asien ex Japan </v>
      </c>
      <c r="P893" t="str">
        <f t="shared" si="27"/>
        <v>Aktien</v>
      </c>
      <c r="Q893" t="str">
        <f>Rohdaten!H893</f>
        <v xml:space="preserve">RBS (Lux.. </v>
      </c>
      <c r="R893" t="str">
        <f>Rohdaten!I893</f>
        <v xml:space="preserve">Luxemburg </v>
      </c>
      <c r="S893">
        <f>LEFT(Rohdaten!J893, SEARCH("Jahre", Rohdaten!J893) - 2) * 1</f>
        <v>7.83</v>
      </c>
      <c r="T893" t="str">
        <f>Rohdaten!K893</f>
        <v xml:space="preserve">DAXGLOBA.. </v>
      </c>
      <c r="U893" t="str">
        <f>LEFT(Rohdaten!L893, 1)</f>
        <v>T</v>
      </c>
      <c r="V893" t="str">
        <f>Rohdaten!M893</f>
        <v xml:space="preserve">A0MU3S </v>
      </c>
    </row>
    <row r="894" spans="1:22" x14ac:dyDescent="0.25">
      <c r="A894" t="str">
        <f>Rohdaten!A894</f>
        <v xml:space="preserve">DB X-TRACKERS LPX MM® PRIVATE EQU.. </v>
      </c>
      <c r="B894" t="str">
        <f>LEFT(Rohdaten!B894, 3)</f>
        <v>EUR</v>
      </c>
      <c r="C894">
        <v>1.43</v>
      </c>
      <c r="D894">
        <v>1.36</v>
      </c>
      <c r="E894">
        <v>1.05</v>
      </c>
      <c r="F894">
        <v>0.74</v>
      </c>
      <c r="G894">
        <v>8.73</v>
      </c>
      <c r="H894">
        <v>135</v>
      </c>
      <c r="I894">
        <v>1.1299999999999999</v>
      </c>
      <c r="J894" t="str">
        <f>LEFT(Rohdaten!C894, LEN(Rohdaten!C894) - 1)</f>
        <v>Swap-basiert</v>
      </c>
      <c r="K894" t="str">
        <f>Rohdaten!D894</f>
        <v xml:space="preserve">keine </v>
      </c>
      <c r="L894" s="9">
        <f>Rohdaten!E894</f>
        <v>7.0000000000000001E-3</v>
      </c>
      <c r="M894" s="7">
        <f>IFERROR(IF(SEARCH("Mio.", Rohdaten!F894),LEFT(Rohdaten!F894, LEN(Rohdaten!F894) - 5) * 1),
IFERROR(IF(SEARCH("Mrd.",  Rohdaten!F894), LEFT(Rohdaten!F894, LEN(Rohdaten!F894) - 5) * 1000), ""))</f>
        <v>180.91</v>
      </c>
      <c r="N894" s="7">
        <f t="shared" si="26"/>
        <v>180.91</v>
      </c>
      <c r="O894" t="str">
        <f>Rohdaten!G894</f>
        <v xml:space="preserve">Branchen / Branche: Finanzwerte Aktien </v>
      </c>
      <c r="P894" t="str">
        <f t="shared" si="27"/>
        <v>Branchen</v>
      </c>
      <c r="Q894" t="str">
        <f>Rohdaten!H894</f>
        <v xml:space="preserve">db x-tra.. </v>
      </c>
      <c r="R894" t="str">
        <f>Rohdaten!I894</f>
        <v xml:space="preserve">Luxemburg </v>
      </c>
      <c r="S894">
        <f>LEFT(Rohdaten!J894, SEARCH("Jahre", Rohdaten!J894) - 2) * 1</f>
        <v>7.24</v>
      </c>
      <c r="T894" t="str">
        <f>Rohdaten!K894</f>
        <v xml:space="preserve">LPX MAJO.. </v>
      </c>
      <c r="U894" t="str">
        <f>LEFT(Rohdaten!L894, 1)</f>
        <v>T</v>
      </c>
      <c r="V894" t="str">
        <f>Rohdaten!M894</f>
        <v xml:space="preserve">DBX1AN </v>
      </c>
    </row>
    <row r="895" spans="1:22" x14ac:dyDescent="0.25">
      <c r="A895" t="str">
        <f>Rohdaten!A895</f>
        <v xml:space="preserve">DB X-TRACKERS S&amp;P 500 2X INVERSE .. </v>
      </c>
      <c r="B895" t="str">
        <f>LEFT(Rohdaten!B895, 3)</f>
        <v>USD</v>
      </c>
      <c r="C895">
        <v>1.43</v>
      </c>
      <c r="D895">
        <v>1.36</v>
      </c>
      <c r="E895">
        <v>1.05</v>
      </c>
      <c r="F895">
        <v>0.74</v>
      </c>
      <c r="G895">
        <v>8.73</v>
      </c>
      <c r="H895">
        <v>135</v>
      </c>
      <c r="I895">
        <v>1.1299999999999999</v>
      </c>
      <c r="J895" t="str">
        <f>LEFT(Rohdaten!C895, LEN(Rohdaten!C895) - 1)</f>
        <v>Swap-basiert</v>
      </c>
      <c r="K895" t="str">
        <f>Rohdaten!D895</f>
        <v xml:space="preserve">Short </v>
      </c>
      <c r="L895" s="9">
        <f>Rohdaten!E895</f>
        <v>7.0000000000000001E-3</v>
      </c>
      <c r="M895" s="7">
        <f>IFERROR(IF(SEARCH("Mio.", Rohdaten!F895),LEFT(Rohdaten!F895, LEN(Rohdaten!F895) - 5) * 1),
IFERROR(IF(SEARCH("Mrd.",  Rohdaten!F895), LEFT(Rohdaten!F895, LEN(Rohdaten!F895) - 5) * 1000), ""))</f>
        <v>61.84</v>
      </c>
      <c r="N895" s="7">
        <f t="shared" si="26"/>
        <v>69.879199999999997</v>
      </c>
      <c r="O895" t="str">
        <f>Rohdaten!G895</f>
        <v xml:space="preserve">Aktien / Aktien USA </v>
      </c>
      <c r="P895" t="str">
        <f t="shared" si="27"/>
        <v>Aktien</v>
      </c>
      <c r="Q895" t="str">
        <f>Rohdaten!H895</f>
        <v xml:space="preserve">db x-tra.. </v>
      </c>
      <c r="R895" t="str">
        <f>Rohdaten!I895</f>
        <v xml:space="preserve">Luxemburg </v>
      </c>
      <c r="S895">
        <f>LEFT(Rohdaten!J895, SEARCH("Jahre", Rohdaten!J895) - 2) * 1</f>
        <v>5.12</v>
      </c>
      <c r="T895" t="str">
        <f>Rohdaten!K895</f>
        <v xml:space="preserve">S&amp;P 500 .. </v>
      </c>
      <c r="U895" t="str">
        <f>LEFT(Rohdaten!L895, 1)</f>
        <v>T</v>
      </c>
      <c r="V895" t="str">
        <f>Rohdaten!M895</f>
        <v xml:space="preserve">DBX0B6 </v>
      </c>
    </row>
    <row r="896" spans="1:22" x14ac:dyDescent="0.25">
      <c r="A896" t="str">
        <f>Rohdaten!A896</f>
        <v xml:space="preserve">COMSTAGE SDAX® TR UCITS ETF </v>
      </c>
      <c r="B896" t="str">
        <f>LEFT(Rohdaten!B896, 3)</f>
        <v>EUR</v>
      </c>
      <c r="C896">
        <v>1.43</v>
      </c>
      <c r="D896">
        <v>1.36</v>
      </c>
      <c r="E896">
        <v>1.05</v>
      </c>
      <c r="F896">
        <v>0.74</v>
      </c>
      <c r="G896">
        <v>8.73</v>
      </c>
      <c r="H896">
        <v>135</v>
      </c>
      <c r="I896">
        <v>1.1299999999999999</v>
      </c>
      <c r="J896" t="str">
        <f>LEFT(Rohdaten!C896, LEN(Rohdaten!C896) - 1)</f>
        <v>Swap-basiert</v>
      </c>
      <c r="K896" t="str">
        <f>Rohdaten!D896</f>
        <v xml:space="preserve">Sonstige </v>
      </c>
      <c r="L896" s="9">
        <f>Rohdaten!E896</f>
        <v>7.0000000000000001E-3</v>
      </c>
      <c r="M896" s="7">
        <f>IFERROR(IF(SEARCH("Mio.", Rohdaten!F896),LEFT(Rohdaten!F896, LEN(Rohdaten!F896) - 5) * 1),
IFERROR(IF(SEARCH("Mrd.",  Rohdaten!F896), LEFT(Rohdaten!F896, LEN(Rohdaten!F896) - 5) * 1000), ""))</f>
        <v>60.84</v>
      </c>
      <c r="N896" s="7">
        <f t="shared" si="26"/>
        <v>60.84</v>
      </c>
      <c r="O896" t="str">
        <f>Rohdaten!G896</f>
        <v xml:space="preserve">Aktien / Aktien Deutschland "Mid/Small Caps" </v>
      </c>
      <c r="P896" t="str">
        <f t="shared" si="27"/>
        <v>Aktien</v>
      </c>
      <c r="Q896" t="str">
        <f>Rohdaten!H896</f>
        <v xml:space="preserve">Commerz .. </v>
      </c>
      <c r="R896" t="str">
        <f>Rohdaten!I896</f>
        <v xml:space="preserve">Luxemburg </v>
      </c>
      <c r="S896">
        <f>LEFT(Rohdaten!J896, SEARCH("Jahre", Rohdaten!J896) - 2) * 1</f>
        <v>3.98</v>
      </c>
      <c r="T896" t="str">
        <f>Rohdaten!K896</f>
        <v xml:space="preserve">SDAX PER.. </v>
      </c>
      <c r="U896" t="str">
        <f>LEFT(Rohdaten!L896, 1)</f>
        <v>T</v>
      </c>
      <c r="V896" t="str">
        <f>Rohdaten!M896</f>
        <v xml:space="preserve">ETF005 </v>
      </c>
    </row>
    <row r="897" spans="1:22" x14ac:dyDescent="0.25">
      <c r="A897" t="str">
        <f>Rohdaten!A897</f>
        <v xml:space="preserve">DB X-TRACKERS MSCI AC FAR EAST EX.. </v>
      </c>
      <c r="B897" t="str">
        <f>LEFT(Rohdaten!B897, 3)</f>
        <v>EUR</v>
      </c>
      <c r="C897">
        <v>1.43</v>
      </c>
      <c r="D897">
        <v>1.36</v>
      </c>
      <c r="E897">
        <v>1.05</v>
      </c>
      <c r="F897">
        <v>0.74</v>
      </c>
      <c r="G897">
        <v>8.73</v>
      </c>
      <c r="H897">
        <v>135</v>
      </c>
      <c r="I897">
        <v>1.1299999999999999</v>
      </c>
      <c r="J897" t="str">
        <f>LEFT(Rohdaten!C897, LEN(Rohdaten!C897) - 1)</f>
        <v>replizierend</v>
      </c>
      <c r="K897" t="str">
        <f>Rohdaten!D897</f>
        <v xml:space="preserve">keine </v>
      </c>
      <c r="L897" s="9">
        <f>Rohdaten!E897</f>
        <v>7.0000000000000001E-3</v>
      </c>
      <c r="M897" s="7">
        <f>IFERROR(IF(SEARCH("Mio.", Rohdaten!F897),LEFT(Rohdaten!F897, LEN(Rohdaten!F897) - 5) * 1),
IFERROR(IF(SEARCH("Mrd.",  Rohdaten!F897), LEFT(Rohdaten!F897, LEN(Rohdaten!F897) - 5) * 1000), ""))</f>
        <v>36.74</v>
      </c>
      <c r="N897" s="7">
        <f t="shared" si="26"/>
        <v>36.74</v>
      </c>
      <c r="O897" t="str">
        <f>Rohdaten!G897</f>
        <v xml:space="preserve">Aktien / Aktien Asien ex Japan </v>
      </c>
      <c r="P897" t="str">
        <f t="shared" si="27"/>
        <v>Aktien</v>
      </c>
      <c r="Q897" t="str">
        <f>Rohdaten!H897</f>
        <v xml:space="preserve">Concept .. </v>
      </c>
      <c r="R897" t="str">
        <f>Rohdaten!I897</f>
        <v xml:space="preserve">Irland </v>
      </c>
      <c r="S897">
        <f>LEFT(Rohdaten!J897, SEARCH("Jahre", Rohdaten!J897) - 2) * 1</f>
        <v>1.1599999999999999</v>
      </c>
      <c r="T897" t="str">
        <f>Rohdaten!K897</f>
        <v xml:space="preserve">-- </v>
      </c>
      <c r="U897" t="str">
        <f>LEFT(Rohdaten!L897, 1)</f>
        <v>T</v>
      </c>
      <c r="V897" t="str">
        <f>Rohdaten!M897</f>
        <v xml:space="preserve">A1W8FC </v>
      </c>
    </row>
    <row r="898" spans="1:22" x14ac:dyDescent="0.25">
      <c r="A898" t="str">
        <f>Rohdaten!A898</f>
        <v xml:space="preserve">MARKET VECTORS RUSSIA ETF </v>
      </c>
      <c r="B898" t="str">
        <f>LEFT(Rohdaten!B898, 3)</f>
        <v>EUR</v>
      </c>
      <c r="C898">
        <v>1.43</v>
      </c>
      <c r="D898">
        <v>1.36</v>
      </c>
      <c r="E898">
        <v>1.05</v>
      </c>
      <c r="F898">
        <v>0.74</v>
      </c>
      <c r="G898">
        <v>8.73</v>
      </c>
      <c r="H898">
        <v>135</v>
      </c>
      <c r="I898">
        <v>1.1299999999999999</v>
      </c>
      <c r="J898" t="str">
        <f>LEFT(Rohdaten!C898, LEN(Rohdaten!C898) - 1)</f>
        <v>--</v>
      </c>
      <c r="K898" t="str">
        <f>Rohdaten!D898</f>
        <v xml:space="preserve">-- </v>
      </c>
      <c r="L898" s="9">
        <f>Rohdaten!E898</f>
        <v>7.1000000000000004E-3</v>
      </c>
      <c r="M898" s="7" t="str">
        <f>IFERROR(IF(SEARCH("Mio.", Rohdaten!F898),LEFT(Rohdaten!F898, LEN(Rohdaten!F898) - 5) * 1),
IFERROR(IF(SEARCH("Mrd.",  Rohdaten!F898), LEFT(Rohdaten!F898, LEN(Rohdaten!F898) - 5) * 1000), ""))</f>
        <v/>
      </c>
      <c r="N898" s="7" t="str">
        <f t="shared" si="26"/>
        <v/>
      </c>
      <c r="O898" t="str">
        <f>Rohdaten!G898</f>
        <v xml:space="preserve">Aktien / Aktien Osteuropa </v>
      </c>
      <c r="P898" t="str">
        <f t="shared" si="27"/>
        <v>Aktien</v>
      </c>
      <c r="Q898" t="str">
        <f>Rohdaten!H898</f>
        <v xml:space="preserve">Van Eck </v>
      </c>
      <c r="R898" t="str">
        <f>Rohdaten!I898</f>
        <v xml:space="preserve">USA </v>
      </c>
      <c r="S898">
        <f>LEFT(Rohdaten!J898, SEARCH("Jahre", Rohdaten!J898) - 2) * 1</f>
        <v>8.0299999999999994</v>
      </c>
      <c r="T898" t="str">
        <f>Rohdaten!K898</f>
        <v xml:space="preserve">MARKET V.. </v>
      </c>
      <c r="U898" t="str">
        <f>LEFT(Rohdaten!L898, 1)</f>
        <v>A</v>
      </c>
      <c r="V898" t="str">
        <f>Rohdaten!M898</f>
        <v xml:space="preserve">A0MR9Z </v>
      </c>
    </row>
    <row r="899" spans="1:22" x14ac:dyDescent="0.25">
      <c r="A899" t="str">
        <f>Rohdaten!A899</f>
        <v xml:space="preserve">DB X-TRACKERS PORTFOLIO TOTAL RET.. </v>
      </c>
      <c r="B899" t="str">
        <f>LEFT(Rohdaten!B899, 3)</f>
        <v>EUR</v>
      </c>
      <c r="C899">
        <v>1.43</v>
      </c>
      <c r="D899">
        <v>1.36</v>
      </c>
      <c r="E899">
        <v>1.05</v>
      </c>
      <c r="F899">
        <v>0.74</v>
      </c>
      <c r="G899">
        <v>8.73</v>
      </c>
      <c r="H899">
        <v>135</v>
      </c>
      <c r="I899">
        <v>1.1299999999999999</v>
      </c>
      <c r="J899" t="str">
        <f>LEFT(Rohdaten!C899, LEN(Rohdaten!C899) - 1)</f>
        <v>Swap-basiert</v>
      </c>
      <c r="K899" t="str">
        <f>Rohdaten!D899</f>
        <v xml:space="preserve">Sonstige </v>
      </c>
      <c r="L899" s="9">
        <f>Rohdaten!E899</f>
        <v>7.1999999999999998E-3</v>
      </c>
      <c r="M899" s="7">
        <f>IFERROR(IF(SEARCH("Mio.", Rohdaten!F899),LEFT(Rohdaten!F899, LEN(Rohdaten!F899) - 5) * 1),
IFERROR(IF(SEARCH("Mrd.",  Rohdaten!F899), LEFT(Rohdaten!F899, LEN(Rohdaten!F899) - 5) * 1000), ""))</f>
        <v>266.3</v>
      </c>
      <c r="N899" s="7">
        <f t="shared" ref="N899:N962" si="28">IFERROR(IF(B899="AUD",M899*C899,IF(B899="CAD",M899*D899,IF(B899="CHF",M899*E899,IF(B899="GBP",M899*F899,IF(B899="HKD",M899*G899,IF(B899="JPY",M899*H899,IF(B899="USD",M899*I899,M899))))))), "")</f>
        <v>266.3</v>
      </c>
      <c r="O899" t="str">
        <f>Rohdaten!G899</f>
        <v xml:space="preserve">Sonstige ETFs / Gemischte Fonds International </v>
      </c>
      <c r="P899" t="str">
        <f t="shared" ref="P899:P962" si="29">LEFT(O899, SEARCH("/", O899) - 2)</f>
        <v>Sonstige ETFs</v>
      </c>
      <c r="Q899" t="str">
        <f>Rohdaten!H899</f>
        <v xml:space="preserve">db x-tra.. </v>
      </c>
      <c r="R899" t="str">
        <f>Rohdaten!I899</f>
        <v xml:space="preserve">Luxemburg </v>
      </c>
      <c r="S899">
        <f>LEFT(Rohdaten!J899, SEARCH("Jahre", Rohdaten!J899) - 2) * 1</f>
        <v>6.42</v>
      </c>
      <c r="T899" t="str">
        <f>Rohdaten!K899</f>
        <v xml:space="preserve">-- </v>
      </c>
      <c r="U899" t="str">
        <f>LEFT(Rohdaten!L899, 1)</f>
        <v>T</v>
      </c>
      <c r="V899" t="str">
        <f>Rohdaten!M899</f>
        <v xml:space="preserve">DBX0BT </v>
      </c>
    </row>
    <row r="900" spans="1:22" x14ac:dyDescent="0.25">
      <c r="A900" t="str">
        <f>Rohdaten!A900</f>
        <v xml:space="preserve">ISHARES FTSE/XINHUA CHINA 25 </v>
      </c>
      <c r="B900" t="str">
        <f>LEFT(Rohdaten!B900, 3)</f>
        <v>USD</v>
      </c>
      <c r="C900">
        <v>1.43</v>
      </c>
      <c r="D900">
        <v>1.36</v>
      </c>
      <c r="E900">
        <v>1.05</v>
      </c>
      <c r="F900">
        <v>0.74</v>
      </c>
      <c r="G900">
        <v>8.73</v>
      </c>
      <c r="H900">
        <v>135</v>
      </c>
      <c r="I900">
        <v>1.1299999999999999</v>
      </c>
      <c r="J900" t="str">
        <f>LEFT(Rohdaten!C900, LEN(Rohdaten!C900) - 1)</f>
        <v>--</v>
      </c>
      <c r="K900" t="str">
        <f>Rohdaten!D900</f>
        <v xml:space="preserve">-- </v>
      </c>
      <c r="L900" s="9">
        <f>Rohdaten!E900</f>
        <v>7.4000000000000003E-3</v>
      </c>
      <c r="M900" s="7">
        <f>IFERROR(IF(SEARCH("Mio.", Rohdaten!F900),LEFT(Rohdaten!F900, LEN(Rohdaten!F900) - 5) * 1),
IFERROR(IF(SEARCH("Mrd.",  Rohdaten!F900), LEFT(Rohdaten!F900, LEN(Rohdaten!F900) - 5) * 1000), ""))</f>
        <v>941.25</v>
      </c>
      <c r="N900" s="7">
        <f t="shared" si="28"/>
        <v>1063.6125</v>
      </c>
      <c r="O900" t="str">
        <f>Rohdaten!G900</f>
        <v xml:space="preserve">Aktien / Aktien Hong Kong &amp; China </v>
      </c>
      <c r="P900" t="str">
        <f t="shared" si="29"/>
        <v>Aktien</v>
      </c>
      <c r="Q900" t="str">
        <f>Rohdaten!H900</f>
        <v xml:space="preserve">iShares .. </v>
      </c>
      <c r="R900" t="str">
        <f>Rohdaten!I900</f>
        <v xml:space="preserve">Irland </v>
      </c>
      <c r="S900">
        <f>LEFT(Rohdaten!J900, SEARCH("Jahre", Rohdaten!J900) - 2) * 1</f>
        <v>10.53</v>
      </c>
      <c r="T900" t="str">
        <f>Rohdaten!K900</f>
        <v xml:space="preserve">FTSE CHI.. </v>
      </c>
      <c r="U900" t="str">
        <f>LEFT(Rohdaten!L900, 1)</f>
        <v>A</v>
      </c>
      <c r="V900" t="str">
        <f>Rohdaten!M900</f>
        <v xml:space="preserve">A0DK6Z </v>
      </c>
    </row>
    <row r="901" spans="1:22" x14ac:dyDescent="0.25">
      <c r="A901" t="str">
        <f>Rohdaten!A901</f>
        <v xml:space="preserve">ISHARES FTSE/XINHUA CHINA 25 </v>
      </c>
      <c r="B901" t="str">
        <f>LEFT(Rohdaten!B901, 3)</f>
        <v>USD</v>
      </c>
      <c r="C901">
        <v>1.43</v>
      </c>
      <c r="D901">
        <v>1.36</v>
      </c>
      <c r="E901">
        <v>1.05</v>
      </c>
      <c r="F901">
        <v>0.74</v>
      </c>
      <c r="G901">
        <v>8.73</v>
      </c>
      <c r="H901">
        <v>135</v>
      </c>
      <c r="I901">
        <v>1.1299999999999999</v>
      </c>
      <c r="J901" t="str">
        <f>LEFT(Rohdaten!C901, LEN(Rohdaten!C901) - 1)</f>
        <v>replizierend</v>
      </c>
      <c r="K901" t="str">
        <f>Rohdaten!D901</f>
        <v xml:space="preserve">keine </v>
      </c>
      <c r="L901" s="9">
        <f>Rohdaten!E901</f>
        <v>7.4000000000000003E-3</v>
      </c>
      <c r="M901" s="7">
        <f>IFERROR(IF(SEARCH("Mio.", Rohdaten!F901),LEFT(Rohdaten!F901, LEN(Rohdaten!F901) - 5) * 1),
IFERROR(IF(SEARCH("Mrd.",  Rohdaten!F901), LEFT(Rohdaten!F901, LEN(Rohdaten!F901) - 5) * 1000), ""))</f>
        <v>941.25</v>
      </c>
      <c r="N901" s="7">
        <f t="shared" si="28"/>
        <v>1063.6125</v>
      </c>
      <c r="O901" t="str">
        <f>Rohdaten!G901</f>
        <v xml:space="preserve">Aktien / Aktien Hong Kong &amp; China </v>
      </c>
      <c r="P901" t="str">
        <f t="shared" si="29"/>
        <v>Aktien</v>
      </c>
      <c r="Q901" t="str">
        <f>Rohdaten!H901</f>
        <v xml:space="preserve">iShares .. </v>
      </c>
      <c r="R901" t="str">
        <f>Rohdaten!I901</f>
        <v xml:space="preserve">Irland </v>
      </c>
      <c r="S901">
        <f>LEFT(Rohdaten!J901, SEARCH("Jahre", Rohdaten!J901) - 2) * 1</f>
        <v>10.53</v>
      </c>
      <c r="T901" t="str">
        <f>Rohdaten!K901</f>
        <v xml:space="preserve">FTSE / X.. </v>
      </c>
      <c r="U901" t="str">
        <f>LEFT(Rohdaten!L901, 1)</f>
        <v>A</v>
      </c>
      <c r="V901" t="str">
        <f>Rohdaten!M901</f>
        <v xml:space="preserve">A0DPMY </v>
      </c>
    </row>
    <row r="902" spans="1:22" x14ac:dyDescent="0.25">
      <c r="A902" t="str">
        <f>Rohdaten!A902</f>
        <v xml:space="preserve">ISHARES MSCI BRAZIL UCITS ETF </v>
      </c>
      <c r="B902" t="str">
        <f>LEFT(Rohdaten!B902, 3)</f>
        <v>USD</v>
      </c>
      <c r="C902">
        <v>1.43</v>
      </c>
      <c r="D902">
        <v>1.36</v>
      </c>
      <c r="E902">
        <v>1.05</v>
      </c>
      <c r="F902">
        <v>0.74</v>
      </c>
      <c r="G902">
        <v>8.73</v>
      </c>
      <c r="H902">
        <v>135</v>
      </c>
      <c r="I902">
        <v>1.1299999999999999</v>
      </c>
      <c r="J902" t="str">
        <f>LEFT(Rohdaten!C902, LEN(Rohdaten!C902) - 1)</f>
        <v>--</v>
      </c>
      <c r="K902" t="str">
        <f>Rohdaten!D902</f>
        <v xml:space="preserve">-- </v>
      </c>
      <c r="L902" s="9">
        <f>Rohdaten!E902</f>
        <v>7.4000000000000003E-3</v>
      </c>
      <c r="M902" s="7">
        <f>IFERROR(IF(SEARCH("Mio.", Rohdaten!F902),LEFT(Rohdaten!F902, LEN(Rohdaten!F902) - 5) * 1),
IFERROR(IF(SEARCH("Mrd.",  Rohdaten!F902), LEFT(Rohdaten!F902, LEN(Rohdaten!F902) - 5) * 1000), ""))</f>
        <v>239.76</v>
      </c>
      <c r="N902" s="7">
        <f t="shared" si="28"/>
        <v>270.92879999999997</v>
      </c>
      <c r="O902" t="str">
        <f>Rohdaten!G902</f>
        <v xml:space="preserve">Aktien / Aktien Brasilien </v>
      </c>
      <c r="P902" t="str">
        <f t="shared" si="29"/>
        <v>Aktien</v>
      </c>
      <c r="Q902" t="str">
        <f>Rohdaten!H902</f>
        <v xml:space="preserve">iShares .. </v>
      </c>
      <c r="R902" t="str">
        <f>Rohdaten!I902</f>
        <v xml:space="preserve">Irland </v>
      </c>
      <c r="S902">
        <f>LEFT(Rohdaten!J902, SEARCH("Jahre", Rohdaten!J902) - 2) * 1</f>
        <v>9.4600000000000009</v>
      </c>
      <c r="T902" t="str">
        <f>Rohdaten!K902</f>
        <v xml:space="preserve">MSCI BRA.. </v>
      </c>
      <c r="U902" t="str">
        <f>LEFT(Rohdaten!L902, 1)</f>
        <v>A</v>
      </c>
      <c r="V902" t="str">
        <f>Rohdaten!M902</f>
        <v xml:space="preserve">A0HGWA </v>
      </c>
    </row>
    <row r="903" spans="1:22" x14ac:dyDescent="0.25">
      <c r="A903" t="str">
        <f>Rohdaten!A903</f>
        <v xml:space="preserve">ISHARES MSCI EASTERN EUROPE 10/40 </v>
      </c>
      <c r="B903" t="str">
        <f>LEFT(Rohdaten!B903, 3)</f>
        <v>USD</v>
      </c>
      <c r="C903">
        <v>1.43</v>
      </c>
      <c r="D903">
        <v>1.36</v>
      </c>
      <c r="E903">
        <v>1.05</v>
      </c>
      <c r="F903">
        <v>0.74</v>
      </c>
      <c r="G903">
        <v>8.73</v>
      </c>
      <c r="H903">
        <v>135</v>
      </c>
      <c r="I903">
        <v>1.1299999999999999</v>
      </c>
      <c r="J903" t="str">
        <f>LEFT(Rohdaten!C903, LEN(Rohdaten!C903) - 1)</f>
        <v>--</v>
      </c>
      <c r="K903" t="str">
        <f>Rohdaten!D903</f>
        <v xml:space="preserve">-- </v>
      </c>
      <c r="L903" s="9">
        <f>Rohdaten!E903</f>
        <v>7.4000000000000003E-3</v>
      </c>
      <c r="M903" s="7">
        <f>IFERROR(IF(SEARCH("Mio.", Rohdaten!F903),LEFT(Rohdaten!F903, LEN(Rohdaten!F903) - 5) * 1),
IFERROR(IF(SEARCH("Mrd.",  Rohdaten!F903), LEFT(Rohdaten!F903, LEN(Rohdaten!F903) - 5) * 1000), ""))</f>
        <v>190.28</v>
      </c>
      <c r="N903" s="7">
        <f t="shared" si="28"/>
        <v>215.01639999999998</v>
      </c>
      <c r="O903" t="str">
        <f>Rohdaten!G903</f>
        <v xml:space="preserve">Aktien / Aktien Osteuropa </v>
      </c>
      <c r="P903" t="str">
        <f t="shared" si="29"/>
        <v>Aktien</v>
      </c>
      <c r="Q903" t="str">
        <f>Rohdaten!H903</f>
        <v xml:space="preserve">iShares .. </v>
      </c>
      <c r="R903" t="str">
        <f>Rohdaten!I903</f>
        <v xml:space="preserve">Irland </v>
      </c>
      <c r="S903">
        <f>LEFT(Rohdaten!J903, SEARCH("Jahre", Rohdaten!J903) - 2) * 1</f>
        <v>9.49</v>
      </c>
      <c r="T903" t="str">
        <f>Rohdaten!K903</f>
        <v xml:space="preserve">MSCI EM .. </v>
      </c>
      <c r="U903" t="str">
        <f>LEFT(Rohdaten!L903, 1)</f>
        <v>A</v>
      </c>
      <c r="V903" t="str">
        <f>Rohdaten!M903</f>
        <v xml:space="preserve">A0HGWB </v>
      </c>
    </row>
    <row r="904" spans="1:22" x14ac:dyDescent="0.25">
      <c r="A904" t="str">
        <f>Rohdaten!A904</f>
        <v xml:space="preserve">ISHARES MSCI AC FAR EAST EX-JAPAN.. </v>
      </c>
      <c r="B904" t="str">
        <f>LEFT(Rohdaten!B904, 3)</f>
        <v>USD</v>
      </c>
      <c r="C904">
        <v>1.43</v>
      </c>
      <c r="D904">
        <v>1.36</v>
      </c>
      <c r="E904">
        <v>1.05</v>
      </c>
      <c r="F904">
        <v>0.74</v>
      </c>
      <c r="G904">
        <v>8.73</v>
      </c>
      <c r="H904">
        <v>135</v>
      </c>
      <c r="I904">
        <v>1.1299999999999999</v>
      </c>
      <c r="J904" t="str">
        <f>LEFT(Rohdaten!C904, LEN(Rohdaten!C904) - 1)</f>
        <v>replizierend</v>
      </c>
      <c r="K904" t="str">
        <f>Rohdaten!D904</f>
        <v xml:space="preserve">keine </v>
      </c>
      <c r="L904" s="9">
        <f>Rohdaten!E904</f>
        <v>7.4000000000000003E-3</v>
      </c>
      <c r="M904" s="7">
        <f>IFERROR(IF(SEARCH("Mio.", Rohdaten!F904),LEFT(Rohdaten!F904, LEN(Rohdaten!F904) - 5) * 1),
IFERROR(IF(SEARCH("Mrd.",  Rohdaten!F904), LEFT(Rohdaten!F904, LEN(Rohdaten!F904) - 5) * 1000), ""))</f>
        <v>2330</v>
      </c>
      <c r="N904" s="7">
        <f t="shared" si="28"/>
        <v>2632.8999999999996</v>
      </c>
      <c r="O904" t="str">
        <f>Rohdaten!G904</f>
        <v xml:space="preserve">Aktien / Aktien Asien ex Japan </v>
      </c>
      <c r="P904" t="str">
        <f t="shared" si="29"/>
        <v>Aktien</v>
      </c>
      <c r="Q904" t="str">
        <f>Rohdaten!H904</f>
        <v xml:space="preserve">iShares .. </v>
      </c>
      <c r="R904" t="str">
        <f>Rohdaten!I904</f>
        <v xml:space="preserve">Irland </v>
      </c>
      <c r="S904">
        <f>LEFT(Rohdaten!J904, SEARCH("Jahre", Rohdaten!J904) - 2) * 1</f>
        <v>9.51</v>
      </c>
      <c r="T904" t="str">
        <f>Rohdaten!K904</f>
        <v xml:space="preserve">MSCI AC .. </v>
      </c>
      <c r="U904" t="str">
        <f>LEFT(Rohdaten!L904, 1)</f>
        <v>A</v>
      </c>
      <c r="V904" t="str">
        <f>Rohdaten!M904</f>
        <v xml:space="preserve">A0HGZS </v>
      </c>
    </row>
    <row r="905" spans="1:22" x14ac:dyDescent="0.25">
      <c r="A905" t="str">
        <f>Rohdaten!A905</f>
        <v xml:space="preserve">ISHARES MSCI EASTERN EUROPE 10/40 </v>
      </c>
      <c r="B905" t="str">
        <f>LEFT(Rohdaten!B905, 3)</f>
        <v>USD</v>
      </c>
      <c r="C905">
        <v>1.43</v>
      </c>
      <c r="D905">
        <v>1.36</v>
      </c>
      <c r="E905">
        <v>1.05</v>
      </c>
      <c r="F905">
        <v>0.74</v>
      </c>
      <c r="G905">
        <v>8.73</v>
      </c>
      <c r="H905">
        <v>135</v>
      </c>
      <c r="I905">
        <v>1.1299999999999999</v>
      </c>
      <c r="J905" t="str">
        <f>LEFT(Rohdaten!C905, LEN(Rohdaten!C905) - 1)</f>
        <v>replizierend</v>
      </c>
      <c r="K905" t="str">
        <f>Rohdaten!D905</f>
        <v xml:space="preserve">keine </v>
      </c>
      <c r="L905" s="9">
        <f>Rohdaten!E905</f>
        <v>7.4000000000000003E-3</v>
      </c>
      <c r="M905" s="7">
        <f>IFERROR(IF(SEARCH("Mio.", Rohdaten!F905),LEFT(Rohdaten!F905, LEN(Rohdaten!F905) - 5) * 1),
IFERROR(IF(SEARCH("Mrd.",  Rohdaten!F905), LEFT(Rohdaten!F905, LEN(Rohdaten!F905) - 5) * 1000), ""))</f>
        <v>190.28</v>
      </c>
      <c r="N905" s="7">
        <f t="shared" si="28"/>
        <v>215.01639999999998</v>
      </c>
      <c r="O905" t="str">
        <f>Rohdaten!G905</f>
        <v xml:space="preserve">Aktien / Aktien Osteuropa </v>
      </c>
      <c r="P905" t="str">
        <f t="shared" si="29"/>
        <v>Aktien</v>
      </c>
      <c r="Q905" t="str">
        <f>Rohdaten!H905</f>
        <v xml:space="preserve">iShares .. </v>
      </c>
      <c r="R905" t="str">
        <f>Rohdaten!I905</f>
        <v xml:space="preserve">Irland </v>
      </c>
      <c r="S905">
        <f>LEFT(Rohdaten!J905, SEARCH("Jahre", Rohdaten!J905) - 2) * 1</f>
        <v>9.19</v>
      </c>
      <c r="T905" t="str">
        <f>Rohdaten!K905</f>
        <v xml:space="preserve">MSCI EM .. </v>
      </c>
      <c r="U905" t="str">
        <f>LEFT(Rohdaten!L905, 1)</f>
        <v>A</v>
      </c>
      <c r="V905" t="str">
        <f>Rohdaten!M905</f>
        <v xml:space="preserve">A0HGZV </v>
      </c>
    </row>
    <row r="906" spans="1:22" x14ac:dyDescent="0.25">
      <c r="A906" t="str">
        <f>Rohdaten!A906</f>
        <v xml:space="preserve">ISHARES MSCI TAIWAN </v>
      </c>
      <c r="B906" t="str">
        <f>LEFT(Rohdaten!B906, 3)</f>
        <v>USD</v>
      </c>
      <c r="C906">
        <v>1.43</v>
      </c>
      <c r="D906">
        <v>1.36</v>
      </c>
      <c r="E906">
        <v>1.05</v>
      </c>
      <c r="F906">
        <v>0.74</v>
      </c>
      <c r="G906">
        <v>8.73</v>
      </c>
      <c r="H906">
        <v>135</v>
      </c>
      <c r="I906">
        <v>1.1299999999999999</v>
      </c>
      <c r="J906" t="str">
        <f>LEFT(Rohdaten!C906, LEN(Rohdaten!C906) - 1)</f>
        <v>replizierend</v>
      </c>
      <c r="K906" t="str">
        <f>Rohdaten!D906</f>
        <v xml:space="preserve">keine </v>
      </c>
      <c r="L906" s="9">
        <f>Rohdaten!E906</f>
        <v>7.4000000000000003E-3</v>
      </c>
      <c r="M906" s="7">
        <f>IFERROR(IF(SEARCH("Mio.", Rohdaten!F906),LEFT(Rohdaten!F906, LEN(Rohdaten!F906) - 5) * 1),
IFERROR(IF(SEARCH("Mrd.",  Rohdaten!F906), LEFT(Rohdaten!F906, LEN(Rohdaten!F906) - 5) * 1000), ""))</f>
        <v>685.28</v>
      </c>
      <c r="N906" s="7">
        <f t="shared" si="28"/>
        <v>774.36639999999989</v>
      </c>
      <c r="O906" t="str">
        <f>Rohdaten!G906</f>
        <v xml:space="preserve">Aktien / Aktien Taiwan </v>
      </c>
      <c r="P906" t="str">
        <f t="shared" si="29"/>
        <v>Aktien</v>
      </c>
      <c r="Q906" t="str">
        <f>Rohdaten!H906</f>
        <v xml:space="preserve">iShares .. </v>
      </c>
      <c r="R906" t="str">
        <f>Rohdaten!I906</f>
        <v xml:space="preserve">Irland </v>
      </c>
      <c r="S906">
        <f>LEFT(Rohdaten!J906, SEARCH("Jahre", Rohdaten!J906) - 2) * 1</f>
        <v>9.19</v>
      </c>
      <c r="T906" t="str">
        <f>Rohdaten!K906</f>
        <v xml:space="preserve">MSCI TAI.. </v>
      </c>
      <c r="U906" t="str">
        <f>LEFT(Rohdaten!L906, 1)</f>
        <v>A</v>
      </c>
      <c r="V906" t="str">
        <f>Rohdaten!M906</f>
        <v xml:space="preserve">A0HG2K </v>
      </c>
    </row>
    <row r="907" spans="1:22" x14ac:dyDescent="0.25">
      <c r="A907" t="str">
        <f>Rohdaten!A907</f>
        <v xml:space="preserve">ISHARES MSCI KOREA </v>
      </c>
      <c r="B907" t="str">
        <f>LEFT(Rohdaten!B907, 3)</f>
        <v>USD</v>
      </c>
      <c r="C907">
        <v>1.43</v>
      </c>
      <c r="D907">
        <v>1.36</v>
      </c>
      <c r="E907">
        <v>1.05</v>
      </c>
      <c r="F907">
        <v>0.74</v>
      </c>
      <c r="G907">
        <v>8.73</v>
      </c>
      <c r="H907">
        <v>135</v>
      </c>
      <c r="I907">
        <v>1.1299999999999999</v>
      </c>
      <c r="J907" t="str">
        <f>LEFT(Rohdaten!C907, LEN(Rohdaten!C907) - 1)</f>
        <v>replizierend</v>
      </c>
      <c r="K907" t="str">
        <f>Rohdaten!D907</f>
        <v xml:space="preserve">keine </v>
      </c>
      <c r="L907" s="9">
        <f>Rohdaten!E907</f>
        <v>7.4000000000000003E-3</v>
      </c>
      <c r="M907" s="7">
        <f>IFERROR(IF(SEARCH("Mio.", Rohdaten!F907),LEFT(Rohdaten!F907, LEN(Rohdaten!F907) - 5) * 1),
IFERROR(IF(SEARCH("Mrd.",  Rohdaten!F907), LEFT(Rohdaten!F907, LEN(Rohdaten!F907) - 5) * 1000), ""))</f>
        <v>438.65</v>
      </c>
      <c r="N907" s="7">
        <f t="shared" si="28"/>
        <v>495.67449999999991</v>
      </c>
      <c r="O907" t="str">
        <f>Rohdaten!G907</f>
        <v xml:space="preserve">Aktien / Aktien Korea </v>
      </c>
      <c r="P907" t="str">
        <f t="shared" si="29"/>
        <v>Aktien</v>
      </c>
      <c r="Q907" t="str">
        <f>Rohdaten!H907</f>
        <v xml:space="preserve">iShares .. </v>
      </c>
      <c r="R907" t="str">
        <f>Rohdaten!I907</f>
        <v xml:space="preserve">Irland </v>
      </c>
      <c r="S907">
        <f>LEFT(Rohdaten!J907, SEARCH("Jahre", Rohdaten!J907) - 2) * 1</f>
        <v>9.4600000000000009</v>
      </c>
      <c r="T907" t="str">
        <f>Rohdaten!K907</f>
        <v xml:space="preserve">MSCI KOR.. </v>
      </c>
      <c r="U907" t="str">
        <f>LEFT(Rohdaten!L907, 1)</f>
        <v>A</v>
      </c>
      <c r="V907" t="str">
        <f>Rohdaten!M907</f>
        <v xml:space="preserve">A0HG2L </v>
      </c>
    </row>
    <row r="908" spans="1:22" x14ac:dyDescent="0.25">
      <c r="A908" t="str">
        <f>Rohdaten!A908</f>
        <v xml:space="preserve">ISHARES MSCI BRAZIL UCITS ETF (INC) </v>
      </c>
      <c r="B908" t="str">
        <f>LEFT(Rohdaten!B908, 3)</f>
        <v>USD</v>
      </c>
      <c r="C908">
        <v>1.43</v>
      </c>
      <c r="D908">
        <v>1.36</v>
      </c>
      <c r="E908">
        <v>1.05</v>
      </c>
      <c r="F908">
        <v>0.74</v>
      </c>
      <c r="G908">
        <v>8.73</v>
      </c>
      <c r="H908">
        <v>135</v>
      </c>
      <c r="I908">
        <v>1.1299999999999999</v>
      </c>
      <c r="J908" t="str">
        <f>LEFT(Rohdaten!C908, LEN(Rohdaten!C908) - 1)</f>
        <v>replizierend</v>
      </c>
      <c r="K908" t="str">
        <f>Rohdaten!D908</f>
        <v xml:space="preserve">keine </v>
      </c>
      <c r="L908" s="9">
        <f>Rohdaten!E908</f>
        <v>7.4000000000000003E-3</v>
      </c>
      <c r="M908" s="7">
        <f>IFERROR(IF(SEARCH("Mio.", Rohdaten!F908),LEFT(Rohdaten!F908, LEN(Rohdaten!F908) - 5) * 1),
IFERROR(IF(SEARCH("Mrd.",  Rohdaten!F908), LEFT(Rohdaten!F908, LEN(Rohdaten!F908) - 5) * 1000), ""))</f>
        <v>239.76</v>
      </c>
      <c r="N908" s="7">
        <f t="shared" si="28"/>
        <v>270.92879999999997</v>
      </c>
      <c r="O908" t="str">
        <f>Rohdaten!G908</f>
        <v xml:space="preserve">Aktien / Aktien Brasilien </v>
      </c>
      <c r="P908" t="str">
        <f t="shared" si="29"/>
        <v>Aktien</v>
      </c>
      <c r="Q908" t="str">
        <f>Rohdaten!H908</f>
        <v xml:space="preserve">iShares .. </v>
      </c>
      <c r="R908" t="str">
        <f>Rohdaten!I908</f>
        <v xml:space="preserve">Irland </v>
      </c>
      <c r="S908">
        <f>LEFT(Rohdaten!J908, SEARCH("Jahre", Rohdaten!J908) - 2) * 1</f>
        <v>9.4600000000000009</v>
      </c>
      <c r="T908" t="str">
        <f>Rohdaten!K908</f>
        <v xml:space="preserve">MSCI BRA.. </v>
      </c>
      <c r="U908" t="str">
        <f>LEFT(Rohdaten!L908, 1)</f>
        <v>A</v>
      </c>
      <c r="V908" t="str">
        <f>Rohdaten!M908</f>
        <v xml:space="preserve">A0HG2M </v>
      </c>
    </row>
    <row r="909" spans="1:22" x14ac:dyDescent="0.25">
      <c r="A909" t="str">
        <f>Rohdaten!A909</f>
        <v xml:space="preserve">ISHARES MSCI TURKEY </v>
      </c>
      <c r="B909" t="str">
        <f>LEFT(Rohdaten!B909, 3)</f>
        <v>USD</v>
      </c>
      <c r="C909">
        <v>1.43</v>
      </c>
      <c r="D909">
        <v>1.36</v>
      </c>
      <c r="E909">
        <v>1.05</v>
      </c>
      <c r="F909">
        <v>0.74</v>
      </c>
      <c r="G909">
        <v>8.73</v>
      </c>
      <c r="H909">
        <v>135</v>
      </c>
      <c r="I909">
        <v>1.1299999999999999</v>
      </c>
      <c r="J909" t="str">
        <f>LEFT(Rohdaten!C909, LEN(Rohdaten!C909) - 1)</f>
        <v>--</v>
      </c>
      <c r="K909" t="str">
        <f>Rohdaten!D909</f>
        <v xml:space="preserve">-- </v>
      </c>
      <c r="L909" s="9">
        <f>Rohdaten!E909</f>
        <v>7.4000000000000003E-3</v>
      </c>
      <c r="M909" s="7">
        <f>IFERROR(IF(SEARCH("Mio.", Rohdaten!F909),LEFT(Rohdaten!F909, LEN(Rohdaten!F909) - 5) * 1),
IFERROR(IF(SEARCH("Mrd.",  Rohdaten!F909), LEFT(Rohdaten!F909, LEN(Rohdaten!F909) - 5) * 1000), ""))</f>
        <v>195.54</v>
      </c>
      <c r="N909" s="7">
        <f t="shared" si="28"/>
        <v>220.96019999999996</v>
      </c>
      <c r="O909" t="str">
        <f>Rohdaten!G909</f>
        <v xml:space="preserve">Aktien / Aktien Türkei </v>
      </c>
      <c r="P909" t="str">
        <f t="shared" si="29"/>
        <v>Aktien</v>
      </c>
      <c r="Q909" t="str">
        <f>Rohdaten!H909</f>
        <v xml:space="preserve">iShares .. </v>
      </c>
      <c r="R909" t="str">
        <f>Rohdaten!I909</f>
        <v xml:space="preserve">Irland </v>
      </c>
      <c r="S909">
        <f>LEFT(Rohdaten!J909, SEARCH("Jahre", Rohdaten!J909) - 2) * 1</f>
        <v>8.5</v>
      </c>
      <c r="T909" t="str">
        <f>Rohdaten!K909</f>
        <v xml:space="preserve">MSCI TUR.. </v>
      </c>
      <c r="U909" t="str">
        <f>LEFT(Rohdaten!L909, 1)</f>
        <v>A</v>
      </c>
      <c r="V909" t="str">
        <f>Rohdaten!M909</f>
        <v xml:space="preserve">A0LEW5 </v>
      </c>
    </row>
    <row r="910" spans="1:22" x14ac:dyDescent="0.25">
      <c r="A910" t="str">
        <f>Rohdaten!A910</f>
        <v xml:space="preserve">ISHARES MSCI TURKEY </v>
      </c>
      <c r="B910" t="str">
        <f>LEFT(Rohdaten!B910, 3)</f>
        <v>USD</v>
      </c>
      <c r="C910">
        <v>1.43</v>
      </c>
      <c r="D910">
        <v>1.36</v>
      </c>
      <c r="E910">
        <v>1.05</v>
      </c>
      <c r="F910">
        <v>0.74</v>
      </c>
      <c r="G910">
        <v>8.73</v>
      </c>
      <c r="H910">
        <v>135</v>
      </c>
      <c r="I910">
        <v>1.1299999999999999</v>
      </c>
      <c r="J910" t="str">
        <f>LEFT(Rohdaten!C910, LEN(Rohdaten!C910) - 1)</f>
        <v>replizierend</v>
      </c>
      <c r="K910" t="str">
        <f>Rohdaten!D910</f>
        <v xml:space="preserve">keine </v>
      </c>
      <c r="L910" s="9">
        <f>Rohdaten!E910</f>
        <v>7.4000000000000003E-3</v>
      </c>
      <c r="M910" s="7">
        <f>IFERROR(IF(SEARCH("Mio.", Rohdaten!F910),LEFT(Rohdaten!F910, LEN(Rohdaten!F910) - 5) * 1),
IFERROR(IF(SEARCH("Mrd.",  Rohdaten!F910), LEFT(Rohdaten!F910, LEN(Rohdaten!F910) - 5) * 1000), ""))</f>
        <v>195.54</v>
      </c>
      <c r="N910" s="7">
        <f t="shared" si="28"/>
        <v>220.96019999999996</v>
      </c>
      <c r="O910" t="str">
        <f>Rohdaten!G910</f>
        <v xml:space="preserve">Aktien / Aktien Türkei </v>
      </c>
      <c r="P910" t="str">
        <f t="shared" si="29"/>
        <v>Aktien</v>
      </c>
      <c r="Q910" t="str">
        <f>Rohdaten!H910</f>
        <v xml:space="preserve">iShares .. </v>
      </c>
      <c r="R910" t="str">
        <f>Rohdaten!I910</f>
        <v xml:space="preserve">Irland </v>
      </c>
      <c r="S910">
        <f>LEFT(Rohdaten!J910, SEARCH("Jahre", Rohdaten!J910) - 2) * 1</f>
        <v>8.5</v>
      </c>
      <c r="T910" t="str">
        <f>Rohdaten!K910</f>
        <v xml:space="preserve">MSCI TUR.. </v>
      </c>
      <c r="U910" t="str">
        <f>LEFT(Rohdaten!L910, 1)</f>
        <v>A</v>
      </c>
      <c r="V910" t="str">
        <f>Rohdaten!M910</f>
        <v xml:space="preserve">A0LGQN </v>
      </c>
    </row>
    <row r="911" spans="1:22" x14ac:dyDescent="0.25">
      <c r="A911" t="str">
        <f>Rohdaten!A911</f>
        <v xml:space="preserve">ISHARES FTSE BRIC 50 </v>
      </c>
      <c r="B911" t="str">
        <f>LEFT(Rohdaten!B911, 3)</f>
        <v>USD</v>
      </c>
      <c r="C911">
        <v>1.43</v>
      </c>
      <c r="D911">
        <v>1.36</v>
      </c>
      <c r="E911">
        <v>1.05</v>
      </c>
      <c r="F911">
        <v>0.74</v>
      </c>
      <c r="G911">
        <v>8.73</v>
      </c>
      <c r="H911">
        <v>135</v>
      </c>
      <c r="I911">
        <v>1.1299999999999999</v>
      </c>
      <c r="J911" t="str">
        <f>LEFT(Rohdaten!C911, LEN(Rohdaten!C911) - 1)</f>
        <v>replizierend</v>
      </c>
      <c r="K911" t="str">
        <f>Rohdaten!D911</f>
        <v xml:space="preserve">keine </v>
      </c>
      <c r="L911" s="9">
        <f>Rohdaten!E911</f>
        <v>7.4000000000000003E-3</v>
      </c>
      <c r="M911" s="7">
        <f>IFERROR(IF(SEARCH("Mio.", Rohdaten!F911),LEFT(Rohdaten!F911, LEN(Rohdaten!F911) - 5) * 1),
IFERROR(IF(SEARCH("Mrd.",  Rohdaten!F911), LEFT(Rohdaten!F911, LEN(Rohdaten!F911) - 5) * 1000), ""))</f>
        <v>348.63</v>
      </c>
      <c r="N911" s="7">
        <f t="shared" si="28"/>
        <v>393.95189999999997</v>
      </c>
      <c r="O911" t="str">
        <f>Rohdaten!G911</f>
        <v xml:space="preserve">Aktien / Aktien BRIC </v>
      </c>
      <c r="P911" t="str">
        <f t="shared" si="29"/>
        <v>Aktien</v>
      </c>
      <c r="Q911" t="str">
        <f>Rohdaten!H911</f>
        <v xml:space="preserve">iShares .. </v>
      </c>
      <c r="R911" t="str">
        <f>Rohdaten!I911</f>
        <v xml:space="preserve">Irland </v>
      </c>
      <c r="S911">
        <f>LEFT(Rohdaten!J911, SEARCH("Jahre", Rohdaten!J911) - 2) * 1</f>
        <v>8.0399999999999991</v>
      </c>
      <c r="T911" t="str">
        <f>Rohdaten!K911</f>
        <v xml:space="preserve">FTSE BRI.. </v>
      </c>
      <c r="U911" t="str">
        <f>LEFT(Rohdaten!L911, 1)</f>
        <v>A</v>
      </c>
      <c r="V911" t="str">
        <f>Rohdaten!M911</f>
        <v xml:space="preserve">A0MSAE </v>
      </c>
    </row>
    <row r="912" spans="1:22" x14ac:dyDescent="0.25">
      <c r="A912" t="str">
        <f>Rohdaten!A912</f>
        <v xml:space="preserve">ISHARES MSCI LATIN AMERICA </v>
      </c>
      <c r="B912" t="str">
        <f>LEFT(Rohdaten!B912, 3)</f>
        <v>USD</v>
      </c>
      <c r="C912">
        <v>1.43</v>
      </c>
      <c r="D912">
        <v>1.36</v>
      </c>
      <c r="E912">
        <v>1.05</v>
      </c>
      <c r="F912">
        <v>0.74</v>
      </c>
      <c r="G912">
        <v>8.73</v>
      </c>
      <c r="H912">
        <v>135</v>
      </c>
      <c r="I912">
        <v>1.1299999999999999</v>
      </c>
      <c r="J912" t="str">
        <f>LEFT(Rohdaten!C912, LEN(Rohdaten!C912) - 1)</f>
        <v>--</v>
      </c>
      <c r="K912" t="str">
        <f>Rohdaten!D912</f>
        <v xml:space="preserve">-- </v>
      </c>
      <c r="L912" s="9">
        <f>Rohdaten!E912</f>
        <v>7.4000000000000003E-3</v>
      </c>
      <c r="M912" s="7">
        <f>IFERROR(IF(SEARCH("Mio.", Rohdaten!F912),LEFT(Rohdaten!F912, LEN(Rohdaten!F912) - 5) * 1),
IFERROR(IF(SEARCH("Mrd.",  Rohdaten!F912), LEFT(Rohdaten!F912, LEN(Rohdaten!F912) - 5) * 1000), ""))</f>
        <v>155.66</v>
      </c>
      <c r="N912" s="7">
        <f t="shared" si="28"/>
        <v>175.89579999999998</v>
      </c>
      <c r="O912" t="str">
        <f>Rohdaten!G912</f>
        <v xml:space="preserve">Aktien / Aktien Lateinamerika </v>
      </c>
      <c r="P912" t="str">
        <f t="shared" si="29"/>
        <v>Aktien</v>
      </c>
      <c r="Q912" t="str">
        <f>Rohdaten!H912</f>
        <v xml:space="preserve">iShares .. </v>
      </c>
      <c r="R912" t="str">
        <f>Rohdaten!I912</f>
        <v xml:space="preserve">Irland </v>
      </c>
      <c r="S912">
        <f>LEFT(Rohdaten!J912, SEARCH("Jahre", Rohdaten!J912) - 2) * 1</f>
        <v>7.55</v>
      </c>
      <c r="T912" t="str">
        <f>Rohdaten!K912</f>
        <v xml:space="preserve">MSCI EM .. </v>
      </c>
      <c r="U912" t="str">
        <f>LEFT(Rohdaten!L912, 1)</f>
        <v>A</v>
      </c>
      <c r="V912" t="str">
        <f>Rohdaten!M912</f>
        <v xml:space="preserve">A0NA45 </v>
      </c>
    </row>
    <row r="913" spans="1:22" x14ac:dyDescent="0.25">
      <c r="A913" t="str">
        <f>Rohdaten!A913</f>
        <v xml:space="preserve">ISHARES MSCI EM LATIN AMERICA </v>
      </c>
      <c r="B913" t="str">
        <f>LEFT(Rohdaten!B913, 3)</f>
        <v>USD</v>
      </c>
      <c r="C913">
        <v>1.43</v>
      </c>
      <c r="D913">
        <v>1.36</v>
      </c>
      <c r="E913">
        <v>1.05</v>
      </c>
      <c r="F913">
        <v>0.74</v>
      </c>
      <c r="G913">
        <v>8.73</v>
      </c>
      <c r="H913">
        <v>135</v>
      </c>
      <c r="I913">
        <v>1.1299999999999999</v>
      </c>
      <c r="J913" t="str">
        <f>LEFT(Rohdaten!C913, LEN(Rohdaten!C913) - 1)</f>
        <v>replizierend</v>
      </c>
      <c r="K913" t="str">
        <f>Rohdaten!D913</f>
        <v xml:space="preserve">keine </v>
      </c>
      <c r="L913" s="9">
        <f>Rohdaten!E913</f>
        <v>7.4000000000000003E-3</v>
      </c>
      <c r="M913" s="7">
        <f>IFERROR(IF(SEARCH("Mio.", Rohdaten!F913),LEFT(Rohdaten!F913, LEN(Rohdaten!F913) - 5) * 1),
IFERROR(IF(SEARCH("Mrd.",  Rohdaten!F913), LEFT(Rohdaten!F913, LEN(Rohdaten!F913) - 5) * 1000), ""))</f>
        <v>155.66</v>
      </c>
      <c r="N913" s="7">
        <f t="shared" si="28"/>
        <v>175.89579999999998</v>
      </c>
      <c r="O913" t="str">
        <f>Rohdaten!G913</f>
        <v xml:space="preserve">Aktien / Aktien Lateinamerika </v>
      </c>
      <c r="P913" t="str">
        <f t="shared" si="29"/>
        <v>Aktien</v>
      </c>
      <c r="Q913" t="str">
        <f>Rohdaten!H913</f>
        <v xml:space="preserve">iShares .. </v>
      </c>
      <c r="R913" t="str">
        <f>Rohdaten!I913</f>
        <v xml:space="preserve">Irland </v>
      </c>
      <c r="S913">
        <f>LEFT(Rohdaten!J913, SEARCH("Jahre", Rohdaten!J913) - 2) * 1</f>
        <v>7.55</v>
      </c>
      <c r="T913" t="str">
        <f>Rohdaten!K913</f>
        <v xml:space="preserve">MSCI EM .. </v>
      </c>
      <c r="U913" t="str">
        <f>LEFT(Rohdaten!L913, 1)</f>
        <v>A</v>
      </c>
      <c r="V913" t="str">
        <f>Rohdaten!M913</f>
        <v xml:space="preserve">A0NA0K </v>
      </c>
    </row>
    <row r="914" spans="1:22" x14ac:dyDescent="0.25">
      <c r="A914" t="str">
        <f>Rohdaten!A914</f>
        <v xml:space="preserve">ISHARES S&amp;P EMERGING MARKET INFRA.. </v>
      </c>
      <c r="B914" t="str">
        <f>LEFT(Rohdaten!B914, 3)</f>
        <v>USD</v>
      </c>
      <c r="C914">
        <v>1.43</v>
      </c>
      <c r="D914">
        <v>1.36</v>
      </c>
      <c r="E914">
        <v>1.05</v>
      </c>
      <c r="F914">
        <v>0.74</v>
      </c>
      <c r="G914">
        <v>8.73</v>
      </c>
      <c r="H914">
        <v>135</v>
      </c>
      <c r="I914">
        <v>1.1299999999999999</v>
      </c>
      <c r="J914" t="str">
        <f>LEFT(Rohdaten!C914, LEN(Rohdaten!C914) - 1)</f>
        <v>--</v>
      </c>
      <c r="K914" t="str">
        <f>Rohdaten!D914</f>
        <v xml:space="preserve">-- </v>
      </c>
      <c r="L914" s="9">
        <f>Rohdaten!E914</f>
        <v>7.4000000000000003E-3</v>
      </c>
      <c r="M914" s="7">
        <f>IFERROR(IF(SEARCH("Mio.", Rohdaten!F914),LEFT(Rohdaten!F914, LEN(Rohdaten!F914) - 5) * 1),
IFERROR(IF(SEARCH("Mrd.",  Rohdaten!F914), LEFT(Rohdaten!F914, LEN(Rohdaten!F914) - 5) * 1000), ""))</f>
        <v>90.64</v>
      </c>
      <c r="N914" s="7">
        <f t="shared" si="28"/>
        <v>102.42319999999999</v>
      </c>
      <c r="O914" t="str">
        <f>Rohdaten!G914</f>
        <v xml:space="preserve">Branchen / Branche: Infrastruktur Aktien </v>
      </c>
      <c r="P914" t="str">
        <f t="shared" si="29"/>
        <v>Branchen</v>
      </c>
      <c r="Q914" t="str">
        <f>Rohdaten!H914</f>
        <v xml:space="preserve">iShares .. </v>
      </c>
      <c r="R914" t="str">
        <f>Rohdaten!I914</f>
        <v xml:space="preserve">Irland </v>
      </c>
      <c r="S914">
        <f>LEFT(Rohdaten!J914, SEARCH("Jahre", Rohdaten!J914) - 2) * 1</f>
        <v>7.2</v>
      </c>
      <c r="T914" t="str">
        <f>Rohdaten!K914</f>
        <v xml:space="preserve">US ISHAR.. </v>
      </c>
      <c r="U914" t="str">
        <f>LEFT(Rohdaten!L914, 1)</f>
        <v>A</v>
      </c>
      <c r="V914" t="str">
        <f>Rohdaten!M914</f>
        <v xml:space="preserve">A0NECV </v>
      </c>
    </row>
    <row r="915" spans="1:22" x14ac:dyDescent="0.25">
      <c r="A915" t="str">
        <f>Rohdaten!A915</f>
        <v xml:space="preserve">ISHARES MSCI AC FAR EAST EX-JAPAN.. </v>
      </c>
      <c r="B915" t="str">
        <f>LEFT(Rohdaten!B915, 3)</f>
        <v>USD</v>
      </c>
      <c r="C915">
        <v>1.43</v>
      </c>
      <c r="D915">
        <v>1.36</v>
      </c>
      <c r="E915">
        <v>1.05</v>
      </c>
      <c r="F915">
        <v>0.74</v>
      </c>
      <c r="G915">
        <v>8.73</v>
      </c>
      <c r="H915">
        <v>135</v>
      </c>
      <c r="I915">
        <v>1.1299999999999999</v>
      </c>
      <c r="J915" t="str">
        <f>LEFT(Rohdaten!C915, LEN(Rohdaten!C915) - 1)</f>
        <v>--</v>
      </c>
      <c r="K915" t="str">
        <f>Rohdaten!D915</f>
        <v xml:space="preserve">-- </v>
      </c>
      <c r="L915" s="9">
        <f>Rohdaten!E915</f>
        <v>7.4000000000000003E-3</v>
      </c>
      <c r="M915" s="7">
        <f>IFERROR(IF(SEARCH("Mio.", Rohdaten!F915),LEFT(Rohdaten!F915, LEN(Rohdaten!F915) - 5) * 1),
IFERROR(IF(SEARCH("Mrd.",  Rohdaten!F915), LEFT(Rohdaten!F915, LEN(Rohdaten!F915) - 5) * 1000), ""))</f>
        <v>63.24</v>
      </c>
      <c r="N915" s="7">
        <f t="shared" si="28"/>
        <v>71.461199999999991</v>
      </c>
      <c r="O915" t="str">
        <f>Rohdaten!G915</f>
        <v xml:space="preserve">Aktien / Aktien Asien ex Japan </v>
      </c>
      <c r="P915" t="str">
        <f t="shared" si="29"/>
        <v>Aktien</v>
      </c>
      <c r="Q915" t="str">
        <f>Rohdaten!H915</f>
        <v xml:space="preserve">iShares .. </v>
      </c>
      <c r="R915" t="str">
        <f>Rohdaten!I915</f>
        <v xml:space="preserve">Irland </v>
      </c>
      <c r="S915">
        <f>LEFT(Rohdaten!J915, SEARCH("Jahre", Rohdaten!J915) - 2) * 1</f>
        <v>6.98</v>
      </c>
      <c r="T915" t="str">
        <f>Rohdaten!K915</f>
        <v xml:space="preserve">AC FAR E.. </v>
      </c>
      <c r="U915" t="str">
        <f>LEFT(Rohdaten!L915, 1)</f>
        <v>A</v>
      </c>
      <c r="V915" t="str">
        <f>Rohdaten!M915</f>
        <v xml:space="preserve">A0Q1YZ </v>
      </c>
    </row>
    <row r="916" spans="1:22" x14ac:dyDescent="0.25">
      <c r="A916" t="str">
        <f>Rohdaten!A916</f>
        <v xml:space="preserve">ISHARES MSCI AC FAR EAST EX-JAPAN.. </v>
      </c>
      <c r="B916" t="str">
        <f>LEFT(Rohdaten!B916, 3)</f>
        <v>USD</v>
      </c>
      <c r="C916">
        <v>1.43</v>
      </c>
      <c r="D916">
        <v>1.36</v>
      </c>
      <c r="E916">
        <v>1.05</v>
      </c>
      <c r="F916">
        <v>0.74</v>
      </c>
      <c r="G916">
        <v>8.73</v>
      </c>
      <c r="H916">
        <v>135</v>
      </c>
      <c r="I916">
        <v>1.1299999999999999</v>
      </c>
      <c r="J916" t="str">
        <f>LEFT(Rohdaten!C916, LEN(Rohdaten!C916) - 1)</f>
        <v>replizierend</v>
      </c>
      <c r="K916" t="str">
        <f>Rohdaten!D916</f>
        <v xml:space="preserve">keine </v>
      </c>
      <c r="L916" s="9">
        <f>Rohdaten!E916</f>
        <v>7.4000000000000003E-3</v>
      </c>
      <c r="M916" s="7">
        <f>IFERROR(IF(SEARCH("Mio.", Rohdaten!F916),LEFT(Rohdaten!F916, LEN(Rohdaten!F916) - 5) * 1),
IFERROR(IF(SEARCH("Mrd.",  Rohdaten!F916), LEFT(Rohdaten!F916, LEN(Rohdaten!F916) - 5) * 1000), ""))</f>
        <v>63.24</v>
      </c>
      <c r="N916" s="7">
        <f t="shared" si="28"/>
        <v>71.461199999999991</v>
      </c>
      <c r="O916" t="str">
        <f>Rohdaten!G916</f>
        <v xml:space="preserve">Aktien / Aktien Asien ex Japan </v>
      </c>
      <c r="P916" t="str">
        <f t="shared" si="29"/>
        <v>Aktien</v>
      </c>
      <c r="Q916" t="str">
        <f>Rohdaten!H916</f>
        <v xml:space="preserve">iShares .. </v>
      </c>
      <c r="R916" t="str">
        <f>Rohdaten!I916</f>
        <v xml:space="preserve">Irland </v>
      </c>
      <c r="S916">
        <f>LEFT(Rohdaten!J916, SEARCH("Jahre", Rohdaten!J916) - 2) * 1</f>
        <v>6.98</v>
      </c>
      <c r="T916" t="str">
        <f>Rohdaten!K916</f>
        <v xml:space="preserve">AC FAR E.. </v>
      </c>
      <c r="U916" t="str">
        <f>LEFT(Rohdaten!L916, 1)</f>
        <v>A</v>
      </c>
      <c r="V916" t="str">
        <f>Rohdaten!M916</f>
        <v xml:space="preserve">A0RFEF </v>
      </c>
    </row>
    <row r="917" spans="1:22" x14ac:dyDescent="0.25">
      <c r="A917" t="str">
        <f>Rohdaten!A917</f>
        <v xml:space="preserve">ISHARES S&amp;P EMERGING MARKETS INFR.. </v>
      </c>
      <c r="B917" t="str">
        <f>LEFT(Rohdaten!B917, 3)</f>
        <v>USD</v>
      </c>
      <c r="C917">
        <v>1.43</v>
      </c>
      <c r="D917">
        <v>1.36</v>
      </c>
      <c r="E917">
        <v>1.05</v>
      </c>
      <c r="F917">
        <v>0.74</v>
      </c>
      <c r="G917">
        <v>8.73</v>
      </c>
      <c r="H917">
        <v>135</v>
      </c>
      <c r="I917">
        <v>1.1299999999999999</v>
      </c>
      <c r="J917" t="str">
        <f>LEFT(Rohdaten!C917, LEN(Rohdaten!C917) - 1)</f>
        <v>replizierend</v>
      </c>
      <c r="K917" t="str">
        <f>Rohdaten!D917</f>
        <v xml:space="preserve">keine </v>
      </c>
      <c r="L917" s="9">
        <f>Rohdaten!E917</f>
        <v>7.4000000000000003E-3</v>
      </c>
      <c r="M917" s="7">
        <f>IFERROR(IF(SEARCH("Mio.", Rohdaten!F917),LEFT(Rohdaten!F917, LEN(Rohdaten!F917) - 5) * 1),
IFERROR(IF(SEARCH("Mrd.",  Rohdaten!F917), LEFT(Rohdaten!F917, LEN(Rohdaten!F917) - 5) * 1000), ""))</f>
        <v>90.64</v>
      </c>
      <c r="N917" s="7">
        <f t="shared" si="28"/>
        <v>102.42319999999999</v>
      </c>
      <c r="O917" t="str">
        <f>Rohdaten!G917</f>
        <v xml:space="preserve">Branchen / Branche: Infrastruktur Aktien </v>
      </c>
      <c r="P917" t="str">
        <f t="shared" si="29"/>
        <v>Branchen</v>
      </c>
      <c r="Q917" t="str">
        <f>Rohdaten!H917</f>
        <v xml:space="preserve">iShares .. </v>
      </c>
      <c r="R917" t="str">
        <f>Rohdaten!I917</f>
        <v xml:space="preserve">Irland </v>
      </c>
      <c r="S917">
        <f>LEFT(Rohdaten!J917, SEARCH("Jahre", Rohdaten!J917) - 2) * 1</f>
        <v>7.21</v>
      </c>
      <c r="T917" t="str">
        <f>Rohdaten!K917</f>
        <v xml:space="preserve">US ISHAR.. </v>
      </c>
      <c r="U917" t="str">
        <f>LEFT(Rohdaten!L917, 1)</f>
        <v>A</v>
      </c>
      <c r="V917" t="str">
        <f>Rohdaten!M917</f>
        <v xml:space="preserve">A0RFFS </v>
      </c>
    </row>
    <row r="918" spans="1:22" x14ac:dyDescent="0.25">
      <c r="A918" t="str">
        <f>Rohdaten!A918</f>
        <v xml:space="preserve">ISHARES MSCI EMERGING MARKETS SMA.. </v>
      </c>
      <c r="B918" t="str">
        <f>LEFT(Rohdaten!B918, 3)</f>
        <v>USD</v>
      </c>
      <c r="C918">
        <v>1.43</v>
      </c>
      <c r="D918">
        <v>1.36</v>
      </c>
      <c r="E918">
        <v>1.05</v>
      </c>
      <c r="F918">
        <v>0.74</v>
      </c>
      <c r="G918">
        <v>8.73</v>
      </c>
      <c r="H918">
        <v>135</v>
      </c>
      <c r="I918">
        <v>1.1299999999999999</v>
      </c>
      <c r="J918" t="str">
        <f>LEFT(Rohdaten!C918, LEN(Rohdaten!C918) - 1)</f>
        <v>--</v>
      </c>
      <c r="K918" t="str">
        <f>Rohdaten!D918</f>
        <v xml:space="preserve">-- </v>
      </c>
      <c r="L918" s="9">
        <f>Rohdaten!E918</f>
        <v>7.4000000000000003E-3</v>
      </c>
      <c r="M918" s="7">
        <f>IFERROR(IF(SEARCH("Mio.", Rohdaten!F918),LEFT(Rohdaten!F918, LEN(Rohdaten!F918) - 5) * 1),
IFERROR(IF(SEARCH("Mrd.",  Rohdaten!F918), LEFT(Rohdaten!F918, LEN(Rohdaten!F918) - 5) * 1000), ""))</f>
        <v>325.52999999999997</v>
      </c>
      <c r="N918" s="7">
        <f t="shared" si="28"/>
        <v>367.84889999999996</v>
      </c>
      <c r="O918" t="str">
        <f>Rohdaten!G918</f>
        <v xml:space="preserve">Aktien / Aktien Emerging Markets </v>
      </c>
      <c r="P918" t="str">
        <f t="shared" si="29"/>
        <v>Aktien</v>
      </c>
      <c r="Q918" t="str">
        <f>Rohdaten!H918</f>
        <v xml:space="preserve">iShares .. </v>
      </c>
      <c r="R918" t="str">
        <f>Rohdaten!I918</f>
        <v xml:space="preserve">Irland </v>
      </c>
      <c r="S918">
        <f>LEFT(Rohdaten!J918, SEARCH("Jahre", Rohdaten!J918) - 2) * 1</f>
        <v>6.16</v>
      </c>
      <c r="T918" t="str">
        <f>Rohdaten!K918</f>
        <v xml:space="preserve">EM (EMER.. </v>
      </c>
      <c r="U918" t="str">
        <f>LEFT(Rohdaten!L918, 1)</f>
        <v>A</v>
      </c>
      <c r="V918" t="str">
        <f>Rohdaten!M918</f>
        <v xml:space="preserve">A0RGER </v>
      </c>
    </row>
    <row r="919" spans="1:22" x14ac:dyDescent="0.25">
      <c r="A919" t="str">
        <f>Rohdaten!A919</f>
        <v xml:space="preserve">ISHARES MSCI EMERGING MARKETS SMA.. </v>
      </c>
      <c r="B919" t="str">
        <f>LEFT(Rohdaten!B919, 3)</f>
        <v>USD</v>
      </c>
      <c r="C919">
        <v>1.43</v>
      </c>
      <c r="D919">
        <v>1.36</v>
      </c>
      <c r="E919">
        <v>1.05</v>
      </c>
      <c r="F919">
        <v>0.74</v>
      </c>
      <c r="G919">
        <v>8.73</v>
      </c>
      <c r="H919">
        <v>135</v>
      </c>
      <c r="I919">
        <v>1.1299999999999999</v>
      </c>
      <c r="J919" t="str">
        <f>LEFT(Rohdaten!C919, LEN(Rohdaten!C919) - 1)</f>
        <v>replizierend</v>
      </c>
      <c r="K919" t="str">
        <f>Rohdaten!D919</f>
        <v xml:space="preserve">keine </v>
      </c>
      <c r="L919" s="9">
        <f>Rohdaten!E919</f>
        <v>7.4000000000000003E-3</v>
      </c>
      <c r="M919" s="7">
        <f>IFERROR(IF(SEARCH("Mio.", Rohdaten!F919),LEFT(Rohdaten!F919, LEN(Rohdaten!F919) - 5) * 1),
IFERROR(IF(SEARCH("Mrd.",  Rohdaten!F919), LEFT(Rohdaten!F919, LEN(Rohdaten!F919) - 5) * 1000), ""))</f>
        <v>325.52999999999997</v>
      </c>
      <c r="N919" s="7">
        <f t="shared" si="28"/>
        <v>367.84889999999996</v>
      </c>
      <c r="O919" t="str">
        <f>Rohdaten!G919</f>
        <v xml:space="preserve">Aktien / Aktien Emerging Markets </v>
      </c>
      <c r="P919" t="str">
        <f t="shared" si="29"/>
        <v>Aktien</v>
      </c>
      <c r="Q919" t="str">
        <f>Rohdaten!H919</f>
        <v xml:space="preserve">iShares .. </v>
      </c>
      <c r="R919" t="str">
        <f>Rohdaten!I919</f>
        <v xml:space="preserve">Irland </v>
      </c>
      <c r="S919">
        <f>LEFT(Rohdaten!J919, SEARCH("Jahre", Rohdaten!J919) - 2) * 1</f>
        <v>6.04</v>
      </c>
      <c r="T919" t="str">
        <f>Rohdaten!K919</f>
        <v xml:space="preserve">EM (EMER.. </v>
      </c>
      <c r="U919" t="str">
        <f>LEFT(Rohdaten!L919, 1)</f>
        <v>A</v>
      </c>
      <c r="V919" t="str">
        <f>Rohdaten!M919</f>
        <v xml:space="preserve">A0YBR0 </v>
      </c>
    </row>
    <row r="920" spans="1:22" x14ac:dyDescent="0.25">
      <c r="A920" t="str">
        <f>Rohdaten!A920</f>
        <v xml:space="preserve">ISHARES MSCI SOUTH AFRICA </v>
      </c>
      <c r="B920" t="str">
        <f>LEFT(Rohdaten!B920, 3)</f>
        <v>USD</v>
      </c>
      <c r="C920">
        <v>1.43</v>
      </c>
      <c r="D920">
        <v>1.36</v>
      </c>
      <c r="E920">
        <v>1.05</v>
      </c>
      <c r="F920">
        <v>0.74</v>
      </c>
      <c r="G920">
        <v>8.73</v>
      </c>
      <c r="H920">
        <v>135</v>
      </c>
      <c r="I920">
        <v>1.1299999999999999</v>
      </c>
      <c r="J920" t="str">
        <f>LEFT(Rohdaten!C920, LEN(Rohdaten!C920) - 1)</f>
        <v>--</v>
      </c>
      <c r="K920" t="str">
        <f>Rohdaten!D920</f>
        <v xml:space="preserve">-- </v>
      </c>
      <c r="L920" s="9">
        <f>Rohdaten!E920</f>
        <v>7.4000000000000003E-3</v>
      </c>
      <c r="M920" s="7">
        <f>IFERROR(IF(SEARCH("Mio.", Rohdaten!F920),LEFT(Rohdaten!F920, LEN(Rohdaten!F920) - 5) * 1),
IFERROR(IF(SEARCH("Mrd.",  Rohdaten!F920), LEFT(Rohdaten!F920, LEN(Rohdaten!F920) - 5) * 1000), ""))</f>
        <v>21.43</v>
      </c>
      <c r="N920" s="7">
        <f t="shared" si="28"/>
        <v>24.215899999999998</v>
      </c>
      <c r="O920" t="str">
        <f>Rohdaten!G920</f>
        <v xml:space="preserve">Aktien / Aktien Afrika </v>
      </c>
      <c r="P920" t="str">
        <f t="shared" si="29"/>
        <v>Aktien</v>
      </c>
      <c r="Q920" t="str">
        <f>Rohdaten!H920</f>
        <v xml:space="preserve">iShares .. </v>
      </c>
      <c r="R920" t="str">
        <f>Rohdaten!I920</f>
        <v xml:space="preserve">Irland </v>
      </c>
      <c r="S920">
        <f>LEFT(Rohdaten!J920, SEARCH("Jahre", Rohdaten!J920) - 2) * 1</f>
        <v>5.28</v>
      </c>
      <c r="T920" t="str">
        <f>Rohdaten!K920</f>
        <v xml:space="preserve">MSCI SOU.. </v>
      </c>
      <c r="U920" t="str">
        <f>LEFT(Rohdaten!L920, 1)</f>
        <v>T</v>
      </c>
      <c r="V920" t="str">
        <f>Rohdaten!M920</f>
        <v xml:space="preserve">A0YJ8Y </v>
      </c>
    </row>
    <row r="921" spans="1:22" x14ac:dyDescent="0.25">
      <c r="A921" t="str">
        <f>Rohdaten!A921</f>
        <v xml:space="preserve">ISHARES MSCI SOUTH AFRICA </v>
      </c>
      <c r="B921" t="str">
        <f>LEFT(Rohdaten!B921, 3)</f>
        <v>USD</v>
      </c>
      <c r="C921">
        <v>1.43</v>
      </c>
      <c r="D921">
        <v>1.36</v>
      </c>
      <c r="E921">
        <v>1.05</v>
      </c>
      <c r="F921">
        <v>0.74</v>
      </c>
      <c r="G921">
        <v>8.73</v>
      </c>
      <c r="H921">
        <v>135</v>
      </c>
      <c r="I921">
        <v>1.1299999999999999</v>
      </c>
      <c r="J921" t="str">
        <f>LEFT(Rohdaten!C921, LEN(Rohdaten!C921) - 1)</f>
        <v>replizierend</v>
      </c>
      <c r="K921" t="str">
        <f>Rohdaten!D921</f>
        <v xml:space="preserve">keine </v>
      </c>
      <c r="L921" s="9">
        <f>Rohdaten!E921</f>
        <v>7.4000000000000003E-3</v>
      </c>
      <c r="M921" s="7">
        <f>IFERROR(IF(SEARCH("Mio.", Rohdaten!F921),LEFT(Rohdaten!F921, LEN(Rohdaten!F921) - 5) * 1),
IFERROR(IF(SEARCH("Mrd.",  Rohdaten!F921), LEFT(Rohdaten!F921, LEN(Rohdaten!F921) - 5) * 1000), ""))</f>
        <v>21.43</v>
      </c>
      <c r="N921" s="7">
        <f t="shared" si="28"/>
        <v>24.215899999999998</v>
      </c>
      <c r="O921" t="str">
        <f>Rohdaten!G921</f>
        <v xml:space="preserve">Aktien / Aktien Afrika </v>
      </c>
      <c r="P921" t="str">
        <f t="shared" si="29"/>
        <v>Aktien</v>
      </c>
      <c r="Q921" t="str">
        <f>Rohdaten!H921</f>
        <v xml:space="preserve">iShares .. </v>
      </c>
      <c r="R921" t="str">
        <f>Rohdaten!I921</f>
        <v xml:space="preserve">Irland </v>
      </c>
      <c r="S921">
        <f>LEFT(Rohdaten!J921, SEARCH("Jahre", Rohdaten!J921) - 2) * 1</f>
        <v>4.59</v>
      </c>
      <c r="T921" t="str">
        <f>Rohdaten!K921</f>
        <v xml:space="preserve">MSCI SOU.. </v>
      </c>
      <c r="U921" t="str">
        <f>LEFT(Rohdaten!L921, 1)</f>
        <v>T</v>
      </c>
      <c r="V921" t="str">
        <f>Rohdaten!M921</f>
        <v xml:space="preserve">A1C2Y9 </v>
      </c>
    </row>
    <row r="922" spans="1:22" x14ac:dyDescent="0.25">
      <c r="A922" t="str">
        <f>Rohdaten!A922</f>
        <v xml:space="preserve">ISHARES V PLC - MSCI POLAND USD </v>
      </c>
      <c r="B922" t="str">
        <f>LEFT(Rohdaten!B922, 3)</f>
        <v>USD</v>
      </c>
      <c r="C922">
        <v>1.43</v>
      </c>
      <c r="D922">
        <v>1.36</v>
      </c>
      <c r="E922">
        <v>1.05</v>
      </c>
      <c r="F922">
        <v>0.74</v>
      </c>
      <c r="G922">
        <v>8.73</v>
      </c>
      <c r="H922">
        <v>135</v>
      </c>
      <c r="I922">
        <v>1.1299999999999999</v>
      </c>
      <c r="J922" t="str">
        <f>LEFT(Rohdaten!C922, LEN(Rohdaten!C922) - 1)</f>
        <v>replizierend</v>
      </c>
      <c r="K922" t="str">
        <f>Rohdaten!D922</f>
        <v xml:space="preserve">keine </v>
      </c>
      <c r="L922" s="9">
        <f>Rohdaten!E922</f>
        <v>7.4000000000000003E-3</v>
      </c>
      <c r="M922" s="7">
        <f>IFERROR(IF(SEARCH("Mio.", Rohdaten!F922),LEFT(Rohdaten!F922, LEN(Rohdaten!F922) - 5) * 1),
IFERROR(IF(SEARCH("Mrd.",  Rohdaten!F922), LEFT(Rohdaten!F922, LEN(Rohdaten!F922) - 5) * 1000), ""))</f>
        <v>45.3</v>
      </c>
      <c r="N922" s="7">
        <f t="shared" si="28"/>
        <v>51.188999999999993</v>
      </c>
      <c r="O922" t="str">
        <f>Rohdaten!G922</f>
        <v xml:space="preserve">Aktien / Aktien Osteuropa </v>
      </c>
      <c r="P922" t="str">
        <f t="shared" si="29"/>
        <v>Aktien</v>
      </c>
      <c r="Q922" t="str">
        <f>Rohdaten!H922</f>
        <v xml:space="preserve">iShares .. </v>
      </c>
      <c r="R922" t="str">
        <f>Rohdaten!I922</f>
        <v xml:space="preserve">Irland </v>
      </c>
      <c r="S922">
        <f>LEFT(Rohdaten!J922, SEARCH("Jahre", Rohdaten!J922) - 2) * 1</f>
        <v>4.28</v>
      </c>
      <c r="T922" t="str">
        <f>Rohdaten!K922</f>
        <v xml:space="preserve">MSCI POL.. </v>
      </c>
      <c r="U922" t="str">
        <f>LEFT(Rohdaten!L922, 1)</f>
        <v>T</v>
      </c>
      <c r="V922" t="str">
        <f>Rohdaten!M922</f>
        <v xml:space="preserve">A1H8EL </v>
      </c>
    </row>
    <row r="923" spans="1:22" x14ac:dyDescent="0.25">
      <c r="A923" t="str">
        <f>Rohdaten!A923</f>
        <v xml:space="preserve">ISHARES S&amp;P LISTED PRIVATE EQUITY </v>
      </c>
      <c r="B923" t="str">
        <f>LEFT(Rohdaten!B923, 3)</f>
        <v>USD</v>
      </c>
      <c r="C923">
        <v>1.43</v>
      </c>
      <c r="D923">
        <v>1.36</v>
      </c>
      <c r="E923">
        <v>1.05</v>
      </c>
      <c r="F923">
        <v>0.74</v>
      </c>
      <c r="G923">
        <v>8.73</v>
      </c>
      <c r="H923">
        <v>135</v>
      </c>
      <c r="I923">
        <v>1.1299999999999999</v>
      </c>
      <c r="J923" t="str">
        <f>LEFT(Rohdaten!C923, LEN(Rohdaten!C923) - 1)</f>
        <v>--</v>
      </c>
      <c r="K923" t="str">
        <f>Rohdaten!D923</f>
        <v xml:space="preserve">-- </v>
      </c>
      <c r="L923" s="9">
        <f>Rohdaten!E923</f>
        <v>7.4999999999999997E-3</v>
      </c>
      <c r="M923" s="7">
        <f>IFERROR(IF(SEARCH("Mio.", Rohdaten!F923),LEFT(Rohdaten!F923, LEN(Rohdaten!F923) - 5) * 1),
IFERROR(IF(SEARCH("Mrd.",  Rohdaten!F923), LEFT(Rohdaten!F923, LEN(Rohdaten!F923) - 5) * 1000), ""))</f>
        <v>383.48</v>
      </c>
      <c r="N923" s="7">
        <f t="shared" si="28"/>
        <v>433.33240000000001</v>
      </c>
      <c r="O923" t="str">
        <f>Rohdaten!G923</f>
        <v xml:space="preserve">Branchen / Branche: Finanzwerte Aktien </v>
      </c>
      <c r="P923" t="str">
        <f t="shared" si="29"/>
        <v>Branchen</v>
      </c>
      <c r="Q923" t="str">
        <f>Rohdaten!H923</f>
        <v xml:space="preserve">iShares .. </v>
      </c>
      <c r="R923" t="str">
        <f>Rohdaten!I923</f>
        <v xml:space="preserve">Irland </v>
      </c>
      <c r="S923">
        <f>LEFT(Rohdaten!J923, SEARCH("Jahre", Rohdaten!J923) - 2) * 1</f>
        <v>8.1300000000000008</v>
      </c>
      <c r="T923" t="str">
        <f>Rohdaten!K923</f>
        <v xml:space="preserve">S&amp;P LIST.. </v>
      </c>
      <c r="U923" t="str">
        <f>LEFT(Rohdaten!L923, 1)</f>
        <v>A</v>
      </c>
      <c r="V923" t="str">
        <f>Rohdaten!M923</f>
        <v xml:space="preserve">A0MM0N </v>
      </c>
    </row>
    <row r="924" spans="1:22" x14ac:dyDescent="0.25">
      <c r="A924" t="str">
        <f>Rohdaten!A924</f>
        <v xml:space="preserve">ISHARES S&amp;P LISTED PRIVATE EQUITY </v>
      </c>
      <c r="B924" t="str">
        <f>LEFT(Rohdaten!B924, 3)</f>
        <v>USD</v>
      </c>
      <c r="C924">
        <v>1.43</v>
      </c>
      <c r="D924">
        <v>1.36</v>
      </c>
      <c r="E924">
        <v>1.05</v>
      </c>
      <c r="F924">
        <v>0.74</v>
      </c>
      <c r="G924">
        <v>8.73</v>
      </c>
      <c r="H924">
        <v>135</v>
      </c>
      <c r="I924">
        <v>1.1299999999999999</v>
      </c>
      <c r="J924" t="str">
        <f>LEFT(Rohdaten!C924, LEN(Rohdaten!C924) - 1)</f>
        <v>replizierend</v>
      </c>
      <c r="K924" t="str">
        <f>Rohdaten!D924</f>
        <v xml:space="preserve">keine </v>
      </c>
      <c r="L924" s="9">
        <f>Rohdaten!E924</f>
        <v>7.4999999999999997E-3</v>
      </c>
      <c r="M924" s="7">
        <f>IFERROR(IF(SEARCH("Mio.", Rohdaten!F924),LEFT(Rohdaten!F924, LEN(Rohdaten!F924) - 5) * 1),
IFERROR(IF(SEARCH("Mrd.",  Rohdaten!F924), LEFT(Rohdaten!F924, LEN(Rohdaten!F924) - 5) * 1000), ""))</f>
        <v>383.48</v>
      </c>
      <c r="N924" s="7">
        <f t="shared" si="28"/>
        <v>433.33240000000001</v>
      </c>
      <c r="O924" t="str">
        <f>Rohdaten!G924</f>
        <v xml:space="preserve">Branchen / Branche: Finanzwerte Aktien </v>
      </c>
      <c r="P924" t="str">
        <f t="shared" si="29"/>
        <v>Branchen</v>
      </c>
      <c r="Q924" t="str">
        <f>Rohdaten!H924</f>
        <v xml:space="preserve">iShares .. </v>
      </c>
      <c r="R924" t="str">
        <f>Rohdaten!I924</f>
        <v xml:space="preserve">Irland </v>
      </c>
      <c r="S924">
        <f>LEFT(Rohdaten!J924, SEARCH("Jahre", Rohdaten!J924) - 2) * 1</f>
        <v>8.1300000000000008</v>
      </c>
      <c r="T924" t="str">
        <f>Rohdaten!K924</f>
        <v xml:space="preserve">S&amp;P List.. </v>
      </c>
      <c r="U924" t="str">
        <f>LEFT(Rohdaten!L924, 1)</f>
        <v>A</v>
      </c>
      <c r="V924" t="str">
        <f>Rohdaten!M924</f>
        <v xml:space="preserve">A0MSAF </v>
      </c>
    </row>
    <row r="925" spans="1:22" x14ac:dyDescent="0.25">
      <c r="A925" t="str">
        <f>Rohdaten!A925</f>
        <v xml:space="preserve">POWERSHARES GLOBAL LISTED PRIVATE.. </v>
      </c>
      <c r="B925" t="str">
        <f>LEFT(Rohdaten!B925, 3)</f>
        <v>EUR</v>
      </c>
      <c r="C925">
        <v>1.43</v>
      </c>
      <c r="D925">
        <v>1.36</v>
      </c>
      <c r="E925">
        <v>1.05</v>
      </c>
      <c r="F925">
        <v>0.74</v>
      </c>
      <c r="G925">
        <v>8.73</v>
      </c>
      <c r="H925">
        <v>135</v>
      </c>
      <c r="I925">
        <v>1.1299999999999999</v>
      </c>
      <c r="J925" t="str">
        <f>LEFT(Rohdaten!C925, LEN(Rohdaten!C925) - 1)</f>
        <v>replizierend</v>
      </c>
      <c r="K925" t="str">
        <f>Rohdaten!D925</f>
        <v xml:space="preserve">Sonstige </v>
      </c>
      <c r="L925" s="9">
        <f>Rohdaten!E925</f>
        <v>7.4999999999999997E-3</v>
      </c>
      <c r="M925" s="7" t="str">
        <f>IFERROR(IF(SEARCH("Mio.", Rohdaten!F925),LEFT(Rohdaten!F925, LEN(Rohdaten!F925) - 5) * 1),
IFERROR(IF(SEARCH("Mrd.",  Rohdaten!F925), LEFT(Rohdaten!F925, LEN(Rohdaten!F925) - 5) * 1000), ""))</f>
        <v/>
      </c>
      <c r="N925" s="7" t="str">
        <f t="shared" si="28"/>
        <v/>
      </c>
      <c r="O925" t="str">
        <f>Rohdaten!G925</f>
        <v xml:space="preserve">Branchen / Branche: Finanzwerte Aktien </v>
      </c>
      <c r="P925" t="str">
        <f t="shared" si="29"/>
        <v>Branchen</v>
      </c>
      <c r="Q925" t="str">
        <f>Rohdaten!H925</f>
        <v xml:space="preserve">PowerSha.. </v>
      </c>
      <c r="R925" t="str">
        <f>Rohdaten!I925</f>
        <v xml:space="preserve">Irland </v>
      </c>
      <c r="S925">
        <f>LEFT(Rohdaten!J925, SEARCH("Jahre", Rohdaten!J925) - 2) * 1</f>
        <v>7.45</v>
      </c>
      <c r="T925" t="str">
        <f>Rohdaten!K925</f>
        <v xml:space="preserve">GLOBAL L.. </v>
      </c>
      <c r="U925" t="str">
        <f>LEFT(Rohdaten!L925, 1)</f>
        <v>A</v>
      </c>
      <c r="V925" t="str">
        <f>Rohdaten!M925</f>
        <v xml:space="preserve">A0M2EE </v>
      </c>
    </row>
    <row r="926" spans="1:22" x14ac:dyDescent="0.25">
      <c r="A926" t="str">
        <f>Rohdaten!A926</f>
        <v xml:space="preserve">POWERSHARES GLOBAL WATER UCITS ETF </v>
      </c>
      <c r="B926" t="str">
        <f>LEFT(Rohdaten!B926, 3)</f>
        <v>EUR</v>
      </c>
      <c r="C926">
        <v>1.43</v>
      </c>
      <c r="D926">
        <v>1.36</v>
      </c>
      <c r="E926">
        <v>1.05</v>
      </c>
      <c r="F926">
        <v>0.74</v>
      </c>
      <c r="G926">
        <v>8.73</v>
      </c>
      <c r="H926">
        <v>135</v>
      </c>
      <c r="I926">
        <v>1.1299999999999999</v>
      </c>
      <c r="J926" t="str">
        <f>LEFT(Rohdaten!C926, LEN(Rohdaten!C926) - 1)</f>
        <v>replizierend</v>
      </c>
      <c r="K926" t="str">
        <f>Rohdaten!D926</f>
        <v xml:space="preserve">Sonstige </v>
      </c>
      <c r="L926" s="9">
        <f>Rohdaten!E926</f>
        <v>7.4999999999999997E-3</v>
      </c>
      <c r="M926" s="7" t="str">
        <f>IFERROR(IF(SEARCH("Mio.", Rohdaten!F926),LEFT(Rohdaten!F926, LEN(Rohdaten!F926) - 5) * 1),
IFERROR(IF(SEARCH("Mrd.",  Rohdaten!F926), LEFT(Rohdaten!F926, LEN(Rohdaten!F926) - 5) * 1000), ""))</f>
        <v/>
      </c>
      <c r="N926" s="7" t="str">
        <f t="shared" si="28"/>
        <v/>
      </c>
      <c r="O926" t="str">
        <f>Rohdaten!G926</f>
        <v xml:space="preserve">Branchen / Branche: Versorger Aktien </v>
      </c>
      <c r="P926" t="str">
        <f t="shared" si="29"/>
        <v>Branchen</v>
      </c>
      <c r="Q926" t="str">
        <f>Rohdaten!H926</f>
        <v xml:space="preserve">PowerSha.. </v>
      </c>
      <c r="R926" t="str">
        <f>Rohdaten!I926</f>
        <v xml:space="preserve">Irland </v>
      </c>
      <c r="S926">
        <f>LEFT(Rohdaten!J926, SEARCH("Jahre", Rohdaten!J926) - 2) * 1</f>
        <v>7.45</v>
      </c>
      <c r="T926" t="str">
        <f>Rohdaten!K926</f>
        <v xml:space="preserve">Palisade.. </v>
      </c>
      <c r="U926" t="str">
        <f>LEFT(Rohdaten!L926, 1)</f>
        <v>A</v>
      </c>
      <c r="V926" t="str">
        <f>Rohdaten!M926</f>
        <v xml:space="preserve">A0M2EF </v>
      </c>
    </row>
    <row r="927" spans="1:22" x14ac:dyDescent="0.25">
      <c r="A927" t="str">
        <f>Rohdaten!A927</f>
        <v xml:space="preserve">POWERSHARES GLOBAL CLEAN ENERGY U.. </v>
      </c>
      <c r="B927" t="str">
        <f>LEFT(Rohdaten!B927, 3)</f>
        <v>EUR</v>
      </c>
      <c r="C927">
        <v>1.43</v>
      </c>
      <c r="D927">
        <v>1.36</v>
      </c>
      <c r="E927">
        <v>1.05</v>
      </c>
      <c r="F927">
        <v>0.74</v>
      </c>
      <c r="G927">
        <v>8.73</v>
      </c>
      <c r="H927">
        <v>135</v>
      </c>
      <c r="I927">
        <v>1.1299999999999999</v>
      </c>
      <c r="J927" t="str">
        <f>LEFT(Rohdaten!C927, LEN(Rohdaten!C927) - 1)</f>
        <v>replizierend</v>
      </c>
      <c r="K927" t="str">
        <f>Rohdaten!D927</f>
        <v xml:space="preserve">Sonstige </v>
      </c>
      <c r="L927" s="9">
        <f>Rohdaten!E927</f>
        <v>7.4999999999999997E-3</v>
      </c>
      <c r="M927" s="7" t="str">
        <f>IFERROR(IF(SEARCH("Mio.", Rohdaten!F927),LEFT(Rohdaten!F927, LEN(Rohdaten!F927) - 5) * 1),
IFERROR(IF(SEARCH("Mrd.",  Rohdaten!F927), LEFT(Rohdaten!F927, LEN(Rohdaten!F927) - 5) * 1000), ""))</f>
        <v/>
      </c>
      <c r="N927" s="7" t="str">
        <f t="shared" si="28"/>
        <v/>
      </c>
      <c r="O927" t="str">
        <f>Rohdaten!G927</f>
        <v xml:space="preserve">Branchen / Branche: Ökologie / Umwelttechnologie Aktien </v>
      </c>
      <c r="P927" t="str">
        <f t="shared" si="29"/>
        <v>Branchen</v>
      </c>
      <c r="Q927" t="str">
        <f>Rohdaten!H927</f>
        <v xml:space="preserve">PowerSha.. </v>
      </c>
      <c r="R927" t="str">
        <f>Rohdaten!I927</f>
        <v xml:space="preserve">Irland </v>
      </c>
      <c r="S927">
        <f>LEFT(Rohdaten!J927, SEARCH("Jahre", Rohdaten!J927) - 2) * 1</f>
        <v>7.39</v>
      </c>
      <c r="T927" t="str">
        <f>Rohdaten!K927</f>
        <v xml:space="preserve">-- </v>
      </c>
      <c r="U927" t="str">
        <f>LEFT(Rohdaten!L927, 1)</f>
        <v>A</v>
      </c>
      <c r="V927" t="str">
        <f>Rohdaten!M927</f>
        <v xml:space="preserve">A0M2EG </v>
      </c>
    </row>
    <row r="928" spans="1:22" x14ac:dyDescent="0.25">
      <c r="A928" t="str">
        <f>Rohdaten!A928</f>
        <v xml:space="preserve">POWERSHARES DYNAMIC US MARKET UCI.. </v>
      </c>
      <c r="B928" t="str">
        <f>LEFT(Rohdaten!B928, 3)</f>
        <v>USD</v>
      </c>
      <c r="C928">
        <v>1.43</v>
      </c>
      <c r="D928">
        <v>1.36</v>
      </c>
      <c r="E928">
        <v>1.05</v>
      </c>
      <c r="F928">
        <v>0.74</v>
      </c>
      <c r="G928">
        <v>8.73</v>
      </c>
      <c r="H928">
        <v>135</v>
      </c>
      <c r="I928">
        <v>1.1299999999999999</v>
      </c>
      <c r="J928" t="str">
        <f>LEFT(Rohdaten!C928, LEN(Rohdaten!C928) - 1)</f>
        <v>replizierend</v>
      </c>
      <c r="K928" t="str">
        <f>Rohdaten!D928</f>
        <v xml:space="preserve">Sonstige </v>
      </c>
      <c r="L928" s="9">
        <f>Rohdaten!E928</f>
        <v>7.4999999999999997E-3</v>
      </c>
      <c r="M928" s="7" t="str">
        <f>IFERROR(IF(SEARCH("Mio.", Rohdaten!F928),LEFT(Rohdaten!F928, LEN(Rohdaten!F928) - 5) * 1),
IFERROR(IF(SEARCH("Mrd.",  Rohdaten!F928), LEFT(Rohdaten!F928, LEN(Rohdaten!F928) - 5) * 1000), ""))</f>
        <v/>
      </c>
      <c r="N928" s="7" t="str">
        <f t="shared" si="28"/>
        <v/>
      </c>
      <c r="O928" t="str">
        <f>Rohdaten!G928</f>
        <v xml:space="preserve">Aktien / Aktien USA </v>
      </c>
      <c r="P928" t="str">
        <f t="shared" si="29"/>
        <v>Aktien</v>
      </c>
      <c r="Q928" t="str">
        <f>Rohdaten!H928</f>
        <v xml:space="preserve">PowerSha.. </v>
      </c>
      <c r="R928" t="str">
        <f>Rohdaten!I928</f>
        <v xml:space="preserve">Irland </v>
      </c>
      <c r="S928">
        <f>LEFT(Rohdaten!J928, SEARCH("Jahre", Rohdaten!J928) - 2) * 1</f>
        <v>7.39</v>
      </c>
      <c r="T928" t="str">
        <f>Rohdaten!K928</f>
        <v xml:space="preserve">DYNAMIC .. </v>
      </c>
      <c r="U928" t="str">
        <f>LEFT(Rohdaten!L928, 1)</f>
        <v>A</v>
      </c>
      <c r="V928" t="str">
        <f>Rohdaten!M928</f>
        <v xml:space="preserve">A0M2EH </v>
      </c>
    </row>
    <row r="929" spans="1:22" x14ac:dyDescent="0.25">
      <c r="A929" t="str">
        <f>Rohdaten!A929</f>
        <v xml:space="preserve">POWERSHARES GLOBAL AGRICULTURE UC.. </v>
      </c>
      <c r="B929" t="str">
        <f>LEFT(Rohdaten!B929, 3)</f>
        <v>USD</v>
      </c>
      <c r="C929">
        <v>1.43</v>
      </c>
      <c r="D929">
        <v>1.36</v>
      </c>
      <c r="E929">
        <v>1.05</v>
      </c>
      <c r="F929">
        <v>0.74</v>
      </c>
      <c r="G929">
        <v>8.73</v>
      </c>
      <c r="H929">
        <v>135</v>
      </c>
      <c r="I929">
        <v>1.1299999999999999</v>
      </c>
      <c r="J929" t="str">
        <f>LEFT(Rohdaten!C929, LEN(Rohdaten!C929) - 1)</f>
        <v>replizierend</v>
      </c>
      <c r="K929" t="str">
        <f>Rohdaten!D929</f>
        <v xml:space="preserve">Sonstige </v>
      </c>
      <c r="L929" s="9">
        <f>Rohdaten!E929</f>
        <v>7.4999999999999997E-3</v>
      </c>
      <c r="M929" s="7" t="str">
        <f>IFERROR(IF(SEARCH("Mio.", Rohdaten!F929),LEFT(Rohdaten!F929, LEN(Rohdaten!F929) - 5) * 1),
IFERROR(IF(SEARCH("Mrd.",  Rohdaten!F929), LEFT(Rohdaten!F929, LEN(Rohdaten!F929) - 5) * 1000), ""))</f>
        <v/>
      </c>
      <c r="N929" s="7" t="str">
        <f t="shared" si="28"/>
        <v/>
      </c>
      <c r="O929" t="str">
        <f>Rohdaten!G929</f>
        <v xml:space="preserve">Branchen / Branche: Nahrungsmittelhersteller Aktien </v>
      </c>
      <c r="P929" t="str">
        <f t="shared" si="29"/>
        <v>Branchen</v>
      </c>
      <c r="Q929" t="str">
        <f>Rohdaten!H929</f>
        <v xml:space="preserve">PowerSha.. </v>
      </c>
      <c r="R929" t="str">
        <f>Rohdaten!I929</f>
        <v xml:space="preserve">Irland </v>
      </c>
      <c r="S929">
        <f>LEFT(Rohdaten!J929, SEARCH("Jahre", Rohdaten!J929) - 2) * 1</f>
        <v>6.63</v>
      </c>
      <c r="T929" t="str">
        <f>Rohdaten!K929</f>
        <v xml:space="preserve">-- </v>
      </c>
      <c r="U929" t="str">
        <f>LEFT(Rohdaten!L929, 1)</f>
        <v>A</v>
      </c>
      <c r="V929" t="str">
        <f>Rohdaten!M929</f>
        <v xml:space="preserve">A0RAC7 </v>
      </c>
    </row>
    <row r="930" spans="1:22" x14ac:dyDescent="0.25">
      <c r="A930" t="str">
        <f>Rohdaten!A930</f>
        <v xml:space="preserve">DB X-TRACKERS HSI SHORT DAILY IND.. </v>
      </c>
      <c r="B930" t="str">
        <f>LEFT(Rohdaten!B930, 3)</f>
        <v>USD</v>
      </c>
      <c r="C930">
        <v>1.43</v>
      </c>
      <c r="D930">
        <v>1.36</v>
      </c>
      <c r="E930">
        <v>1.05</v>
      </c>
      <c r="F930">
        <v>0.74</v>
      </c>
      <c r="G930">
        <v>8.73</v>
      </c>
      <c r="H930">
        <v>135</v>
      </c>
      <c r="I930">
        <v>1.1299999999999999</v>
      </c>
      <c r="J930" t="str">
        <f>LEFT(Rohdaten!C930, LEN(Rohdaten!C930) - 1)</f>
        <v>Swap-basiert</v>
      </c>
      <c r="K930" t="str">
        <f>Rohdaten!D930</f>
        <v xml:space="preserve">Short </v>
      </c>
      <c r="L930" s="9">
        <f>Rohdaten!E930</f>
        <v>7.4999999999999997E-3</v>
      </c>
      <c r="M930" s="7">
        <f>IFERROR(IF(SEARCH("Mio.", Rohdaten!F930),LEFT(Rohdaten!F930, LEN(Rohdaten!F930) - 5) * 1),
IFERROR(IF(SEARCH("Mrd.",  Rohdaten!F930), LEFT(Rohdaten!F930, LEN(Rohdaten!F930) - 5) * 1000), ""))</f>
        <v>6.39</v>
      </c>
      <c r="N930" s="7">
        <f t="shared" si="28"/>
        <v>7.220699999999999</v>
      </c>
      <c r="O930" t="str">
        <f>Rohdaten!G930</f>
        <v xml:space="preserve">Aktien / Aktien Asien </v>
      </c>
      <c r="P930" t="str">
        <f t="shared" si="29"/>
        <v>Aktien</v>
      </c>
      <c r="Q930" t="str">
        <f>Rohdaten!H930</f>
        <v xml:space="preserve">db x-tra.. </v>
      </c>
      <c r="R930" t="str">
        <f>Rohdaten!I930</f>
        <v xml:space="preserve">Luxemburg </v>
      </c>
      <c r="S930">
        <f>LEFT(Rohdaten!J930, SEARCH("Jahre", Rohdaten!J930) - 2) * 1</f>
        <v>5.63</v>
      </c>
      <c r="T930" t="str">
        <f>Rohdaten!K930</f>
        <v xml:space="preserve">-- </v>
      </c>
      <c r="U930" t="str">
        <f>LEFT(Rohdaten!L930, 1)</f>
        <v>T</v>
      </c>
      <c r="V930" t="str">
        <f>Rohdaten!M930</f>
        <v xml:space="preserve">DBX0C4 </v>
      </c>
    </row>
    <row r="931" spans="1:22" x14ac:dyDescent="0.25">
      <c r="A931" t="str">
        <f>Rohdaten!A931</f>
        <v xml:space="preserve">ISHARES MSCI EMERGING MARKETS (ACC) </v>
      </c>
      <c r="B931" t="str">
        <f>LEFT(Rohdaten!B931, 3)</f>
        <v>USD</v>
      </c>
      <c r="C931">
        <v>1.43</v>
      </c>
      <c r="D931">
        <v>1.36</v>
      </c>
      <c r="E931">
        <v>1.05</v>
      </c>
      <c r="F931">
        <v>0.74</v>
      </c>
      <c r="G931">
        <v>8.73</v>
      </c>
      <c r="H931">
        <v>135</v>
      </c>
      <c r="I931">
        <v>1.1299999999999999</v>
      </c>
      <c r="J931" t="str">
        <f>LEFT(Rohdaten!C931, LEN(Rohdaten!C931) - 1)</f>
        <v>replizierend</v>
      </c>
      <c r="K931" t="str">
        <f>Rohdaten!D931</f>
        <v xml:space="preserve">keine </v>
      </c>
      <c r="L931" s="9">
        <f>Rohdaten!E931</f>
        <v>7.4999999999999997E-3</v>
      </c>
      <c r="M931" s="7">
        <f>IFERROR(IF(SEARCH("Mio.", Rohdaten!F931),LEFT(Rohdaten!F931, LEN(Rohdaten!F931) - 5) * 1),
IFERROR(IF(SEARCH("Mrd.",  Rohdaten!F931), LEFT(Rohdaten!F931, LEN(Rohdaten!F931) - 5) * 1000), ""))</f>
        <v>300.51</v>
      </c>
      <c r="N931" s="7">
        <f t="shared" si="28"/>
        <v>339.57629999999995</v>
      </c>
      <c r="O931" t="str">
        <f>Rohdaten!G931</f>
        <v xml:space="preserve">Aktien / Aktien Emerging Markets </v>
      </c>
      <c r="P931" t="str">
        <f t="shared" si="29"/>
        <v>Aktien</v>
      </c>
      <c r="Q931" t="str">
        <f>Rohdaten!H931</f>
        <v xml:space="preserve">iShares .. </v>
      </c>
      <c r="R931" t="str">
        <f>Rohdaten!I931</f>
        <v xml:space="preserve">Irland </v>
      </c>
      <c r="S931">
        <f>LEFT(Rohdaten!J931, SEARCH("Jahre", Rohdaten!J931) - 2) * 1</f>
        <v>5.6</v>
      </c>
      <c r="T931" t="str">
        <f>Rohdaten!K931</f>
        <v xml:space="preserve">EM (EMER.. </v>
      </c>
      <c r="U931" t="str">
        <f>LEFT(Rohdaten!L931, 1)</f>
        <v>T</v>
      </c>
      <c r="V931" t="str">
        <f>Rohdaten!M931</f>
        <v xml:space="preserve">A0YBR4 </v>
      </c>
    </row>
    <row r="932" spans="1:22" x14ac:dyDescent="0.25">
      <c r="A932" t="str">
        <f>Rohdaten!A932</f>
        <v xml:space="preserve">DB X-TRACKERS MSCI INDIA TRN INDE.. </v>
      </c>
      <c r="B932" t="str">
        <f>LEFT(Rohdaten!B932, 3)</f>
        <v>USD</v>
      </c>
      <c r="C932">
        <v>1.43</v>
      </c>
      <c r="D932">
        <v>1.36</v>
      </c>
      <c r="E932">
        <v>1.05</v>
      </c>
      <c r="F932">
        <v>0.74</v>
      </c>
      <c r="G932">
        <v>8.73</v>
      </c>
      <c r="H932">
        <v>135</v>
      </c>
      <c r="I932">
        <v>1.1299999999999999</v>
      </c>
      <c r="J932" t="str">
        <f>LEFT(Rohdaten!C932, LEN(Rohdaten!C932) - 1)</f>
        <v>Swap-basiert</v>
      </c>
      <c r="K932" t="str">
        <f>Rohdaten!D932</f>
        <v xml:space="preserve">keine </v>
      </c>
      <c r="L932" s="9">
        <f>Rohdaten!E932</f>
        <v>7.4999999999999997E-3</v>
      </c>
      <c r="M932" s="7">
        <f>IFERROR(IF(SEARCH("Mio.", Rohdaten!F932),LEFT(Rohdaten!F932, LEN(Rohdaten!F932) - 5) * 1),
IFERROR(IF(SEARCH("Mrd.",  Rohdaten!F932), LEFT(Rohdaten!F932, LEN(Rohdaten!F932) - 5) * 1000), ""))</f>
        <v>133.5</v>
      </c>
      <c r="N932" s="7">
        <f t="shared" si="28"/>
        <v>150.85499999999999</v>
      </c>
      <c r="O932" t="str">
        <f>Rohdaten!G932</f>
        <v xml:space="preserve">Aktien / Aktien Indien </v>
      </c>
      <c r="P932" t="str">
        <f t="shared" si="29"/>
        <v>Aktien</v>
      </c>
      <c r="Q932" t="str">
        <f>Rohdaten!H932</f>
        <v xml:space="preserve">db x-tra.. </v>
      </c>
      <c r="R932" t="str">
        <f>Rohdaten!I932</f>
        <v xml:space="preserve">Luxemburg </v>
      </c>
      <c r="S932">
        <f>LEFT(Rohdaten!J932, SEARCH("Jahre", Rohdaten!J932) - 2) * 1</f>
        <v>4.8600000000000003</v>
      </c>
      <c r="T932" t="str">
        <f>Rohdaten!K932</f>
        <v xml:space="preserve">INDIA (G.. </v>
      </c>
      <c r="U932" t="str">
        <f>LEFT(Rohdaten!L932, 1)</f>
        <v>T</v>
      </c>
      <c r="V932" t="str">
        <f>Rohdaten!M932</f>
        <v xml:space="preserve">DBX0G0 </v>
      </c>
    </row>
    <row r="933" spans="1:22" x14ac:dyDescent="0.25">
      <c r="A933" t="str">
        <f>Rohdaten!A933</f>
        <v xml:space="preserve">DB X-TRACKERS PORTFOLIO INCOME UC.. </v>
      </c>
      <c r="B933" t="str">
        <f>LEFT(Rohdaten!B933, 3)</f>
        <v>EUR</v>
      </c>
      <c r="C933">
        <v>1.43</v>
      </c>
      <c r="D933">
        <v>1.36</v>
      </c>
      <c r="E933">
        <v>1.05</v>
      </c>
      <c r="F933">
        <v>0.74</v>
      </c>
      <c r="G933">
        <v>8.73</v>
      </c>
      <c r="H933">
        <v>135</v>
      </c>
      <c r="I933">
        <v>1.1299999999999999</v>
      </c>
      <c r="J933" t="str">
        <f>LEFT(Rohdaten!C933, LEN(Rohdaten!C933) - 1)</f>
        <v>replizierend</v>
      </c>
      <c r="K933" t="str">
        <f>Rohdaten!D933</f>
        <v xml:space="preserve">Sonstige </v>
      </c>
      <c r="L933" s="9">
        <f>Rohdaten!E933</f>
        <v>7.4999999999999997E-3</v>
      </c>
      <c r="M933" s="7">
        <f>IFERROR(IF(SEARCH("Mio.", Rohdaten!F933),LEFT(Rohdaten!F933, LEN(Rohdaten!F933) - 5) * 1),
IFERROR(IF(SEARCH("Mrd.",  Rohdaten!F933), LEFT(Rohdaten!F933, LEN(Rohdaten!F933) - 5) * 1000), ""))</f>
        <v>11.84</v>
      </c>
      <c r="N933" s="7">
        <f t="shared" si="28"/>
        <v>11.84</v>
      </c>
      <c r="O933" t="str">
        <f>Rohdaten!G933</f>
        <v xml:space="preserve">Sonstige ETFs / Gemischte Fonds International </v>
      </c>
      <c r="P933" t="str">
        <f t="shared" si="29"/>
        <v>Sonstige ETFs</v>
      </c>
      <c r="Q933" t="str">
        <f>Rohdaten!H933</f>
        <v xml:space="preserve">db x-tra.. </v>
      </c>
      <c r="R933" t="str">
        <f>Rohdaten!I933</f>
        <v xml:space="preserve">Irland </v>
      </c>
      <c r="S933">
        <f>LEFT(Rohdaten!J933, SEARCH("Jahre", Rohdaten!J933) - 2) * 1</f>
        <v>4.24</v>
      </c>
      <c r="T933" t="str">
        <f>Rohdaten!K933</f>
        <v xml:space="preserve">-- </v>
      </c>
      <c r="U933" t="str">
        <f>LEFT(Rohdaten!L933, 1)</f>
        <v>A</v>
      </c>
      <c r="V933" t="str">
        <f>Rohdaten!M933</f>
        <v xml:space="preserve">A1C1G8 </v>
      </c>
    </row>
    <row r="934" spans="1:22" x14ac:dyDescent="0.25">
      <c r="A934" t="str">
        <f>Rohdaten!A934</f>
        <v xml:space="preserve">DB X-TRACKERS STIFTUNGS-ETF STABI.. </v>
      </c>
      <c r="B934" t="str">
        <f>LEFT(Rohdaten!B934, 3)</f>
        <v>EUR</v>
      </c>
      <c r="C934">
        <v>1.43</v>
      </c>
      <c r="D934">
        <v>1.36</v>
      </c>
      <c r="E934">
        <v>1.05</v>
      </c>
      <c r="F934">
        <v>0.74</v>
      </c>
      <c r="G934">
        <v>8.73</v>
      </c>
      <c r="H934">
        <v>135</v>
      </c>
      <c r="I934">
        <v>1.1299999999999999</v>
      </c>
      <c r="J934" t="str">
        <f>LEFT(Rohdaten!C934, LEN(Rohdaten!C934) - 1)</f>
        <v>replizierend</v>
      </c>
      <c r="K934" t="str">
        <f>Rohdaten!D934</f>
        <v xml:space="preserve">Sonstige </v>
      </c>
      <c r="L934" s="9">
        <f>Rohdaten!E934</f>
        <v>7.4999999999999997E-3</v>
      </c>
      <c r="M934" s="7">
        <f>IFERROR(IF(SEARCH("Mio.", Rohdaten!F934),LEFT(Rohdaten!F934, LEN(Rohdaten!F934) - 5) * 1),
IFERROR(IF(SEARCH("Mrd.",  Rohdaten!F934), LEFT(Rohdaten!F934, LEN(Rohdaten!F934) - 5) * 1000), ""))</f>
        <v>5.52</v>
      </c>
      <c r="N934" s="7">
        <f t="shared" si="28"/>
        <v>5.52</v>
      </c>
      <c r="O934" t="str">
        <f>Rohdaten!G934</f>
        <v xml:space="preserve">Sonstige ETFs / Gemischte Fonds International </v>
      </c>
      <c r="P934" t="str">
        <f t="shared" si="29"/>
        <v>Sonstige ETFs</v>
      </c>
      <c r="Q934" t="str">
        <f>Rohdaten!H934</f>
        <v xml:space="preserve">db x-tra.. </v>
      </c>
      <c r="R934" t="str">
        <f>Rohdaten!I934</f>
        <v xml:space="preserve">Irland </v>
      </c>
      <c r="S934">
        <f>LEFT(Rohdaten!J934, SEARCH("Jahre", Rohdaten!J934) - 2) * 1</f>
        <v>4.24</v>
      </c>
      <c r="T934" t="str">
        <f>Rohdaten!K934</f>
        <v xml:space="preserve">-- </v>
      </c>
      <c r="U934" t="str">
        <f>LEFT(Rohdaten!L934, 1)</f>
        <v>A</v>
      </c>
      <c r="V934" t="str">
        <f>Rohdaten!M934</f>
        <v xml:space="preserve">A1C0ZX </v>
      </c>
    </row>
    <row r="935" spans="1:22" x14ac:dyDescent="0.25">
      <c r="A935" t="str">
        <f>Rohdaten!A935</f>
        <v xml:space="preserve">COMSTAGE MSCI EMERGING MARKETS LE.. </v>
      </c>
      <c r="B935" t="str">
        <f>LEFT(Rohdaten!B935, 3)</f>
        <v>USD</v>
      </c>
      <c r="C935">
        <v>1.43</v>
      </c>
      <c r="D935">
        <v>1.36</v>
      </c>
      <c r="E935">
        <v>1.05</v>
      </c>
      <c r="F935">
        <v>0.74</v>
      </c>
      <c r="G935">
        <v>8.73</v>
      </c>
      <c r="H935">
        <v>135</v>
      </c>
      <c r="I935">
        <v>1.1299999999999999</v>
      </c>
      <c r="J935" t="str">
        <f>LEFT(Rohdaten!C935, LEN(Rohdaten!C935) - 1)</f>
        <v>Swap-basiert</v>
      </c>
      <c r="K935" t="str">
        <f>Rohdaten!D935</f>
        <v xml:space="preserve">Hebel </v>
      </c>
      <c r="L935" s="9">
        <f>Rohdaten!E935</f>
        <v>7.4999999999999997E-3</v>
      </c>
      <c r="M935" s="7">
        <f>IFERROR(IF(SEARCH("Mio.", Rohdaten!F935),LEFT(Rohdaten!F935, LEN(Rohdaten!F935) - 5) * 1),
IFERROR(IF(SEARCH("Mrd.",  Rohdaten!F935), LEFT(Rohdaten!F935, LEN(Rohdaten!F935) - 5) * 1000), ""))</f>
        <v>11.26</v>
      </c>
      <c r="N935" s="7">
        <f t="shared" si="28"/>
        <v>12.723799999999999</v>
      </c>
      <c r="O935" t="str">
        <f>Rohdaten!G935</f>
        <v xml:space="preserve">Aktien / Aktien Emerging Markets </v>
      </c>
      <c r="P935" t="str">
        <f t="shared" si="29"/>
        <v>Aktien</v>
      </c>
      <c r="Q935" t="str">
        <f>Rohdaten!H935</f>
        <v xml:space="preserve">Commerz .. </v>
      </c>
      <c r="R935" t="str">
        <f>Rohdaten!I935</f>
        <v xml:space="preserve">Luxemburg </v>
      </c>
      <c r="S935">
        <f>LEFT(Rohdaten!J935, SEARCH("Jahre", Rohdaten!J935) - 2) * 1</f>
        <v>3.25</v>
      </c>
      <c r="T935" t="str">
        <f>Rohdaten!K935</f>
        <v xml:space="preserve">-- </v>
      </c>
      <c r="U935" t="str">
        <f>LEFT(Rohdaten!L935, 1)</f>
        <v>T</v>
      </c>
      <c r="V935" t="str">
        <f>Rohdaten!M935</f>
        <v xml:space="preserve">ETF128 </v>
      </c>
    </row>
    <row r="936" spans="1:22" x14ac:dyDescent="0.25">
      <c r="A936" t="str">
        <f>Rohdaten!A936</f>
        <v xml:space="preserve">OSSIAM ETF EMERGING MARKETS MINIM.. </v>
      </c>
      <c r="B936" t="str">
        <f>LEFT(Rohdaten!B936, 3)</f>
        <v>EUR</v>
      </c>
      <c r="C936">
        <v>1.43</v>
      </c>
      <c r="D936">
        <v>1.36</v>
      </c>
      <c r="E936">
        <v>1.05</v>
      </c>
      <c r="F936">
        <v>0.74</v>
      </c>
      <c r="G936">
        <v>8.73</v>
      </c>
      <c r="H936">
        <v>135</v>
      </c>
      <c r="I936">
        <v>1.1299999999999999</v>
      </c>
      <c r="J936" t="str">
        <f>LEFT(Rohdaten!C936, LEN(Rohdaten!C936) - 1)</f>
        <v>Swap-basiert</v>
      </c>
      <c r="K936" t="str">
        <f>Rohdaten!D936</f>
        <v xml:space="preserve">keine </v>
      </c>
      <c r="L936" s="9">
        <f>Rohdaten!E936</f>
        <v>7.4999999999999997E-3</v>
      </c>
      <c r="M936" s="7" t="str">
        <f>IFERROR(IF(SEARCH("Mio.", Rohdaten!F936),LEFT(Rohdaten!F936, LEN(Rohdaten!F936) - 5) * 1),
IFERROR(IF(SEARCH("Mrd.",  Rohdaten!F936), LEFT(Rohdaten!F936, LEN(Rohdaten!F936) - 5) * 1000), ""))</f>
        <v/>
      </c>
      <c r="N936" s="7" t="str">
        <f t="shared" si="28"/>
        <v/>
      </c>
      <c r="O936" t="str">
        <f>Rohdaten!G936</f>
        <v xml:space="preserve">Aktien / Aktien Emerging Markets </v>
      </c>
      <c r="P936" t="str">
        <f t="shared" si="29"/>
        <v>Aktien</v>
      </c>
      <c r="Q936" t="str">
        <f>Rohdaten!H936</f>
        <v xml:space="preserve">Ossiam A.. </v>
      </c>
      <c r="R936" t="str">
        <f>Rohdaten!I936</f>
        <v xml:space="preserve">Luxemburg </v>
      </c>
      <c r="S936">
        <f>LEFT(Rohdaten!J936, SEARCH("Jahre", Rohdaten!J936) - 2) * 1</f>
        <v>3.24</v>
      </c>
      <c r="T936" t="str">
        <f>Rohdaten!K936</f>
        <v xml:space="preserve">OSSIAM E.. </v>
      </c>
      <c r="U936" t="str">
        <f>LEFT(Rohdaten!L936, 1)</f>
        <v>T</v>
      </c>
      <c r="V936" t="str">
        <f>Rohdaten!M936</f>
        <v xml:space="preserve">A1JPU9 </v>
      </c>
    </row>
    <row r="937" spans="1:22" x14ac:dyDescent="0.25">
      <c r="A937" t="str">
        <f>Rohdaten!A937</f>
        <v xml:space="preserve">UBS ETFS PLC - MAP BALANCED 7 SF .. </v>
      </c>
      <c r="B937" t="str">
        <f>LEFT(Rohdaten!B937, 3)</f>
        <v>USD</v>
      </c>
      <c r="C937">
        <v>1.43</v>
      </c>
      <c r="D937">
        <v>1.36</v>
      </c>
      <c r="E937">
        <v>1.05</v>
      </c>
      <c r="F937">
        <v>0.74</v>
      </c>
      <c r="G937">
        <v>8.73</v>
      </c>
      <c r="H937">
        <v>135</v>
      </c>
      <c r="I937">
        <v>1.1299999999999999</v>
      </c>
      <c r="J937" t="str">
        <f>LEFT(Rohdaten!C937, LEN(Rohdaten!C937) - 1)</f>
        <v>Swap-basiert</v>
      </c>
      <c r="K937" t="str">
        <f>Rohdaten!D937</f>
        <v xml:space="preserve">-- </v>
      </c>
      <c r="L937" s="9">
        <f>Rohdaten!E937</f>
        <v>7.4999999999999997E-3</v>
      </c>
      <c r="M937" s="7">
        <f>IFERROR(IF(SEARCH("Mio.", Rohdaten!F937),LEFT(Rohdaten!F937, LEN(Rohdaten!F937) - 5) * 1),
IFERROR(IF(SEARCH("Mrd.",  Rohdaten!F937), LEFT(Rohdaten!F937, LEN(Rohdaten!F937) - 5) * 1000), ""))</f>
        <v>75.59</v>
      </c>
      <c r="N937" s="7">
        <f t="shared" si="28"/>
        <v>85.416699999999992</v>
      </c>
      <c r="O937" t="str">
        <f>Rohdaten!G937</f>
        <v xml:space="preserve">Sonstige ETFs / Gemischte Fonds International </v>
      </c>
      <c r="P937" t="str">
        <f t="shared" si="29"/>
        <v>Sonstige ETFs</v>
      </c>
      <c r="Q937" t="str">
        <f>Rohdaten!H937</f>
        <v xml:space="preserve">UBS ETF .. </v>
      </c>
      <c r="R937" t="str">
        <f>Rohdaten!I937</f>
        <v xml:space="preserve">Irland </v>
      </c>
      <c r="S937">
        <f>LEFT(Rohdaten!J937, SEARCH("Jahre", Rohdaten!J937) - 2) * 1</f>
        <v>1.86</v>
      </c>
      <c r="T937" t="str">
        <f>Rohdaten!K937</f>
        <v xml:space="preserve">-- </v>
      </c>
      <c r="U937" t="str">
        <f>LEFT(Rohdaten!L937, 1)</f>
        <v>T</v>
      </c>
      <c r="V937" t="str">
        <f>Rohdaten!M937</f>
        <v xml:space="preserve">A1KBRN </v>
      </c>
    </row>
    <row r="938" spans="1:22" x14ac:dyDescent="0.25">
      <c r="A938" t="str">
        <f>Rohdaten!A938</f>
        <v xml:space="preserve">LYXOR UCITS ETF DYNAMIC LONG VIX .. </v>
      </c>
      <c r="B938" t="str">
        <f>LEFT(Rohdaten!B938, 3)</f>
        <v>EUR</v>
      </c>
      <c r="C938">
        <v>1.43</v>
      </c>
      <c r="D938">
        <v>1.36</v>
      </c>
      <c r="E938">
        <v>1.05</v>
      </c>
      <c r="F938">
        <v>0.74</v>
      </c>
      <c r="G938">
        <v>8.73</v>
      </c>
      <c r="H938">
        <v>135</v>
      </c>
      <c r="I938">
        <v>1.1299999999999999</v>
      </c>
      <c r="J938" t="str">
        <f>LEFT(Rohdaten!C938, LEN(Rohdaten!C938) - 1)</f>
        <v>Swap-basiert</v>
      </c>
      <c r="K938" t="str">
        <f>Rohdaten!D938</f>
        <v xml:space="preserve">-- </v>
      </c>
      <c r="L938" s="9">
        <f>Rohdaten!E938</f>
        <v>7.4999999999999997E-3</v>
      </c>
      <c r="M938" s="7">
        <f>IFERROR(IF(SEARCH("Mio.", Rohdaten!F938),LEFT(Rohdaten!F938, LEN(Rohdaten!F938) - 5) * 1),
IFERROR(IF(SEARCH("Mrd.",  Rohdaten!F938), LEFT(Rohdaten!F938, LEN(Rohdaten!F938) - 5) * 1000), ""))</f>
        <v>3.64</v>
      </c>
      <c r="N938" s="7">
        <f t="shared" si="28"/>
        <v>3.64</v>
      </c>
      <c r="O938" t="str">
        <f>Rohdaten!G938</f>
        <v xml:space="preserve">Sonstige ETFs / Gemischte Fonds International </v>
      </c>
      <c r="P938" t="str">
        <f t="shared" si="29"/>
        <v>Sonstige ETFs</v>
      </c>
      <c r="Q938" t="str">
        <f>Rohdaten!H938</f>
        <v xml:space="preserve">Lyxor As.. </v>
      </c>
      <c r="R938" t="str">
        <f>Rohdaten!I938</f>
        <v xml:space="preserve">Frankreich </v>
      </c>
      <c r="S938">
        <f>LEFT(Rohdaten!J938, SEARCH("Jahre", Rohdaten!J938) - 2) * 1</f>
        <v>2.25</v>
      </c>
      <c r="T938" t="str">
        <f>Rohdaten!K938</f>
        <v xml:space="preserve">-- </v>
      </c>
      <c r="U938" t="str">
        <f>LEFT(Rohdaten!L938, 1)</f>
        <v>T</v>
      </c>
      <c r="V938" t="str">
        <f>Rohdaten!M938</f>
        <v xml:space="preserve">LYX0P5 </v>
      </c>
    </row>
    <row r="939" spans="1:22" x14ac:dyDescent="0.25">
      <c r="A939" t="str">
        <f>Rohdaten!A939</f>
        <v xml:space="preserve">ISHARES MSCI EMERGING MARKETS UCI.. </v>
      </c>
      <c r="B939" t="str">
        <f>LEFT(Rohdaten!B939, 3)</f>
        <v>USD</v>
      </c>
      <c r="C939">
        <v>1.43</v>
      </c>
      <c r="D939">
        <v>1.36</v>
      </c>
      <c r="E939">
        <v>1.05</v>
      </c>
      <c r="F939">
        <v>0.74</v>
      </c>
      <c r="G939">
        <v>8.73</v>
      </c>
      <c r="H939">
        <v>135</v>
      </c>
      <c r="I939">
        <v>1.1299999999999999</v>
      </c>
      <c r="J939" t="str">
        <f>LEFT(Rohdaten!C939, LEN(Rohdaten!C939) - 1)</f>
        <v>replizierend</v>
      </c>
      <c r="K939" t="str">
        <f>Rohdaten!D939</f>
        <v xml:space="preserve">keine </v>
      </c>
      <c r="L939" s="9">
        <f>Rohdaten!E939</f>
        <v>7.4999999999999997E-3</v>
      </c>
      <c r="M939" s="7">
        <f>IFERROR(IF(SEARCH("Mio.", Rohdaten!F939),LEFT(Rohdaten!F939, LEN(Rohdaten!F939) - 5) * 1),
IFERROR(IF(SEARCH("Mrd.",  Rohdaten!F939), LEFT(Rohdaten!F939, LEN(Rohdaten!F939) - 5) * 1000), ""))</f>
        <v>4550</v>
      </c>
      <c r="N939" s="7">
        <f t="shared" si="28"/>
        <v>5141.4999999999991</v>
      </c>
      <c r="O939" t="str">
        <f>Rohdaten!G939</f>
        <v xml:space="preserve">Aktien / Aktien Emerging Markets </v>
      </c>
      <c r="P939" t="str">
        <f t="shared" si="29"/>
        <v>Aktien</v>
      </c>
      <c r="Q939" t="str">
        <f>Rohdaten!H939</f>
        <v xml:space="preserve">iShares .. </v>
      </c>
      <c r="R939" t="str">
        <f>Rohdaten!I939</f>
        <v xml:space="preserve">Irland </v>
      </c>
      <c r="S939">
        <f>LEFT(Rohdaten!J939, SEARCH("Jahre", Rohdaten!J939) - 2) * 1</f>
        <v>9.4600000000000009</v>
      </c>
      <c r="T939" t="str">
        <f>Rohdaten!K939</f>
        <v xml:space="preserve">-- </v>
      </c>
      <c r="U939" t="str">
        <f>LEFT(Rohdaten!L939, 1)</f>
        <v>A</v>
      </c>
      <c r="V939" t="str">
        <f>Rohdaten!M939</f>
        <v xml:space="preserve">A0HGWC </v>
      </c>
    </row>
    <row r="940" spans="1:22" x14ac:dyDescent="0.25">
      <c r="A940" t="str">
        <f>Rohdaten!A940</f>
        <v xml:space="preserve">MARKET VECTORS ETF T.-AFRICA REGI.. </v>
      </c>
      <c r="B940" t="str">
        <f>LEFT(Rohdaten!B940, 3)</f>
        <v>USD</v>
      </c>
      <c r="C940">
        <v>1.43</v>
      </c>
      <c r="D940">
        <v>1.36</v>
      </c>
      <c r="E940">
        <v>1.05</v>
      </c>
      <c r="F940">
        <v>0.74</v>
      </c>
      <c r="G940">
        <v>8.73</v>
      </c>
      <c r="H940">
        <v>135</v>
      </c>
      <c r="I940">
        <v>1.1299999999999999</v>
      </c>
      <c r="J940" t="str">
        <f>LEFT(Rohdaten!C940, LEN(Rohdaten!C940) - 1)</f>
        <v>--</v>
      </c>
      <c r="K940" t="str">
        <f>Rohdaten!D940</f>
        <v xml:space="preserve">-- </v>
      </c>
      <c r="L940" s="9">
        <f>Rohdaten!E940</f>
        <v>7.7999999999999996E-3</v>
      </c>
      <c r="M940" s="7" t="str">
        <f>IFERROR(IF(SEARCH("Mio.", Rohdaten!F940),LEFT(Rohdaten!F940, LEN(Rohdaten!F940) - 5) * 1),
IFERROR(IF(SEARCH("Mrd.",  Rohdaten!F940), LEFT(Rohdaten!F940, LEN(Rohdaten!F940) - 5) * 1000), ""))</f>
        <v/>
      </c>
      <c r="N940" s="7" t="str">
        <f t="shared" si="28"/>
        <v/>
      </c>
      <c r="O940" t="str">
        <f>Rohdaten!G940</f>
        <v xml:space="preserve">Aktien / Aktien International </v>
      </c>
      <c r="P940" t="str">
        <f t="shared" si="29"/>
        <v>Aktien</v>
      </c>
      <c r="Q940" t="str">
        <f>Rohdaten!H940</f>
        <v xml:space="preserve">Van Eck </v>
      </c>
      <c r="R940" t="str">
        <f>Rohdaten!I940</f>
        <v xml:space="preserve">USA </v>
      </c>
      <c r="S940">
        <f>LEFT(Rohdaten!J940, SEARCH("Jahre", Rohdaten!J940) - 2) * 1</f>
        <v>6.57</v>
      </c>
      <c r="T940" t="str">
        <f>Rohdaten!K940</f>
        <v xml:space="preserve">-- </v>
      </c>
      <c r="U940" t="str">
        <f>LEFT(Rohdaten!L940, 1)</f>
        <v>A</v>
      </c>
      <c r="V940" t="str">
        <f>Rohdaten!M940</f>
        <v xml:space="preserve">A0Q89V </v>
      </c>
    </row>
    <row r="941" spans="1:22" x14ac:dyDescent="0.25">
      <c r="A941" t="str">
        <f>Rohdaten!A941</f>
        <v xml:space="preserve">GLOBAL X FTSE COLOMBIA 20 ETF </v>
      </c>
      <c r="B941" t="str">
        <f>LEFT(Rohdaten!B941, 3)</f>
        <v>USD</v>
      </c>
      <c r="C941">
        <v>1.43</v>
      </c>
      <c r="D941">
        <v>1.36</v>
      </c>
      <c r="E941">
        <v>1.05</v>
      </c>
      <c r="F941">
        <v>0.74</v>
      </c>
      <c r="G941">
        <v>8.73</v>
      </c>
      <c r="H941">
        <v>135</v>
      </c>
      <c r="I941">
        <v>1.1299999999999999</v>
      </c>
      <c r="J941" t="str">
        <f>LEFT(Rohdaten!C941, LEN(Rohdaten!C941) - 1)</f>
        <v>--</v>
      </c>
      <c r="K941" t="str">
        <f>Rohdaten!D941</f>
        <v xml:space="preserve">-- </v>
      </c>
      <c r="L941" s="9">
        <f>Rohdaten!E941</f>
        <v>7.9000000000000008E-3</v>
      </c>
      <c r="M941" s="7">
        <f>IFERROR(IF(SEARCH("Mio.", Rohdaten!F941),LEFT(Rohdaten!F941, LEN(Rohdaten!F941) - 5) * 1),
IFERROR(IF(SEARCH("Mrd.",  Rohdaten!F941), LEFT(Rohdaten!F941, LEN(Rohdaten!F941) - 5) * 1000), ""))</f>
        <v>80.790000000000006</v>
      </c>
      <c r="N941" s="7">
        <f t="shared" si="28"/>
        <v>91.292699999999996</v>
      </c>
      <c r="O941" t="str">
        <f>Rohdaten!G941</f>
        <v xml:space="preserve">Aktien / Aktien Lateinamerika </v>
      </c>
      <c r="P941" t="str">
        <f t="shared" si="29"/>
        <v>Aktien</v>
      </c>
      <c r="Q941" t="str">
        <f>Rohdaten!H941</f>
        <v xml:space="preserve">Global X.. </v>
      </c>
      <c r="R941" t="str">
        <f>Rohdaten!I941</f>
        <v xml:space="preserve">USA </v>
      </c>
      <c r="S941">
        <f>LEFT(Rohdaten!J941, SEARCH("Jahre", Rohdaten!J941) - 2) * 1</f>
        <v>6.24</v>
      </c>
      <c r="T941" t="str">
        <f>Rohdaten!K941</f>
        <v xml:space="preserve">-- </v>
      </c>
      <c r="U941" t="str">
        <f>LEFT(Rohdaten!L941, 1)</f>
        <v>T</v>
      </c>
      <c r="V941" t="str">
        <f>Rohdaten!M941</f>
        <v xml:space="preserve">A0RLDE </v>
      </c>
    </row>
    <row r="942" spans="1:22" x14ac:dyDescent="0.25">
      <c r="A942" t="str">
        <f>Rohdaten!A942</f>
        <v xml:space="preserve">ISHARES MSCI GCC COUNTRIES EX-SAU.. </v>
      </c>
      <c r="B942" t="str">
        <f>LEFT(Rohdaten!B942, 3)</f>
        <v>USD</v>
      </c>
      <c r="C942">
        <v>1.43</v>
      </c>
      <c r="D942">
        <v>1.36</v>
      </c>
      <c r="E942">
        <v>1.05</v>
      </c>
      <c r="F942">
        <v>0.74</v>
      </c>
      <c r="G942">
        <v>8.73</v>
      </c>
      <c r="H942">
        <v>135</v>
      </c>
      <c r="I942">
        <v>1.1299999999999999</v>
      </c>
      <c r="J942" t="str">
        <f>LEFT(Rohdaten!C942, LEN(Rohdaten!C942) - 1)</f>
        <v>replizierend</v>
      </c>
      <c r="K942" t="str">
        <f>Rohdaten!D942</f>
        <v xml:space="preserve">keine </v>
      </c>
      <c r="L942" s="9">
        <f>Rohdaten!E942</f>
        <v>8.0000000000000002E-3</v>
      </c>
      <c r="M942" s="7">
        <f>IFERROR(IF(SEARCH("Mio.", Rohdaten!F942),LEFT(Rohdaten!F942, LEN(Rohdaten!F942) - 5) * 1),
IFERROR(IF(SEARCH("Mrd.",  Rohdaten!F942), LEFT(Rohdaten!F942, LEN(Rohdaten!F942) - 5) * 1000), ""))</f>
        <v>12.34</v>
      </c>
      <c r="N942" s="7">
        <f t="shared" si="28"/>
        <v>13.944199999999999</v>
      </c>
      <c r="O942" t="str">
        <f>Rohdaten!G942</f>
        <v xml:space="preserve">Aktien / Aktien Arabische Länder (Naher Osten) </v>
      </c>
      <c r="P942" t="str">
        <f t="shared" si="29"/>
        <v>Aktien</v>
      </c>
      <c r="Q942" t="str">
        <f>Rohdaten!H942</f>
        <v xml:space="preserve">iShares .. </v>
      </c>
      <c r="R942" t="str">
        <f>Rohdaten!I942</f>
        <v xml:space="preserve">Irland </v>
      </c>
      <c r="S942">
        <f>LEFT(Rohdaten!J942, SEARCH("Jahre", Rohdaten!J942) - 2) * 1</f>
        <v>6.12</v>
      </c>
      <c r="T942" t="str">
        <f>Rohdaten!K942</f>
        <v xml:space="preserve">GCC COUN.. </v>
      </c>
      <c r="U942" t="str">
        <f>LEFT(Rohdaten!L942, 1)</f>
        <v>A</v>
      </c>
      <c r="V942" t="str">
        <f>Rohdaten!M942</f>
        <v xml:space="preserve">A0RM47 </v>
      </c>
    </row>
    <row r="943" spans="1:22" x14ac:dyDescent="0.25">
      <c r="A943" t="str">
        <f>Rohdaten!A943</f>
        <v xml:space="preserve">ETFS BOFAML IVSTOXX GO UCITS ETF </v>
      </c>
      <c r="B943" t="str">
        <f>LEFT(Rohdaten!B943, 3)</f>
        <v>EUR</v>
      </c>
      <c r="C943">
        <v>1.43</v>
      </c>
      <c r="D943">
        <v>1.36</v>
      </c>
      <c r="E943">
        <v>1.05</v>
      </c>
      <c r="F943">
        <v>0.74</v>
      </c>
      <c r="G943">
        <v>8.73</v>
      </c>
      <c r="H943">
        <v>135</v>
      </c>
      <c r="I943">
        <v>1.1299999999999999</v>
      </c>
      <c r="J943" t="str">
        <f>LEFT(Rohdaten!C943, LEN(Rohdaten!C943) - 1)</f>
        <v>Swap-basiert</v>
      </c>
      <c r="K943" t="str">
        <f>Rohdaten!D943</f>
        <v xml:space="preserve">Sonstige </v>
      </c>
      <c r="L943" s="9">
        <f>Rohdaten!E943</f>
        <v>8.0000000000000002E-3</v>
      </c>
      <c r="M943" s="7">
        <f>IFERROR(IF(SEARCH("Mio.", Rohdaten!F943),LEFT(Rohdaten!F943, LEN(Rohdaten!F943) - 5) * 1),
IFERROR(IF(SEARCH("Mrd.",  Rohdaten!F943), LEFT(Rohdaten!F943, LEN(Rohdaten!F943) - 5) * 1000), ""))</f>
        <v>13.42</v>
      </c>
      <c r="N943" s="7">
        <f t="shared" si="28"/>
        <v>13.42</v>
      </c>
      <c r="O943" t="str">
        <f>Rohdaten!G943</f>
        <v xml:space="preserve">Aktien / Aktien Euroland </v>
      </c>
      <c r="P943" t="str">
        <f t="shared" si="29"/>
        <v>Aktien</v>
      </c>
      <c r="Q943" t="str">
        <f>Rohdaten!H943</f>
        <v xml:space="preserve">ETFS Man.. </v>
      </c>
      <c r="R943" t="str">
        <f>Rohdaten!I943</f>
        <v xml:space="preserve">Deutschl.. </v>
      </c>
      <c r="S943">
        <f>LEFT(Rohdaten!J943, SEARCH("Jahre", Rohdaten!J943) - 2) * 1</f>
        <v>3.98</v>
      </c>
      <c r="T943" t="str">
        <f>Rohdaten!K943</f>
        <v xml:space="preserve">ESTX 50 .. </v>
      </c>
      <c r="U943" t="str">
        <f>LEFT(Rohdaten!L943, 1)</f>
        <v>T</v>
      </c>
      <c r="V943" t="str">
        <f>Rohdaten!M943</f>
        <v xml:space="preserve">A1H81B </v>
      </c>
    </row>
    <row r="944" spans="1:22" x14ac:dyDescent="0.25">
      <c r="A944" t="str">
        <f>Rohdaten!A944</f>
        <v xml:space="preserve">LYXOR UCITS ETF MSCI INDIA C-EUR </v>
      </c>
      <c r="B944" t="str">
        <f>LEFT(Rohdaten!B944, 3)</f>
        <v>EUR</v>
      </c>
      <c r="C944">
        <v>1.43</v>
      </c>
      <c r="D944">
        <v>1.36</v>
      </c>
      <c r="E944">
        <v>1.05</v>
      </c>
      <c r="F944">
        <v>0.74</v>
      </c>
      <c r="G944">
        <v>8.73</v>
      </c>
      <c r="H944">
        <v>135</v>
      </c>
      <c r="I944">
        <v>1.1299999999999999</v>
      </c>
      <c r="J944" t="str">
        <f>LEFT(Rohdaten!C944, LEN(Rohdaten!C944) - 1)</f>
        <v>Swap-basiert</v>
      </c>
      <c r="K944" t="str">
        <f>Rohdaten!D944</f>
        <v xml:space="preserve">keine </v>
      </c>
      <c r="L944" s="9">
        <f>Rohdaten!E944</f>
        <v>8.5000000000000006E-3</v>
      </c>
      <c r="M944" s="7">
        <f>IFERROR(IF(SEARCH("Mio.", Rohdaten!F944),LEFT(Rohdaten!F944, LEN(Rohdaten!F944) - 5) * 1),
IFERROR(IF(SEARCH("Mrd.",  Rohdaten!F944), LEFT(Rohdaten!F944, LEN(Rohdaten!F944) - 5) * 1000), ""))</f>
        <v>1720</v>
      </c>
      <c r="N944" s="7">
        <f t="shared" si="28"/>
        <v>1720</v>
      </c>
      <c r="O944" t="str">
        <f>Rohdaten!G944</f>
        <v xml:space="preserve">Aktien / Aktien Indien </v>
      </c>
      <c r="P944" t="str">
        <f t="shared" si="29"/>
        <v>Aktien</v>
      </c>
      <c r="Q944" t="str">
        <f>Rohdaten!H944</f>
        <v xml:space="preserve">Lyxor In.. </v>
      </c>
      <c r="R944" t="str">
        <f>Rohdaten!I944</f>
        <v xml:space="preserve">Frankreich </v>
      </c>
      <c r="S944">
        <f>LEFT(Rohdaten!J944, SEARCH("Jahre", Rohdaten!J944) - 2) * 1</f>
        <v>8.52</v>
      </c>
      <c r="T944" t="str">
        <f>Rohdaten!K944</f>
        <v xml:space="preserve">MSCI IND.. </v>
      </c>
      <c r="U944" t="str">
        <f>LEFT(Rohdaten!L944, 1)</f>
        <v>T</v>
      </c>
      <c r="V944" t="str">
        <f>Rohdaten!M944</f>
        <v xml:space="preserve">LYX0BA </v>
      </c>
    </row>
    <row r="945" spans="1:22" x14ac:dyDescent="0.25">
      <c r="A945" t="str">
        <f>Rohdaten!A945</f>
        <v xml:space="preserve">LYXOR UCITS ETF MSCI INDIA C-USD </v>
      </c>
      <c r="B945" t="str">
        <f>LEFT(Rohdaten!B945, 3)</f>
        <v>USD</v>
      </c>
      <c r="C945">
        <v>1.43</v>
      </c>
      <c r="D945">
        <v>1.36</v>
      </c>
      <c r="E945">
        <v>1.05</v>
      </c>
      <c r="F945">
        <v>0.74</v>
      </c>
      <c r="G945">
        <v>8.73</v>
      </c>
      <c r="H945">
        <v>135</v>
      </c>
      <c r="I945">
        <v>1.1299999999999999</v>
      </c>
      <c r="J945" t="str">
        <f>LEFT(Rohdaten!C945, LEN(Rohdaten!C945) - 1)</f>
        <v>--</v>
      </c>
      <c r="K945" t="str">
        <f>Rohdaten!D945</f>
        <v xml:space="preserve">-- </v>
      </c>
      <c r="L945" s="9">
        <f>Rohdaten!E945</f>
        <v>8.5000000000000006E-3</v>
      </c>
      <c r="M945" s="7">
        <f>IFERROR(IF(SEARCH("Mio.", Rohdaten!F945),LEFT(Rohdaten!F945, LEN(Rohdaten!F945) - 5) * 1),
IFERROR(IF(SEARCH("Mrd.",  Rohdaten!F945), LEFT(Rohdaten!F945, LEN(Rohdaten!F945) - 5) * 1000), ""))</f>
        <v>1720</v>
      </c>
      <c r="N945" s="7">
        <f t="shared" si="28"/>
        <v>1943.6</v>
      </c>
      <c r="O945" t="str">
        <f>Rohdaten!G945</f>
        <v xml:space="preserve">Aktien / Aktien Indien </v>
      </c>
      <c r="P945" t="str">
        <f t="shared" si="29"/>
        <v>Aktien</v>
      </c>
      <c r="Q945" t="str">
        <f>Rohdaten!H945</f>
        <v xml:space="preserve">Lyxor In.. </v>
      </c>
      <c r="R945" t="str">
        <f>Rohdaten!I945</f>
        <v xml:space="preserve">Frankreich </v>
      </c>
      <c r="S945">
        <f>LEFT(Rohdaten!J945, SEARCH("Jahre", Rohdaten!J945) - 2) * 1</f>
        <v>8.39</v>
      </c>
      <c r="T945" t="str">
        <f>Rohdaten!K945</f>
        <v xml:space="preserve">MSCI IND.. </v>
      </c>
      <c r="U945" t="str">
        <f>LEFT(Rohdaten!L945, 1)</f>
        <v>T</v>
      </c>
      <c r="V945" t="str">
        <f>Rohdaten!M945</f>
        <v xml:space="preserve">LYX0BQ </v>
      </c>
    </row>
    <row r="946" spans="1:22" x14ac:dyDescent="0.25">
      <c r="A946" t="str">
        <f>Rohdaten!A946</f>
        <v xml:space="preserve">RBS MARKET ACCESS RICI AGRICULTUR.. </v>
      </c>
      <c r="B946" t="str">
        <f>LEFT(Rohdaten!B946, 3)</f>
        <v>EUR</v>
      </c>
      <c r="C946">
        <v>1.43</v>
      </c>
      <c r="D946">
        <v>1.36</v>
      </c>
      <c r="E946">
        <v>1.05</v>
      </c>
      <c r="F946">
        <v>0.74</v>
      </c>
      <c r="G946">
        <v>8.73</v>
      </c>
      <c r="H946">
        <v>135</v>
      </c>
      <c r="I946">
        <v>1.1299999999999999</v>
      </c>
      <c r="J946" t="str">
        <f>LEFT(Rohdaten!C946, LEN(Rohdaten!C946) - 1)</f>
        <v>Swap-basiert</v>
      </c>
      <c r="K946" t="str">
        <f>Rohdaten!D946</f>
        <v xml:space="preserve">Sonstige </v>
      </c>
      <c r="L946" s="9">
        <f>Rohdaten!E946</f>
        <v>8.5000000000000006E-3</v>
      </c>
      <c r="M946" s="7" t="str">
        <f>IFERROR(IF(SEARCH("Mio.", Rohdaten!F946),LEFT(Rohdaten!F946, LEN(Rohdaten!F946) - 5) * 1),
IFERROR(IF(SEARCH("Mrd.",  Rohdaten!F946), LEFT(Rohdaten!F946, LEN(Rohdaten!F946) - 5) * 1000), ""))</f>
        <v/>
      </c>
      <c r="N946" s="7" t="str">
        <f t="shared" si="28"/>
        <v/>
      </c>
      <c r="O946" t="str">
        <f>Rohdaten!G946</f>
        <v xml:space="preserve">Alternative Investments / Commodities </v>
      </c>
      <c r="P946" t="str">
        <f t="shared" si="29"/>
        <v>Alternative Investments</v>
      </c>
      <c r="Q946" t="str">
        <f>Rohdaten!H946</f>
        <v xml:space="preserve">RBS (Lux.. </v>
      </c>
      <c r="R946" t="str">
        <f>Rohdaten!I946</f>
        <v xml:space="preserve">Luxemburg </v>
      </c>
      <c r="S946">
        <f>LEFT(Rohdaten!J946, SEARCH("Jahre", Rohdaten!J946) - 2) * 1</f>
        <v>8.0299999999999994</v>
      </c>
      <c r="T946" t="str">
        <f>Rohdaten!K946</f>
        <v xml:space="preserve">ROGERS I.. </v>
      </c>
      <c r="U946" t="str">
        <f>LEFT(Rohdaten!L946, 1)</f>
        <v>T</v>
      </c>
      <c r="V946" t="str">
        <f>Rohdaten!M946</f>
        <v xml:space="preserve">A0MMBJ </v>
      </c>
    </row>
    <row r="947" spans="1:22" x14ac:dyDescent="0.25">
      <c r="A947" t="str">
        <f>Rohdaten!A947</f>
        <v xml:space="preserve">DB X-TRACKERS CNX NIFTY ETF (INDI.. </v>
      </c>
      <c r="B947" t="str">
        <f>LEFT(Rohdaten!B947, 3)</f>
        <v>USD</v>
      </c>
      <c r="C947">
        <v>1.43</v>
      </c>
      <c r="D947">
        <v>1.36</v>
      </c>
      <c r="E947">
        <v>1.05</v>
      </c>
      <c r="F947">
        <v>0.74</v>
      </c>
      <c r="G947">
        <v>8.73</v>
      </c>
      <c r="H947">
        <v>135</v>
      </c>
      <c r="I947">
        <v>1.1299999999999999</v>
      </c>
      <c r="J947" t="str">
        <f>LEFT(Rohdaten!C947, LEN(Rohdaten!C947) - 1)</f>
        <v>Swap-basiert</v>
      </c>
      <c r="K947" t="str">
        <f>Rohdaten!D947</f>
        <v xml:space="preserve">keine </v>
      </c>
      <c r="L947" s="9">
        <f>Rohdaten!E947</f>
        <v>8.5000000000000006E-3</v>
      </c>
      <c r="M947" s="7">
        <f>IFERROR(IF(SEARCH("Mio.", Rohdaten!F947),LEFT(Rohdaten!F947, LEN(Rohdaten!F947) - 5) * 1),
IFERROR(IF(SEARCH("Mrd.",  Rohdaten!F947), LEFT(Rohdaten!F947, LEN(Rohdaten!F947) - 5) * 1000), ""))</f>
        <v>292.94</v>
      </c>
      <c r="N947" s="7">
        <f t="shared" si="28"/>
        <v>331.02219999999994</v>
      </c>
      <c r="O947" t="str">
        <f>Rohdaten!G947</f>
        <v xml:space="preserve">Aktien / Aktien Indien </v>
      </c>
      <c r="P947" t="str">
        <f t="shared" si="29"/>
        <v>Aktien</v>
      </c>
      <c r="Q947" t="str">
        <f>Rohdaten!H947</f>
        <v xml:space="preserve">db x-tra.. </v>
      </c>
      <c r="R947" t="str">
        <f>Rohdaten!I947</f>
        <v xml:space="preserve">Luxemburg </v>
      </c>
      <c r="S947">
        <f>LEFT(Rohdaten!J947, SEARCH("Jahre", Rohdaten!J947) - 2) * 1</f>
        <v>7.83</v>
      </c>
      <c r="T947" t="str">
        <f>Rohdaten!K947</f>
        <v xml:space="preserve">-- </v>
      </c>
      <c r="U947" t="str">
        <f>LEFT(Rohdaten!L947, 1)</f>
        <v>T</v>
      </c>
      <c r="V947" t="str">
        <f>Rohdaten!M947</f>
        <v xml:space="preserve">DBX1NN </v>
      </c>
    </row>
    <row r="948" spans="1:22" x14ac:dyDescent="0.25">
      <c r="A948" t="str">
        <f>Rohdaten!A948</f>
        <v xml:space="preserve">DB X-TRACKERS FTSE VIETNAM INDEX .. </v>
      </c>
      <c r="B948" t="str">
        <f>LEFT(Rohdaten!B948, 3)</f>
        <v>EUR</v>
      </c>
      <c r="C948">
        <v>1.43</v>
      </c>
      <c r="D948">
        <v>1.36</v>
      </c>
      <c r="E948">
        <v>1.05</v>
      </c>
      <c r="F948">
        <v>0.74</v>
      </c>
      <c r="G948">
        <v>8.73</v>
      </c>
      <c r="H948">
        <v>135</v>
      </c>
      <c r="I948">
        <v>1.1299999999999999</v>
      </c>
      <c r="J948" t="str">
        <f>LEFT(Rohdaten!C948, LEN(Rohdaten!C948) - 1)</f>
        <v>Swap-basiert</v>
      </c>
      <c r="K948" t="str">
        <f>Rohdaten!D948</f>
        <v xml:space="preserve">keine </v>
      </c>
      <c r="L948" s="9">
        <f>Rohdaten!E948</f>
        <v>8.5000000000000006E-3</v>
      </c>
      <c r="M948" s="7">
        <f>IFERROR(IF(SEARCH("Mio.", Rohdaten!F948),LEFT(Rohdaten!F948, LEN(Rohdaten!F948) - 5) * 1),
IFERROR(IF(SEARCH("Mrd.",  Rohdaten!F948), LEFT(Rohdaten!F948, LEN(Rohdaten!F948) - 5) * 1000), ""))</f>
        <v>307.98</v>
      </c>
      <c r="N948" s="7">
        <f t="shared" si="28"/>
        <v>307.98</v>
      </c>
      <c r="O948" t="str">
        <f>Rohdaten!G948</f>
        <v xml:space="preserve">Aktien / Aktien Asien </v>
      </c>
      <c r="P948" t="str">
        <f t="shared" si="29"/>
        <v>Aktien</v>
      </c>
      <c r="Q948" t="str">
        <f>Rohdaten!H948</f>
        <v xml:space="preserve">db x-tra.. </v>
      </c>
      <c r="R948" t="str">
        <f>Rohdaten!I948</f>
        <v xml:space="preserve">Luxemburg </v>
      </c>
      <c r="S948">
        <f>LEFT(Rohdaten!J948, SEARCH("Jahre", Rohdaten!J948) - 2) * 1</f>
        <v>7.24</v>
      </c>
      <c r="T948" t="str">
        <f>Rohdaten!K948</f>
        <v xml:space="preserve">-- </v>
      </c>
      <c r="U948" t="str">
        <f>LEFT(Rohdaten!L948, 1)</f>
        <v>T</v>
      </c>
      <c r="V948" t="str">
        <f>Rohdaten!M948</f>
        <v xml:space="preserve">DBX1AG </v>
      </c>
    </row>
    <row r="949" spans="1:22" x14ac:dyDescent="0.25">
      <c r="A949" t="str">
        <f>Rohdaten!A949</f>
        <v xml:space="preserve">ISHARES MSCI EMERGING MARKETS ISL.. </v>
      </c>
      <c r="B949" t="str">
        <f>LEFT(Rohdaten!B949, 3)</f>
        <v>USD</v>
      </c>
      <c r="C949">
        <v>1.43</v>
      </c>
      <c r="D949">
        <v>1.36</v>
      </c>
      <c r="E949">
        <v>1.05</v>
      </c>
      <c r="F949">
        <v>0.74</v>
      </c>
      <c r="G949">
        <v>8.73</v>
      </c>
      <c r="H949">
        <v>135</v>
      </c>
      <c r="I949">
        <v>1.1299999999999999</v>
      </c>
      <c r="J949" t="str">
        <f>LEFT(Rohdaten!C949, LEN(Rohdaten!C949) - 1)</f>
        <v>--</v>
      </c>
      <c r="K949" t="str">
        <f>Rohdaten!D949</f>
        <v xml:space="preserve">-- </v>
      </c>
      <c r="L949" s="9">
        <f>Rohdaten!E949</f>
        <v>8.5000000000000006E-3</v>
      </c>
      <c r="M949" s="7">
        <f>IFERROR(IF(SEARCH("Mio.", Rohdaten!F949),LEFT(Rohdaten!F949, LEN(Rohdaten!F949) - 5) * 1),
IFERROR(IF(SEARCH("Mrd.",  Rohdaten!F949), LEFT(Rohdaten!F949, LEN(Rohdaten!F949) - 5) * 1000), ""))</f>
        <v>20.38</v>
      </c>
      <c r="N949" s="7">
        <f t="shared" si="28"/>
        <v>23.029399999999995</v>
      </c>
      <c r="O949" t="str">
        <f>Rohdaten!G949</f>
        <v xml:space="preserve">Aktien / Aktien Ethik, Nachhaltigkeit </v>
      </c>
      <c r="P949" t="str">
        <f t="shared" si="29"/>
        <v>Aktien</v>
      </c>
      <c r="Q949" t="str">
        <f>Rohdaten!H949</f>
        <v xml:space="preserve">iShares .. </v>
      </c>
      <c r="R949" t="str">
        <f>Rohdaten!I949</f>
        <v xml:space="preserve">Irland </v>
      </c>
      <c r="S949">
        <f>LEFT(Rohdaten!J949, SEARCH("Jahre", Rohdaten!J949) - 2) * 1</f>
        <v>7.4</v>
      </c>
      <c r="T949" t="str">
        <f>Rohdaten!K949</f>
        <v xml:space="preserve">EM (EMER.. </v>
      </c>
      <c r="U949" t="str">
        <f>LEFT(Rohdaten!L949, 1)</f>
        <v>A</v>
      </c>
      <c r="V949" t="str">
        <f>Rohdaten!M949</f>
        <v xml:space="preserve">A0NA47 </v>
      </c>
    </row>
    <row r="950" spans="1:22" x14ac:dyDescent="0.25">
      <c r="A950" t="str">
        <f>Rohdaten!A950</f>
        <v xml:space="preserve">ISHARES MSCI EMERGING MARKETS ISL.. </v>
      </c>
      <c r="B950" t="str">
        <f>LEFT(Rohdaten!B950, 3)</f>
        <v>USD</v>
      </c>
      <c r="C950">
        <v>1.43</v>
      </c>
      <c r="D950">
        <v>1.36</v>
      </c>
      <c r="E950">
        <v>1.05</v>
      </c>
      <c r="F950">
        <v>0.74</v>
      </c>
      <c r="G950">
        <v>8.73</v>
      </c>
      <c r="H950">
        <v>135</v>
      </c>
      <c r="I950">
        <v>1.1299999999999999</v>
      </c>
      <c r="J950" t="str">
        <f>LEFT(Rohdaten!C950, LEN(Rohdaten!C950) - 1)</f>
        <v>replizierend</v>
      </c>
      <c r="K950" t="str">
        <f>Rohdaten!D950</f>
        <v xml:space="preserve">Sonstige </v>
      </c>
      <c r="L950" s="9">
        <f>Rohdaten!E950</f>
        <v>8.5000000000000006E-3</v>
      </c>
      <c r="M950" s="7">
        <f>IFERROR(IF(SEARCH("Mio.", Rohdaten!F950),LEFT(Rohdaten!F950, LEN(Rohdaten!F950) - 5) * 1),
IFERROR(IF(SEARCH("Mrd.",  Rohdaten!F950), LEFT(Rohdaten!F950, LEN(Rohdaten!F950) - 5) * 1000), ""))</f>
        <v>20.38</v>
      </c>
      <c r="N950" s="7">
        <f t="shared" si="28"/>
        <v>23.029399999999995</v>
      </c>
      <c r="O950" t="str">
        <f>Rohdaten!G950</f>
        <v xml:space="preserve">Aktien / Aktien Ethik, Nachhaltigkeit </v>
      </c>
      <c r="P950" t="str">
        <f t="shared" si="29"/>
        <v>Aktien</v>
      </c>
      <c r="Q950" t="str">
        <f>Rohdaten!H950</f>
        <v xml:space="preserve">iShares .. </v>
      </c>
      <c r="R950" t="str">
        <f>Rohdaten!I950</f>
        <v xml:space="preserve">Irland </v>
      </c>
      <c r="S950">
        <f>LEFT(Rohdaten!J950, SEARCH("Jahre", Rohdaten!J950) - 2) * 1</f>
        <v>7.4</v>
      </c>
      <c r="T950" t="str">
        <f>Rohdaten!K950</f>
        <v xml:space="preserve">EM (EMER.. </v>
      </c>
      <c r="U950" t="str">
        <f>LEFT(Rohdaten!L950, 1)</f>
        <v>A</v>
      </c>
      <c r="V950" t="str">
        <f>Rohdaten!M950</f>
        <v xml:space="preserve">A0NA0M </v>
      </c>
    </row>
    <row r="951" spans="1:22" x14ac:dyDescent="0.25">
      <c r="A951" t="str">
        <f>Rohdaten!A951</f>
        <v xml:space="preserve">LYXOR UCITS ETF PAN AFRICA C-EUR </v>
      </c>
      <c r="B951" t="str">
        <f>LEFT(Rohdaten!B951, 3)</f>
        <v>EUR</v>
      </c>
      <c r="C951">
        <v>1.43</v>
      </c>
      <c r="D951">
        <v>1.36</v>
      </c>
      <c r="E951">
        <v>1.05</v>
      </c>
      <c r="F951">
        <v>0.74</v>
      </c>
      <c r="G951">
        <v>8.73</v>
      </c>
      <c r="H951">
        <v>135</v>
      </c>
      <c r="I951">
        <v>1.1299999999999999</v>
      </c>
      <c r="J951" t="str">
        <f>LEFT(Rohdaten!C951, LEN(Rohdaten!C951) - 1)</f>
        <v>Swap-basiert</v>
      </c>
      <c r="K951" t="str">
        <f>Rohdaten!D951</f>
        <v xml:space="preserve">keine </v>
      </c>
      <c r="L951" s="9">
        <f>Rohdaten!E951</f>
        <v>8.5000000000000006E-3</v>
      </c>
      <c r="M951" s="7">
        <f>IFERROR(IF(SEARCH("Mio.", Rohdaten!F951),LEFT(Rohdaten!F951, LEN(Rohdaten!F951) - 5) * 1),
IFERROR(IF(SEARCH("Mrd.",  Rohdaten!F951), LEFT(Rohdaten!F951, LEN(Rohdaten!F951) - 5) * 1000), ""))</f>
        <v>66.739999999999995</v>
      </c>
      <c r="N951" s="7">
        <f t="shared" si="28"/>
        <v>66.739999999999995</v>
      </c>
      <c r="O951" t="str">
        <f>Rohdaten!G951</f>
        <v xml:space="preserve">Aktien / Aktien Afrika </v>
      </c>
      <c r="P951" t="str">
        <f t="shared" si="29"/>
        <v>Aktien</v>
      </c>
      <c r="Q951" t="str">
        <f>Rohdaten!H951</f>
        <v xml:space="preserve">Lyxor In.. </v>
      </c>
      <c r="R951" t="str">
        <f>Rohdaten!I951</f>
        <v xml:space="preserve">Frankreich </v>
      </c>
      <c r="S951">
        <f>LEFT(Rohdaten!J951, SEARCH("Jahre", Rohdaten!J951) - 2) * 1</f>
        <v>6.64</v>
      </c>
      <c r="T951" t="str">
        <f>Rohdaten!K951</f>
        <v xml:space="preserve">SGI PAN .. </v>
      </c>
      <c r="U951" t="str">
        <f>LEFT(Rohdaten!L951, 1)</f>
        <v>T</v>
      </c>
      <c r="V951" t="str">
        <f>Rohdaten!M951</f>
        <v xml:space="preserve">LYX0DK </v>
      </c>
    </row>
    <row r="952" spans="1:22" x14ac:dyDescent="0.25">
      <c r="A952" t="str">
        <f>Rohdaten!A952</f>
        <v xml:space="preserve">DB X-TRACKERS MSCI PAKISTAN IM TR.. </v>
      </c>
      <c r="B952" t="str">
        <f>LEFT(Rohdaten!B952, 3)</f>
        <v>USD</v>
      </c>
      <c r="C952">
        <v>1.43</v>
      </c>
      <c r="D952">
        <v>1.36</v>
      </c>
      <c r="E952">
        <v>1.05</v>
      </c>
      <c r="F952">
        <v>0.74</v>
      </c>
      <c r="G952">
        <v>8.73</v>
      </c>
      <c r="H952">
        <v>135</v>
      </c>
      <c r="I952">
        <v>1.1299999999999999</v>
      </c>
      <c r="J952" t="str">
        <f>LEFT(Rohdaten!C952, LEN(Rohdaten!C952) - 1)</f>
        <v>Swap-basiert</v>
      </c>
      <c r="K952" t="str">
        <f>Rohdaten!D952</f>
        <v xml:space="preserve">keine </v>
      </c>
      <c r="L952" s="9">
        <f>Rohdaten!E952</f>
        <v>8.5000000000000006E-3</v>
      </c>
      <c r="M952" s="7">
        <f>IFERROR(IF(SEARCH("Mio.", Rohdaten!F952),LEFT(Rohdaten!F952, LEN(Rohdaten!F952) - 5) * 1),
IFERROR(IF(SEARCH("Mrd.",  Rohdaten!F952), LEFT(Rohdaten!F952, LEN(Rohdaten!F952) - 5) * 1000), ""))</f>
        <v>24.88</v>
      </c>
      <c r="N952" s="7">
        <f t="shared" si="28"/>
        <v>28.114399999999996</v>
      </c>
      <c r="O952" t="str">
        <f>Rohdaten!G952</f>
        <v xml:space="preserve">Aktien / Aktien Sonstige Länder </v>
      </c>
      <c r="P952" t="str">
        <f t="shared" si="29"/>
        <v>Aktien</v>
      </c>
      <c r="Q952" t="str">
        <f>Rohdaten!H952</f>
        <v xml:space="preserve">db x-tra.. </v>
      </c>
      <c r="R952" t="str">
        <f>Rohdaten!I952</f>
        <v xml:space="preserve">Luxemburg </v>
      </c>
      <c r="S952">
        <f>LEFT(Rohdaten!J952, SEARCH("Jahre", Rohdaten!J952) - 2) * 1</f>
        <v>3.61</v>
      </c>
      <c r="T952" t="str">
        <f>Rohdaten!K952</f>
        <v xml:space="preserve">MSCI PAK.. </v>
      </c>
      <c r="U952" t="str">
        <f>LEFT(Rohdaten!L952, 1)</f>
        <v>T</v>
      </c>
      <c r="V952" t="str">
        <f>Rohdaten!M952</f>
        <v xml:space="preserve">DBX0KK </v>
      </c>
    </row>
    <row r="953" spans="1:22" x14ac:dyDescent="0.25">
      <c r="A953" t="str">
        <f>Rohdaten!A953</f>
        <v xml:space="preserve">DB X-TRACKERS MSCI BANGLADESH IM .. </v>
      </c>
      <c r="B953" t="str">
        <f>LEFT(Rohdaten!B953, 3)</f>
        <v>USD</v>
      </c>
      <c r="C953">
        <v>1.43</v>
      </c>
      <c r="D953">
        <v>1.36</v>
      </c>
      <c r="E953">
        <v>1.05</v>
      </c>
      <c r="F953">
        <v>0.74</v>
      </c>
      <c r="G953">
        <v>8.73</v>
      </c>
      <c r="H953">
        <v>135</v>
      </c>
      <c r="I953">
        <v>1.1299999999999999</v>
      </c>
      <c r="J953" t="str">
        <f>LEFT(Rohdaten!C953, LEN(Rohdaten!C953) - 1)</f>
        <v>Swap-basiert</v>
      </c>
      <c r="K953" t="str">
        <f>Rohdaten!D953</f>
        <v xml:space="preserve">keine </v>
      </c>
      <c r="L953" s="9">
        <f>Rohdaten!E953</f>
        <v>8.5000000000000006E-3</v>
      </c>
      <c r="M953" s="7">
        <f>IFERROR(IF(SEARCH("Mio.", Rohdaten!F953),LEFT(Rohdaten!F953, LEN(Rohdaten!F953) - 5) * 1),
IFERROR(IF(SEARCH("Mrd.",  Rohdaten!F953), LEFT(Rohdaten!F953, LEN(Rohdaten!F953) - 5) * 1000), ""))</f>
        <v>20.440000000000001</v>
      </c>
      <c r="N953" s="7">
        <f t="shared" si="28"/>
        <v>23.097200000000001</v>
      </c>
      <c r="O953" t="str">
        <f>Rohdaten!G953</f>
        <v xml:space="preserve">Aktien / Aktien Sonstige Länder </v>
      </c>
      <c r="P953" t="str">
        <f t="shared" si="29"/>
        <v>Aktien</v>
      </c>
      <c r="Q953" t="str">
        <f>Rohdaten!H953</f>
        <v xml:space="preserve">db x-tra.. </v>
      </c>
      <c r="R953" t="str">
        <f>Rohdaten!I953</f>
        <v xml:space="preserve">Luxemburg </v>
      </c>
      <c r="S953">
        <f>LEFT(Rohdaten!J953, SEARCH("Jahre", Rohdaten!J953) - 2) * 1</f>
        <v>3.61</v>
      </c>
      <c r="T953" t="str">
        <f>Rohdaten!K953</f>
        <v xml:space="preserve">BANGLADE.. </v>
      </c>
      <c r="U953" t="str">
        <f>LEFT(Rohdaten!L953, 1)</f>
        <v>A</v>
      </c>
      <c r="V953" t="str">
        <f>Rohdaten!M953</f>
        <v xml:space="preserve">DBX0KL </v>
      </c>
    </row>
    <row r="954" spans="1:22" x14ac:dyDescent="0.25">
      <c r="A954" t="str">
        <f>Rohdaten!A954</f>
        <v xml:space="preserve">RBS MARKET ACCESS MSCI EMERGING A.. </v>
      </c>
      <c r="B954" t="str">
        <f>LEFT(Rohdaten!B954, 3)</f>
        <v>USD</v>
      </c>
      <c r="C954">
        <v>1.43</v>
      </c>
      <c r="D954">
        <v>1.36</v>
      </c>
      <c r="E954">
        <v>1.05</v>
      </c>
      <c r="F954">
        <v>0.74</v>
      </c>
      <c r="G954">
        <v>8.73</v>
      </c>
      <c r="H954">
        <v>135</v>
      </c>
      <c r="I954">
        <v>1.1299999999999999</v>
      </c>
      <c r="J954" t="str">
        <f>LEFT(Rohdaten!C954, LEN(Rohdaten!C954) - 1)</f>
        <v>Swap-basiert</v>
      </c>
      <c r="K954" t="str">
        <f>Rohdaten!D954</f>
        <v xml:space="preserve">keine </v>
      </c>
      <c r="L954" s="9">
        <f>Rohdaten!E954</f>
        <v>8.5000000000000006E-3</v>
      </c>
      <c r="M954" s="7" t="str">
        <f>IFERROR(IF(SEARCH("Mio.", Rohdaten!F954),LEFT(Rohdaten!F954, LEN(Rohdaten!F954) - 5) * 1),
IFERROR(IF(SEARCH("Mrd.",  Rohdaten!F954), LEFT(Rohdaten!F954, LEN(Rohdaten!F954) - 5) * 1000), ""))</f>
        <v/>
      </c>
      <c r="N954" s="7" t="str">
        <f t="shared" si="28"/>
        <v/>
      </c>
      <c r="O954" t="str">
        <f>Rohdaten!G954</f>
        <v xml:space="preserve">Aktien / Aktien Afrika </v>
      </c>
      <c r="P954" t="str">
        <f t="shared" si="29"/>
        <v>Aktien</v>
      </c>
      <c r="Q954" t="str">
        <f>Rohdaten!H954</f>
        <v xml:space="preserve">RBS (Lux.. </v>
      </c>
      <c r="R954" t="str">
        <f>Rohdaten!I954</f>
        <v xml:space="preserve">Luxemburg </v>
      </c>
      <c r="S954">
        <f>LEFT(Rohdaten!J954, SEARCH("Jahre", Rohdaten!J954) - 2) * 1</f>
        <v>3.61</v>
      </c>
      <c r="T954" t="str">
        <f>Rohdaten!K954</f>
        <v xml:space="preserve">EFM AFRI.. </v>
      </c>
      <c r="U954" t="str">
        <f>LEFT(Rohdaten!L954, 1)</f>
        <v>A</v>
      </c>
      <c r="V954" t="str">
        <f>Rohdaten!M954</f>
        <v xml:space="preserve">A1JHLZ </v>
      </c>
    </row>
    <row r="955" spans="1:22" x14ac:dyDescent="0.25">
      <c r="A955" t="str">
        <f>Rohdaten!A955</f>
        <v xml:space="preserve">ETFS-E FUND MSCI CHINA A GO UCITS.. </v>
      </c>
      <c r="B955" t="str">
        <f>LEFT(Rohdaten!B955, 3)</f>
        <v>USD</v>
      </c>
      <c r="C955">
        <v>1.43</v>
      </c>
      <c r="D955">
        <v>1.36</v>
      </c>
      <c r="E955">
        <v>1.05</v>
      </c>
      <c r="F955">
        <v>0.74</v>
      </c>
      <c r="G955">
        <v>8.73</v>
      </c>
      <c r="H955">
        <v>135</v>
      </c>
      <c r="I955">
        <v>1.1299999999999999</v>
      </c>
      <c r="J955" t="str">
        <f>LEFT(Rohdaten!C955, LEN(Rohdaten!C955) - 1)</f>
        <v>Swap-basiert</v>
      </c>
      <c r="K955" t="str">
        <f>Rohdaten!D955</f>
        <v xml:space="preserve">keine </v>
      </c>
      <c r="L955" s="9">
        <f>Rohdaten!E955</f>
        <v>8.8000000000000005E-3</v>
      </c>
      <c r="M955" s="7">
        <f>IFERROR(IF(SEARCH("Mio.", Rohdaten!F955),LEFT(Rohdaten!F955, LEN(Rohdaten!F955) - 5) * 1),
IFERROR(IF(SEARCH("Mrd.",  Rohdaten!F955), LEFT(Rohdaten!F955, LEN(Rohdaten!F955) - 5) * 1000), ""))</f>
        <v>38.840000000000003</v>
      </c>
      <c r="N955" s="7">
        <f t="shared" si="28"/>
        <v>43.889200000000002</v>
      </c>
      <c r="O955" t="str">
        <f>Rohdaten!G955</f>
        <v xml:space="preserve">Aktien / Aktien Hong Kong &amp; China </v>
      </c>
      <c r="P955" t="str">
        <f t="shared" si="29"/>
        <v>Aktien</v>
      </c>
      <c r="Q955" t="str">
        <f>Rohdaten!H955</f>
        <v xml:space="preserve">ETF Secu.. </v>
      </c>
      <c r="R955" t="str">
        <f>Rohdaten!I955</f>
        <v xml:space="preserve">Deutschl.. </v>
      </c>
      <c r="S955">
        <f>LEFT(Rohdaten!J955, SEARCH("Jahre", Rohdaten!J955) - 2) * 1</f>
        <v>0.95</v>
      </c>
      <c r="T955" t="str">
        <f>Rohdaten!K955</f>
        <v xml:space="preserve">-- </v>
      </c>
      <c r="U955" t="str">
        <f>LEFT(Rohdaten!L955, 1)</f>
        <v>T</v>
      </c>
      <c r="V955" t="str">
        <f>Rohdaten!M955</f>
        <v xml:space="preserve">A1XEFE </v>
      </c>
    </row>
    <row r="956" spans="1:22" x14ac:dyDescent="0.25">
      <c r="A956" t="str">
        <f>Rohdaten!A956</f>
        <v xml:space="preserve">DB X - TRACKERS DB HEDGE FUND IND.. </v>
      </c>
      <c r="B956" t="str">
        <f>LEFT(Rohdaten!B956, 3)</f>
        <v>EUR</v>
      </c>
      <c r="C956">
        <v>1.43</v>
      </c>
      <c r="D956">
        <v>1.36</v>
      </c>
      <c r="E956">
        <v>1.05</v>
      </c>
      <c r="F956">
        <v>0.74</v>
      </c>
      <c r="G956">
        <v>8.73</v>
      </c>
      <c r="H956">
        <v>135</v>
      </c>
      <c r="I956">
        <v>1.1299999999999999</v>
      </c>
      <c r="J956" t="str">
        <f>LEFT(Rohdaten!C956, LEN(Rohdaten!C956) - 1)</f>
        <v>Swap-basiert</v>
      </c>
      <c r="K956" t="str">
        <f>Rohdaten!D956</f>
        <v xml:space="preserve">Sonstige </v>
      </c>
      <c r="L956" s="9">
        <f>Rohdaten!E956</f>
        <v>8.9999999999999993E-3</v>
      </c>
      <c r="M956" s="7">
        <f>IFERROR(IF(SEARCH("Mio.", Rohdaten!F956),LEFT(Rohdaten!F956, LEN(Rohdaten!F956) - 5) * 1),
IFERROR(IF(SEARCH("Mrd.",  Rohdaten!F956), LEFT(Rohdaten!F956, LEN(Rohdaten!F956) - 5) * 1000), ""))</f>
        <v>446.45</v>
      </c>
      <c r="N956" s="7">
        <f t="shared" si="28"/>
        <v>446.45</v>
      </c>
      <c r="O956" t="str">
        <f>Rohdaten!G956</f>
        <v xml:space="preserve">Sonstige ETFs / Gemischte Fonds International </v>
      </c>
      <c r="P956" t="str">
        <f t="shared" si="29"/>
        <v>Sonstige ETFs</v>
      </c>
      <c r="Q956" t="str">
        <f>Rohdaten!H956</f>
        <v xml:space="preserve">db x-tra.. </v>
      </c>
      <c r="R956" t="str">
        <f>Rohdaten!I956</f>
        <v xml:space="preserve">Luxemburg </v>
      </c>
      <c r="S956">
        <f>LEFT(Rohdaten!J956, SEARCH("Jahre", Rohdaten!J956) - 2) * 1</f>
        <v>6.29</v>
      </c>
      <c r="T956" t="str">
        <f>Rohdaten!K956</f>
        <v xml:space="preserve">-- </v>
      </c>
      <c r="U956" t="str">
        <f>LEFT(Rohdaten!L956, 1)</f>
        <v>T</v>
      </c>
      <c r="V956" t="str">
        <f>Rohdaten!M956</f>
        <v xml:space="preserve">DBX1A8 </v>
      </c>
    </row>
    <row r="957" spans="1:22" x14ac:dyDescent="0.25">
      <c r="A957" t="str">
        <f>Rohdaten!A957</f>
        <v xml:space="preserve">DB EQUITY STRATEGIES HEDGE FUND I.. </v>
      </c>
      <c r="B957" t="str">
        <f>LEFT(Rohdaten!B957, 3)</f>
        <v>EUR</v>
      </c>
      <c r="C957">
        <v>1.43</v>
      </c>
      <c r="D957">
        <v>1.36</v>
      </c>
      <c r="E957">
        <v>1.05</v>
      </c>
      <c r="F957">
        <v>0.74</v>
      </c>
      <c r="G957">
        <v>8.73</v>
      </c>
      <c r="H957">
        <v>135</v>
      </c>
      <c r="I957">
        <v>1.1299999999999999</v>
      </c>
      <c r="J957" t="str">
        <f>LEFT(Rohdaten!C957, LEN(Rohdaten!C957) - 1)</f>
        <v>Swap-basiert</v>
      </c>
      <c r="K957" t="str">
        <f>Rohdaten!D957</f>
        <v xml:space="preserve">Sonstige </v>
      </c>
      <c r="L957" s="9">
        <f>Rohdaten!E957</f>
        <v>8.9999999999999993E-3</v>
      </c>
      <c r="M957" s="7">
        <f>IFERROR(IF(SEARCH("Mio.", Rohdaten!F957),LEFT(Rohdaten!F957, LEN(Rohdaten!F957) - 5) * 1),
IFERROR(IF(SEARCH("Mrd.",  Rohdaten!F957), LEFT(Rohdaten!F957, LEN(Rohdaten!F957) - 5) * 1000), ""))</f>
        <v>2.63</v>
      </c>
      <c r="N957" s="7">
        <f t="shared" si="28"/>
        <v>2.63</v>
      </c>
      <c r="O957" t="str">
        <f>Rohdaten!G957</f>
        <v xml:space="preserve">Aktien / Aktien International </v>
      </c>
      <c r="P957" t="str">
        <f t="shared" si="29"/>
        <v>Aktien</v>
      </c>
      <c r="Q957" t="str">
        <f>Rohdaten!H957</f>
        <v xml:space="preserve">db x-tra.. </v>
      </c>
      <c r="R957" t="str">
        <f>Rohdaten!I957</f>
        <v xml:space="preserve">Luxemburg </v>
      </c>
      <c r="S957">
        <f>LEFT(Rohdaten!J957, SEARCH("Jahre", Rohdaten!J957) - 2) * 1</f>
        <v>4.4400000000000004</v>
      </c>
      <c r="T957" t="str">
        <f>Rohdaten!K957</f>
        <v xml:space="preserve">-- </v>
      </c>
      <c r="U957" t="str">
        <f>LEFT(Rohdaten!L957, 1)</f>
        <v>T</v>
      </c>
      <c r="V957" t="str">
        <f>Rohdaten!M957</f>
        <v xml:space="preserve">DBX0LE </v>
      </c>
    </row>
    <row r="958" spans="1:22" x14ac:dyDescent="0.25">
      <c r="A958" t="str">
        <f>Rohdaten!A958</f>
        <v xml:space="preserve">DB DB EQUITY STRATEGIES HEDGE FUN.. </v>
      </c>
      <c r="B958" t="str">
        <f>LEFT(Rohdaten!B958, 3)</f>
        <v>USD</v>
      </c>
      <c r="C958">
        <v>1.43</v>
      </c>
      <c r="D958">
        <v>1.36</v>
      </c>
      <c r="E958">
        <v>1.05</v>
      </c>
      <c r="F958">
        <v>0.74</v>
      </c>
      <c r="G958">
        <v>8.73</v>
      </c>
      <c r="H958">
        <v>135</v>
      </c>
      <c r="I958">
        <v>1.1299999999999999</v>
      </c>
      <c r="J958" t="str">
        <f>LEFT(Rohdaten!C958, LEN(Rohdaten!C958) - 1)</f>
        <v>--</v>
      </c>
      <c r="K958" t="str">
        <f>Rohdaten!D958</f>
        <v xml:space="preserve">-- </v>
      </c>
      <c r="L958" s="9">
        <f>Rohdaten!E958</f>
        <v>8.9999999999999993E-3</v>
      </c>
      <c r="M958" s="7">
        <f>IFERROR(IF(SEARCH("Mio.", Rohdaten!F958),LEFT(Rohdaten!F958, LEN(Rohdaten!F958) - 5) * 1),
IFERROR(IF(SEARCH("Mrd.",  Rohdaten!F958), LEFT(Rohdaten!F958, LEN(Rohdaten!F958) - 5) * 1000), ""))</f>
        <v>2.46</v>
      </c>
      <c r="N958" s="7">
        <f t="shared" si="28"/>
        <v>2.7797999999999998</v>
      </c>
      <c r="O958" t="str">
        <f>Rohdaten!G958</f>
        <v xml:space="preserve">Aktien / Aktien International </v>
      </c>
      <c r="P958" t="str">
        <f t="shared" si="29"/>
        <v>Aktien</v>
      </c>
      <c r="Q958" t="str">
        <f>Rohdaten!H958</f>
        <v xml:space="preserve">db x-tra.. </v>
      </c>
      <c r="R958" t="str">
        <f>Rohdaten!I958</f>
        <v xml:space="preserve">Luxemburg </v>
      </c>
      <c r="S958">
        <f>LEFT(Rohdaten!J958, SEARCH("Jahre", Rohdaten!J958) - 2) * 1</f>
        <v>4.4400000000000004</v>
      </c>
      <c r="T958" t="str">
        <f>Rohdaten!K958</f>
        <v xml:space="preserve">-- </v>
      </c>
      <c r="U958" t="str">
        <f>LEFT(Rohdaten!L958, 1)</f>
        <v>T</v>
      </c>
      <c r="V958" t="str">
        <f>Rohdaten!M958</f>
        <v xml:space="preserve">DBX0LF </v>
      </c>
    </row>
    <row r="959" spans="1:22" x14ac:dyDescent="0.25">
      <c r="A959" t="str">
        <f>Rohdaten!A959</f>
        <v xml:space="preserve">RBS MARKET ACCESS MSCI FRONTIER M.. </v>
      </c>
      <c r="B959" t="str">
        <f>LEFT(Rohdaten!B959, 3)</f>
        <v>USD</v>
      </c>
      <c r="C959">
        <v>1.43</v>
      </c>
      <c r="D959">
        <v>1.36</v>
      </c>
      <c r="E959">
        <v>1.05</v>
      </c>
      <c r="F959">
        <v>0.74</v>
      </c>
      <c r="G959">
        <v>8.73</v>
      </c>
      <c r="H959">
        <v>135</v>
      </c>
      <c r="I959">
        <v>1.1299999999999999</v>
      </c>
      <c r="J959" t="str">
        <f>LEFT(Rohdaten!C959, LEN(Rohdaten!C959) - 1)</f>
        <v>Swap-basiert</v>
      </c>
      <c r="K959" t="str">
        <f>Rohdaten!D959</f>
        <v xml:space="preserve">keine </v>
      </c>
      <c r="L959" s="9">
        <f>Rohdaten!E959</f>
        <v>8.9999999999999993E-3</v>
      </c>
      <c r="M959" s="7" t="str">
        <f>IFERROR(IF(SEARCH("Mio.", Rohdaten!F959),LEFT(Rohdaten!F959, LEN(Rohdaten!F959) - 5) * 1),
IFERROR(IF(SEARCH("Mrd.",  Rohdaten!F959), LEFT(Rohdaten!F959, LEN(Rohdaten!F959) - 5) * 1000), ""))</f>
        <v/>
      </c>
      <c r="N959" s="7" t="str">
        <f t="shared" si="28"/>
        <v/>
      </c>
      <c r="O959" t="str">
        <f>Rohdaten!G959</f>
        <v xml:space="preserve">Aktien / Aktien Emerging Markets </v>
      </c>
      <c r="P959" t="str">
        <f t="shared" si="29"/>
        <v>Aktien</v>
      </c>
      <c r="Q959" t="str">
        <f>Rohdaten!H959</f>
        <v xml:space="preserve">RBS (Lux.. </v>
      </c>
      <c r="R959" t="str">
        <f>Rohdaten!I959</f>
        <v xml:space="preserve">Luxemburg </v>
      </c>
      <c r="S959">
        <f>LEFT(Rohdaten!J959, SEARCH("Jahre", Rohdaten!J959) - 2) * 1</f>
        <v>3.61</v>
      </c>
      <c r="T959" t="str">
        <f>Rohdaten!K959</f>
        <v xml:space="preserve">FM (FRON.. </v>
      </c>
      <c r="U959" t="str">
        <f>LEFT(Rohdaten!L959, 1)</f>
        <v>T</v>
      </c>
      <c r="V959" t="str">
        <f>Rohdaten!M959</f>
        <v xml:space="preserve">A1JHLY </v>
      </c>
    </row>
    <row r="960" spans="1:22" x14ac:dyDescent="0.25">
      <c r="A960" t="str">
        <f>Rohdaten!A960</f>
        <v xml:space="preserve">DB X-TRACKERS S&amp;P SELECT FRONTIER.. </v>
      </c>
      <c r="B960" t="str">
        <f>LEFT(Rohdaten!B960, 3)</f>
        <v>USD</v>
      </c>
      <c r="C960">
        <v>1.43</v>
      </c>
      <c r="D960">
        <v>1.36</v>
      </c>
      <c r="E960">
        <v>1.05</v>
      </c>
      <c r="F960">
        <v>0.74</v>
      </c>
      <c r="G960">
        <v>8.73</v>
      </c>
      <c r="H960">
        <v>135</v>
      </c>
      <c r="I960">
        <v>1.1299999999999999</v>
      </c>
      <c r="J960" t="str">
        <f>LEFT(Rohdaten!C960, LEN(Rohdaten!C960) - 1)</f>
        <v>Swap-basiert</v>
      </c>
      <c r="K960" t="str">
        <f>Rohdaten!D960</f>
        <v xml:space="preserve">keine </v>
      </c>
      <c r="L960" s="9">
        <f>Rohdaten!E960</f>
        <v>9.4999999999999998E-3</v>
      </c>
      <c r="M960" s="7">
        <f>IFERROR(IF(SEARCH("Mio.", Rohdaten!F960),LEFT(Rohdaten!F960, LEN(Rohdaten!F960) - 5) * 1),
IFERROR(IF(SEARCH("Mrd.",  Rohdaten!F960), LEFT(Rohdaten!F960, LEN(Rohdaten!F960) - 5) * 1000), ""))</f>
        <v>70.45</v>
      </c>
      <c r="N960" s="7">
        <f t="shared" si="28"/>
        <v>79.608499999999992</v>
      </c>
      <c r="O960" t="str">
        <f>Rohdaten!G960</f>
        <v xml:space="preserve">Aktien / Aktien International </v>
      </c>
      <c r="P960" t="str">
        <f t="shared" si="29"/>
        <v>Aktien</v>
      </c>
      <c r="Q960" t="str">
        <f>Rohdaten!H960</f>
        <v xml:space="preserve">db x-tra.. </v>
      </c>
      <c r="R960" t="str">
        <f>Rohdaten!I960</f>
        <v xml:space="preserve">Luxemburg </v>
      </c>
      <c r="S960">
        <f>LEFT(Rohdaten!J960, SEARCH("Jahre", Rohdaten!J960) - 2) * 1</f>
        <v>7.24</v>
      </c>
      <c r="T960" t="str">
        <f>Rohdaten!K960</f>
        <v xml:space="preserve">S&amp;P SELE.. </v>
      </c>
      <c r="U960" t="str">
        <f>LEFT(Rohdaten!L960, 1)</f>
        <v>T</v>
      </c>
      <c r="V960" t="str">
        <f>Rohdaten!M960</f>
        <v xml:space="preserve">DBX1A9 </v>
      </c>
    </row>
    <row r="961" spans="1:22" x14ac:dyDescent="0.25">
      <c r="A961" t="str">
        <f>Rohdaten!A961</f>
        <v xml:space="preserve">DB X-TRACKERS DB COMMODITY BOOSTE.. </v>
      </c>
      <c r="B961" t="str">
        <f>LEFT(Rohdaten!B961, 3)</f>
        <v>EUR</v>
      </c>
      <c r="C961">
        <v>1.43</v>
      </c>
      <c r="D961">
        <v>1.36</v>
      </c>
      <c r="E961">
        <v>1.05</v>
      </c>
      <c r="F961">
        <v>0.74</v>
      </c>
      <c r="G961">
        <v>8.73</v>
      </c>
      <c r="H961">
        <v>135</v>
      </c>
      <c r="I961">
        <v>1.1299999999999999</v>
      </c>
      <c r="J961" t="str">
        <f>LEFT(Rohdaten!C961, LEN(Rohdaten!C961) - 1)</f>
        <v>Swap-basiert</v>
      </c>
      <c r="K961" t="str">
        <f>Rohdaten!D961</f>
        <v xml:space="preserve">Sonstige </v>
      </c>
      <c r="L961" s="9">
        <f>Rohdaten!E961</f>
        <v>9.4999999999999998E-3</v>
      </c>
      <c r="M961" s="7">
        <f>IFERROR(IF(SEARCH("Mio.", Rohdaten!F961),LEFT(Rohdaten!F961, LEN(Rohdaten!F961) - 5) * 1),
IFERROR(IF(SEARCH("Mrd.",  Rohdaten!F961), LEFT(Rohdaten!F961, LEN(Rohdaten!F961) - 5) * 1000), ""))</f>
        <v>7.16</v>
      </c>
      <c r="N961" s="7">
        <f t="shared" si="28"/>
        <v>7.16</v>
      </c>
      <c r="O961" t="str">
        <f>Rohdaten!G961</f>
        <v xml:space="preserve">Branchen / Branche: Rohstoff Aktien </v>
      </c>
      <c r="P961" t="str">
        <f t="shared" si="29"/>
        <v>Branchen</v>
      </c>
      <c r="Q961" t="str">
        <f>Rohdaten!H961</f>
        <v xml:space="preserve">db x-tra.. </v>
      </c>
      <c r="R961" t="str">
        <f>Rohdaten!I961</f>
        <v xml:space="preserve">Luxemburg </v>
      </c>
      <c r="S961">
        <f>LEFT(Rohdaten!J961, SEARCH("Jahre", Rohdaten!J961) - 2) * 1</f>
        <v>6.08</v>
      </c>
      <c r="T961" t="str">
        <f>Rohdaten!K961</f>
        <v xml:space="preserve">S&amp;P GSCI.. </v>
      </c>
      <c r="U961" t="str">
        <f>LEFT(Rohdaten!L961, 1)</f>
        <v>T</v>
      </c>
      <c r="V961" t="str">
        <f>Rohdaten!M961</f>
        <v xml:space="preserve">DBX0B4 </v>
      </c>
    </row>
    <row r="962" spans="1:22" x14ac:dyDescent="0.25">
      <c r="A962" t="str">
        <f>Rohdaten!A962</f>
        <v xml:space="preserve">DB X-TRACKERS DB COMMODITY BOOSTE.. </v>
      </c>
      <c r="B962" t="str">
        <f>LEFT(Rohdaten!B962, 3)</f>
        <v>EUR</v>
      </c>
      <c r="C962">
        <v>1.43</v>
      </c>
      <c r="D962">
        <v>1.36</v>
      </c>
      <c r="E962">
        <v>1.05</v>
      </c>
      <c r="F962">
        <v>0.74</v>
      </c>
      <c r="G962">
        <v>8.73</v>
      </c>
      <c r="H962">
        <v>135</v>
      </c>
      <c r="I962">
        <v>1.1299999999999999</v>
      </c>
      <c r="J962" t="str">
        <f>LEFT(Rohdaten!C962, LEN(Rohdaten!C962) - 1)</f>
        <v>Swap-basiert</v>
      </c>
      <c r="K962" t="str">
        <f>Rohdaten!D962</f>
        <v xml:space="preserve">Sonstige </v>
      </c>
      <c r="L962" s="9">
        <f>Rohdaten!E962</f>
        <v>9.4999999999999998E-3</v>
      </c>
      <c r="M962" s="7">
        <f>IFERROR(IF(SEARCH("Mio.", Rohdaten!F962),LEFT(Rohdaten!F962, LEN(Rohdaten!F962) - 5) * 1),
IFERROR(IF(SEARCH("Mrd.",  Rohdaten!F962), LEFT(Rohdaten!F962, LEN(Rohdaten!F962) - 5) * 1000), ""))</f>
        <v>83.26</v>
      </c>
      <c r="N962" s="7">
        <f t="shared" si="28"/>
        <v>83.26</v>
      </c>
      <c r="O962" t="str">
        <f>Rohdaten!G962</f>
        <v xml:space="preserve">Alternative Investments / Commodities </v>
      </c>
      <c r="P962" t="str">
        <f t="shared" si="29"/>
        <v>Alternative Investments</v>
      </c>
      <c r="Q962" t="str">
        <f>Rohdaten!H962</f>
        <v xml:space="preserve">db x-tra.. </v>
      </c>
      <c r="R962" t="str">
        <f>Rohdaten!I962</f>
        <v xml:space="preserve">Luxemburg </v>
      </c>
      <c r="S962">
        <f>LEFT(Rohdaten!J962, SEARCH("Jahre", Rohdaten!J962) - 2) * 1</f>
        <v>5.81</v>
      </c>
      <c r="T962" t="str">
        <f>Rohdaten!K962</f>
        <v xml:space="preserve">-- </v>
      </c>
      <c r="U962" t="str">
        <f>LEFT(Rohdaten!L962, 1)</f>
        <v>T</v>
      </c>
      <c r="V962" t="str">
        <f>Rohdaten!M962</f>
        <v xml:space="preserve">DBX0CZ </v>
      </c>
    </row>
    <row r="963" spans="1:22" x14ac:dyDescent="0.25">
      <c r="A963" t="str">
        <f>Rohdaten!A963</f>
        <v xml:space="preserve">DB X-TRACKERS MSCI EMERGING MARKE.. </v>
      </c>
      <c r="B963" t="str">
        <f>LEFT(Rohdaten!B963, 3)</f>
        <v>USD</v>
      </c>
      <c r="C963">
        <v>1.43</v>
      </c>
      <c r="D963">
        <v>1.36</v>
      </c>
      <c r="E963">
        <v>1.05</v>
      </c>
      <c r="F963">
        <v>0.74</v>
      </c>
      <c r="G963">
        <v>8.73</v>
      </c>
      <c r="H963">
        <v>135</v>
      </c>
      <c r="I963">
        <v>1.1299999999999999</v>
      </c>
      <c r="J963" t="str">
        <f>LEFT(Rohdaten!C963, LEN(Rohdaten!C963) - 1)</f>
        <v>Swap-basiert</v>
      </c>
      <c r="K963" t="str">
        <f>Rohdaten!D963</f>
        <v xml:space="preserve">Short </v>
      </c>
      <c r="L963" s="9">
        <f>Rohdaten!E963</f>
        <v>9.4999999999999998E-3</v>
      </c>
      <c r="M963" s="7">
        <f>IFERROR(IF(SEARCH("Mio.", Rohdaten!F963),LEFT(Rohdaten!F963, LEN(Rohdaten!F963) - 5) * 1),
IFERROR(IF(SEARCH("Mrd.",  Rohdaten!F963), LEFT(Rohdaten!F963, LEN(Rohdaten!F963) - 5) * 1000), ""))</f>
        <v>14.95</v>
      </c>
      <c r="N963" s="7">
        <f t="shared" ref="N963:N967" si="30">IFERROR(IF(B963="AUD",M963*C963,IF(B963="CAD",M963*D963,IF(B963="CHF",M963*E963,IF(B963="GBP",M963*F963,IF(B963="HKD",M963*G963,IF(B963="JPY",M963*H963,IF(B963="USD",M963*I963,M963))))))), "")</f>
        <v>16.893499999999996</v>
      </c>
      <c r="O963" t="str">
        <f>Rohdaten!G963</f>
        <v xml:space="preserve">Aktien / Aktien Emerging Markets </v>
      </c>
      <c r="P963" t="str">
        <f t="shared" ref="P963:P967" si="31">LEFT(O963, SEARCH("/", O963) - 2)</f>
        <v>Aktien</v>
      </c>
      <c r="Q963" t="str">
        <f>Rohdaten!H963</f>
        <v xml:space="preserve">db x-tra.. </v>
      </c>
      <c r="R963" t="str">
        <f>Rohdaten!I963</f>
        <v xml:space="preserve">Luxemburg </v>
      </c>
      <c r="S963">
        <f>LEFT(Rohdaten!J963, SEARCH("Jahre", Rohdaten!J963) - 2) * 1</f>
        <v>4.4800000000000004</v>
      </c>
      <c r="T963" t="str">
        <f>Rohdaten!K963</f>
        <v xml:space="preserve">-- </v>
      </c>
      <c r="U963" t="str">
        <f>LEFT(Rohdaten!L963, 1)</f>
        <v>T</v>
      </c>
      <c r="V963" t="str">
        <f>Rohdaten!M963</f>
        <v xml:space="preserve">DBX0G4 </v>
      </c>
    </row>
    <row r="964" spans="1:22" x14ac:dyDescent="0.25">
      <c r="A964" t="str">
        <f>Rohdaten!A964</f>
        <v xml:space="preserve">ROBO-STOX® GLOBAL ROBOTICS AND AU.. </v>
      </c>
      <c r="B964" t="str">
        <f>LEFT(Rohdaten!B964, 3)</f>
        <v>USD</v>
      </c>
      <c r="C964">
        <v>1.43</v>
      </c>
      <c r="D964">
        <v>1.36</v>
      </c>
      <c r="E964">
        <v>1.05</v>
      </c>
      <c r="F964">
        <v>0.74</v>
      </c>
      <c r="G964">
        <v>8.73</v>
      </c>
      <c r="H964">
        <v>135</v>
      </c>
      <c r="I964">
        <v>1.1299999999999999</v>
      </c>
      <c r="J964" t="str">
        <f>LEFT(Rohdaten!C964, LEN(Rohdaten!C964) - 1)</f>
        <v>--</v>
      </c>
      <c r="K964" t="str">
        <f>Rohdaten!D964</f>
        <v xml:space="preserve">-- </v>
      </c>
      <c r="L964" s="9">
        <f>Rohdaten!E964</f>
        <v>9.4999999999999998E-3</v>
      </c>
      <c r="M964" s="7">
        <f>IFERROR(IF(SEARCH("Mio.", Rohdaten!F964),LEFT(Rohdaten!F964, LEN(Rohdaten!F964) - 5) * 1),
IFERROR(IF(SEARCH("Mrd.",  Rohdaten!F964), LEFT(Rohdaten!F964, LEN(Rohdaten!F964) - 5) * 1000), ""))</f>
        <v>17.02</v>
      </c>
      <c r="N964" s="7">
        <f t="shared" si="30"/>
        <v>19.232599999999998</v>
      </c>
      <c r="O964" t="str">
        <f>Rohdaten!G964</f>
        <v xml:space="preserve">Aktien / Aktien International </v>
      </c>
      <c r="P964" t="str">
        <f t="shared" si="31"/>
        <v>Aktien</v>
      </c>
      <c r="Q964" t="str">
        <f>Rohdaten!H964</f>
        <v xml:space="preserve">ETF Secu.. </v>
      </c>
      <c r="R964" t="str">
        <f>Rohdaten!I964</f>
        <v xml:space="preserve">Irland </v>
      </c>
      <c r="S964">
        <f>LEFT(Rohdaten!J964, SEARCH("Jahre", Rohdaten!J964) - 2) * 1</f>
        <v>0.51</v>
      </c>
      <c r="T964" t="str">
        <f>Rohdaten!K964</f>
        <v xml:space="preserve">-- </v>
      </c>
      <c r="U964" t="str">
        <f>LEFT(Rohdaten!L964, 1)</f>
        <v>T</v>
      </c>
      <c r="V964" t="str">
        <f>Rohdaten!M964</f>
        <v xml:space="preserve">A12DB1 </v>
      </c>
    </row>
    <row r="965" spans="1:22" x14ac:dyDescent="0.25">
      <c r="A965" t="str">
        <f>Rohdaten!A965</f>
        <v xml:space="preserve">DB X-TRACKERS - HARVEST CSI300 IN.. </v>
      </c>
      <c r="B965" t="str">
        <f>LEFT(Rohdaten!B965, 3)</f>
        <v>USD</v>
      </c>
      <c r="C965">
        <v>1.43</v>
      </c>
      <c r="D965">
        <v>1.36</v>
      </c>
      <c r="E965">
        <v>1.05</v>
      </c>
      <c r="F965">
        <v>0.74</v>
      </c>
      <c r="G965">
        <v>8.73</v>
      </c>
      <c r="H965">
        <v>135</v>
      </c>
      <c r="I965">
        <v>1.1299999999999999</v>
      </c>
      <c r="J965" t="str">
        <f>LEFT(Rohdaten!C965, LEN(Rohdaten!C965) - 1)</f>
        <v>replizierend</v>
      </c>
      <c r="K965" t="str">
        <f>Rohdaten!D965</f>
        <v xml:space="preserve">-- </v>
      </c>
      <c r="L965" s="9">
        <f>Rohdaten!E965</f>
        <v>1.0999999999999999E-2</v>
      </c>
      <c r="M965" s="7">
        <f>IFERROR(IF(SEARCH("Mio.", Rohdaten!F965),LEFT(Rohdaten!F965, LEN(Rohdaten!F965) - 5) * 1),
IFERROR(IF(SEARCH("Mrd.",  Rohdaten!F965), LEFT(Rohdaten!F965, LEN(Rohdaten!F965) - 5) * 1000), ""))</f>
        <v>610.20000000000005</v>
      </c>
      <c r="N965" s="7">
        <f t="shared" si="30"/>
        <v>689.52599999999995</v>
      </c>
      <c r="O965" t="str">
        <f>Rohdaten!G965</f>
        <v xml:space="preserve">Aktien / Aktien Hong Kong &amp; China </v>
      </c>
      <c r="P965" t="str">
        <f t="shared" si="31"/>
        <v>Aktien</v>
      </c>
      <c r="Q965" t="str">
        <f>Rohdaten!H965</f>
        <v xml:space="preserve">Deutsche.. </v>
      </c>
      <c r="R965" t="str">
        <f>Rohdaten!I965</f>
        <v xml:space="preserve">Luxemburg </v>
      </c>
      <c r="S965">
        <f>LEFT(Rohdaten!J965, SEARCH("Jahre", Rohdaten!J965) - 2) * 1</f>
        <v>1.31</v>
      </c>
      <c r="T965" t="str">
        <f>Rohdaten!K965</f>
        <v xml:space="preserve">-- </v>
      </c>
      <c r="U965" t="str">
        <f>LEFT(Rohdaten!L965, 1)</f>
        <v>A</v>
      </c>
      <c r="V965" t="str">
        <f>Rohdaten!M965</f>
        <v xml:space="preserve">DBX0NK </v>
      </c>
    </row>
    <row r="966" spans="1:22" x14ac:dyDescent="0.25">
      <c r="A966" t="str">
        <f>Rohdaten!A966</f>
        <v xml:space="preserve">UBS (LUX) STRUCTURED SICAV - ROGE.. </v>
      </c>
      <c r="B966" t="str">
        <f>LEFT(Rohdaten!B966, 3)</f>
        <v>USD</v>
      </c>
      <c r="C966">
        <v>1.43</v>
      </c>
      <c r="D966">
        <v>1.36</v>
      </c>
      <c r="E966">
        <v>1.05</v>
      </c>
      <c r="F966">
        <v>0.74</v>
      </c>
      <c r="G966">
        <v>8.73</v>
      </c>
      <c r="H966">
        <v>135</v>
      </c>
      <c r="I966">
        <v>1.1299999999999999</v>
      </c>
      <c r="J966" t="str">
        <f>LEFT(Rohdaten!C966, LEN(Rohdaten!C966) - 1)</f>
        <v>--</v>
      </c>
      <c r="K966" t="str">
        <f>Rohdaten!D966</f>
        <v xml:space="preserve">-- </v>
      </c>
      <c r="L966" s="9">
        <f>Rohdaten!E966</f>
        <v>1.4800000000000001E-2</v>
      </c>
      <c r="M966" s="7">
        <f>IFERROR(IF(SEARCH("Mio.", Rohdaten!F966),LEFT(Rohdaten!F966, LEN(Rohdaten!F966) - 5) * 1),
IFERROR(IF(SEARCH("Mrd.",  Rohdaten!F966), LEFT(Rohdaten!F966, LEN(Rohdaten!F966) - 5) * 1000), ""))</f>
        <v>60.64</v>
      </c>
      <c r="N966" s="7">
        <f t="shared" si="30"/>
        <v>68.523199999999989</v>
      </c>
      <c r="O966" t="str">
        <f>Rohdaten!G966</f>
        <v xml:space="preserve">Alternative Investments / Commodities </v>
      </c>
      <c r="P966" t="str">
        <f t="shared" si="31"/>
        <v>Alternative Investments</v>
      </c>
      <c r="Q966" t="str">
        <f>Rohdaten!H966</f>
        <v xml:space="preserve">UBS Fund.. </v>
      </c>
      <c r="R966" t="str">
        <f>Rohdaten!I966</f>
        <v xml:space="preserve">Luxemburg </v>
      </c>
      <c r="S966">
        <f>LEFT(Rohdaten!J966, SEARCH("Jahre", Rohdaten!J966) - 2) * 1</f>
        <v>9.2100000000000009</v>
      </c>
      <c r="T966" t="str">
        <f>Rohdaten!K966</f>
        <v xml:space="preserve">-- </v>
      </c>
      <c r="U966" t="str">
        <f>LEFT(Rohdaten!L966, 1)</f>
        <v>T</v>
      </c>
      <c r="V966" t="str">
        <f>Rohdaten!M966</f>
        <v xml:space="preserve">A0H1EC </v>
      </c>
    </row>
    <row r="967" spans="1:22" x14ac:dyDescent="0.25">
      <c r="A967" t="str">
        <f>Rohdaten!A967</f>
        <v xml:space="preserve">UBS (LUX) STRUCTURED SICAV - ROGE.. </v>
      </c>
      <c r="B967" t="str">
        <f>LEFT(Rohdaten!B967, 3)</f>
        <v>EUR</v>
      </c>
      <c r="C967">
        <v>1.43</v>
      </c>
      <c r="D967">
        <v>1.36</v>
      </c>
      <c r="E967">
        <v>1.05</v>
      </c>
      <c r="F967">
        <v>0.74</v>
      </c>
      <c r="G967">
        <v>8.73</v>
      </c>
      <c r="H967">
        <v>135</v>
      </c>
      <c r="I967">
        <v>1.1299999999999999</v>
      </c>
      <c r="J967" t="str">
        <f>LEFT(Rohdaten!C967, LEN(Rohdaten!C967) - 1)</f>
        <v>--</v>
      </c>
      <c r="K967" t="str">
        <f>Rohdaten!D967</f>
        <v xml:space="preserve">-- </v>
      </c>
      <c r="L967" s="9">
        <f>Rohdaten!E967</f>
        <v>1.4800000000000001E-2</v>
      </c>
      <c r="M967" s="7">
        <f>IFERROR(IF(SEARCH("Mio.", Rohdaten!F967),LEFT(Rohdaten!F967, LEN(Rohdaten!F967) - 5) * 1),
IFERROR(IF(SEARCH("Mrd.",  Rohdaten!F967), LEFT(Rohdaten!F967, LEN(Rohdaten!F967) - 5) * 1000), ""))</f>
        <v>44.15</v>
      </c>
      <c r="N967" s="7">
        <f t="shared" si="30"/>
        <v>44.15</v>
      </c>
      <c r="O967" t="str">
        <f>Rohdaten!G967</f>
        <v xml:space="preserve">Alternative Investments / Commodities </v>
      </c>
      <c r="P967" t="str">
        <f t="shared" si="31"/>
        <v>Alternative Investments</v>
      </c>
      <c r="Q967" t="str">
        <f>Rohdaten!H967</f>
        <v xml:space="preserve">UBS Fund.. </v>
      </c>
      <c r="R967" t="str">
        <f>Rohdaten!I967</f>
        <v xml:space="preserve">Luxemburg </v>
      </c>
      <c r="S967">
        <f>LEFT(Rohdaten!J967, SEARCH("Jahre", Rohdaten!J967) - 2) * 1</f>
        <v>9.23</v>
      </c>
      <c r="T967" t="str">
        <f>Rohdaten!K967</f>
        <v xml:space="preserve">-- </v>
      </c>
      <c r="U967" t="str">
        <f>LEFT(Rohdaten!L967, 1)</f>
        <v>T</v>
      </c>
      <c r="V967" t="str">
        <f>Rohdaten!M967</f>
        <v xml:space="preserve">A0H1ED </v>
      </c>
    </row>
    <row r="968" spans="1:22" x14ac:dyDescent="0.25">
      <c r="L968" s="9"/>
      <c r="M968" s="7"/>
      <c r="N968" s="7"/>
    </row>
    <row r="969" spans="1:22" x14ac:dyDescent="0.25">
      <c r="L969" s="9"/>
      <c r="M969" s="7"/>
      <c r="N969" s="7"/>
    </row>
    <row r="970" spans="1:22" x14ac:dyDescent="0.25">
      <c r="L970" s="9"/>
      <c r="M970" s="7"/>
      <c r="N970" s="7"/>
    </row>
    <row r="971" spans="1:22" x14ac:dyDescent="0.25">
      <c r="L971" s="9"/>
      <c r="M971" s="7"/>
      <c r="N971" s="7"/>
    </row>
    <row r="972" spans="1:22" x14ac:dyDescent="0.25">
      <c r="L972" s="9"/>
      <c r="M972" s="7"/>
      <c r="N972" s="7"/>
    </row>
    <row r="973" spans="1:22" x14ac:dyDescent="0.25">
      <c r="L973" s="9"/>
      <c r="M973" s="7"/>
      <c r="N973" s="7"/>
    </row>
    <row r="974" spans="1:22" x14ac:dyDescent="0.25">
      <c r="L974" s="9"/>
      <c r="M974" s="7"/>
      <c r="N974" s="7"/>
    </row>
    <row r="975" spans="1:22" x14ac:dyDescent="0.25">
      <c r="L975" s="9"/>
      <c r="M975" s="7"/>
      <c r="N975" s="7"/>
    </row>
    <row r="976" spans="1:22" x14ac:dyDescent="0.25">
      <c r="L976" s="9"/>
      <c r="M976" s="7"/>
      <c r="N976" s="7"/>
    </row>
    <row r="977" spans="12:14" x14ac:dyDescent="0.25">
      <c r="L977" s="9"/>
      <c r="M977" s="7"/>
      <c r="N977" s="7"/>
    </row>
    <row r="978" spans="12:14" x14ac:dyDescent="0.25">
      <c r="L978" s="9"/>
      <c r="M978" s="7"/>
      <c r="N978" s="7"/>
    </row>
    <row r="979" spans="12:14" x14ac:dyDescent="0.25">
      <c r="L979" s="9"/>
      <c r="M979" s="7"/>
      <c r="N979" s="7"/>
    </row>
    <row r="980" spans="12:14" x14ac:dyDescent="0.25">
      <c r="L980" s="9"/>
      <c r="M980" s="7"/>
      <c r="N980" s="7"/>
    </row>
    <row r="981" spans="12:14" x14ac:dyDescent="0.25">
      <c r="L981" s="9"/>
      <c r="M981" s="7"/>
      <c r="N981" s="7"/>
    </row>
    <row r="982" spans="12:14" x14ac:dyDescent="0.25">
      <c r="L982" s="9"/>
      <c r="M982" s="7"/>
      <c r="N982" s="7"/>
    </row>
  </sheetData>
  <autoFilter ref="A1:V967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7"/>
  <sheetViews>
    <sheetView workbookViewId="0">
      <selection activeCell="C6" sqref="C6"/>
    </sheetView>
  </sheetViews>
  <sheetFormatPr baseColWidth="10" defaultRowHeight="15" x14ac:dyDescent="0.25"/>
  <sheetData>
    <row r="1" spans="1:13" ht="30" x14ac:dyDescent="0.25">
      <c r="A1" t="s">
        <v>0</v>
      </c>
      <c r="B1" t="s">
        <v>127</v>
      </c>
      <c r="C1" t="s">
        <v>1</v>
      </c>
      <c r="D1" s="4" t="s">
        <v>128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</row>
    <row r="2" spans="1:13" ht="60" x14ac:dyDescent="0.25">
      <c r="A2" s="2" t="s">
        <v>11</v>
      </c>
      <c r="B2" s="1" t="s">
        <v>12</v>
      </c>
      <c r="C2" s="1" t="s">
        <v>13</v>
      </c>
      <c r="D2" s="1" t="s">
        <v>14</v>
      </c>
      <c r="E2" s="3">
        <v>0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14</v>
      </c>
      <c r="L2" s="1" t="s">
        <v>20</v>
      </c>
      <c r="M2" s="1" t="s">
        <v>21</v>
      </c>
    </row>
    <row r="3" spans="1:13" ht="60" x14ac:dyDescent="0.25">
      <c r="A3" s="2" t="s">
        <v>22</v>
      </c>
      <c r="B3" s="1" t="s">
        <v>12</v>
      </c>
      <c r="C3" s="1" t="s">
        <v>13</v>
      </c>
      <c r="D3" s="1" t="s">
        <v>23</v>
      </c>
      <c r="E3" s="3">
        <v>2.0000000000000001E-4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" t="s">
        <v>29</v>
      </c>
      <c r="L3" s="1" t="s">
        <v>20</v>
      </c>
      <c r="M3" s="1" t="s">
        <v>30</v>
      </c>
    </row>
    <row r="4" spans="1:13" ht="45" x14ac:dyDescent="0.25">
      <c r="A4" s="2" t="s">
        <v>31</v>
      </c>
      <c r="B4" s="1" t="s">
        <v>32</v>
      </c>
      <c r="C4" s="1" t="s">
        <v>13</v>
      </c>
      <c r="D4" s="1" t="s">
        <v>23</v>
      </c>
      <c r="E4" s="3">
        <v>5.0000000000000001E-4</v>
      </c>
      <c r="F4" s="1" t="s">
        <v>33</v>
      </c>
      <c r="G4" s="1" t="s">
        <v>34</v>
      </c>
      <c r="H4" s="1" t="s">
        <v>35</v>
      </c>
      <c r="I4" s="1" t="s">
        <v>27</v>
      </c>
      <c r="J4" s="1" t="s">
        <v>36</v>
      </c>
      <c r="K4" s="1" t="s">
        <v>14</v>
      </c>
      <c r="L4" s="1" t="s">
        <v>20</v>
      </c>
      <c r="M4" s="1" t="s">
        <v>37</v>
      </c>
    </row>
    <row r="5" spans="1:13" ht="60" x14ac:dyDescent="0.25">
      <c r="A5" s="2" t="s">
        <v>38</v>
      </c>
      <c r="B5" s="1" t="s">
        <v>39</v>
      </c>
      <c r="C5" s="1" t="s">
        <v>40</v>
      </c>
      <c r="D5" s="1" t="s">
        <v>23</v>
      </c>
      <c r="E5" s="3">
        <v>6.9999999999999999E-4</v>
      </c>
      <c r="F5" s="1" t="s">
        <v>41</v>
      </c>
      <c r="G5" s="1" t="s">
        <v>42</v>
      </c>
      <c r="H5" s="1" t="s">
        <v>43</v>
      </c>
      <c r="I5" s="1" t="s">
        <v>27</v>
      </c>
      <c r="J5" s="1" t="s">
        <v>44</v>
      </c>
      <c r="K5" s="2" t="s">
        <v>45</v>
      </c>
      <c r="L5" s="1" t="s">
        <v>46</v>
      </c>
      <c r="M5" s="1" t="s">
        <v>47</v>
      </c>
    </row>
    <row r="6" spans="1:13" ht="60" x14ac:dyDescent="0.25">
      <c r="A6" s="2" t="s">
        <v>48</v>
      </c>
      <c r="B6" s="1" t="s">
        <v>32</v>
      </c>
      <c r="C6" s="1" t="s">
        <v>14</v>
      </c>
      <c r="D6" s="1" t="s">
        <v>14</v>
      </c>
      <c r="E6" s="3">
        <v>6.9999999999999999E-4</v>
      </c>
      <c r="F6" s="1" t="s">
        <v>33</v>
      </c>
      <c r="G6" s="1" t="s">
        <v>34</v>
      </c>
      <c r="H6" s="1" t="s">
        <v>49</v>
      </c>
      <c r="I6" s="1" t="s">
        <v>27</v>
      </c>
      <c r="J6" s="1" t="s">
        <v>50</v>
      </c>
      <c r="K6" s="1" t="s">
        <v>14</v>
      </c>
      <c r="L6" s="1" t="s">
        <v>46</v>
      </c>
      <c r="M6" s="1" t="s">
        <v>51</v>
      </c>
    </row>
    <row r="7" spans="1:13" ht="60" x14ac:dyDescent="0.25">
      <c r="A7" s="2" t="s">
        <v>52</v>
      </c>
      <c r="B7" s="1" t="s">
        <v>12</v>
      </c>
      <c r="C7" s="1" t="s">
        <v>13</v>
      </c>
      <c r="D7" s="1" t="s">
        <v>14</v>
      </c>
      <c r="E7" s="3">
        <v>8.0000000000000004E-4</v>
      </c>
      <c r="F7" s="1" t="s">
        <v>53</v>
      </c>
      <c r="G7" s="1" t="s">
        <v>16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20</v>
      </c>
      <c r="M7" s="1" t="s">
        <v>58</v>
      </c>
    </row>
    <row r="8" spans="1:13" ht="75" x14ac:dyDescent="0.25">
      <c r="A8" s="2" t="s">
        <v>59</v>
      </c>
      <c r="B8" s="1" t="s">
        <v>12</v>
      </c>
      <c r="C8" s="1" t="s">
        <v>40</v>
      </c>
      <c r="D8" s="1" t="s">
        <v>23</v>
      </c>
      <c r="E8" s="3">
        <v>8.9999999999999998E-4</v>
      </c>
      <c r="F8" s="1" t="s">
        <v>60</v>
      </c>
      <c r="G8" s="1" t="s">
        <v>61</v>
      </c>
      <c r="H8" s="1" t="s">
        <v>62</v>
      </c>
      <c r="I8" s="1" t="s">
        <v>55</v>
      </c>
      <c r="J8" s="1" t="s">
        <v>63</v>
      </c>
      <c r="K8" s="2" t="s">
        <v>64</v>
      </c>
      <c r="L8" s="1" t="s">
        <v>46</v>
      </c>
      <c r="M8" s="1" t="s">
        <v>65</v>
      </c>
    </row>
    <row r="9" spans="1:13" ht="75" x14ac:dyDescent="0.25">
      <c r="A9" s="2" t="s">
        <v>66</v>
      </c>
      <c r="B9" s="1" t="s">
        <v>12</v>
      </c>
      <c r="C9" s="1" t="s">
        <v>40</v>
      </c>
      <c r="D9" s="1" t="s">
        <v>23</v>
      </c>
      <c r="E9" s="3">
        <v>8.9999999999999998E-4</v>
      </c>
      <c r="F9" s="1" t="s">
        <v>67</v>
      </c>
      <c r="G9" s="1" t="s">
        <v>68</v>
      </c>
      <c r="H9" s="1" t="s">
        <v>62</v>
      </c>
      <c r="I9" s="1" t="s">
        <v>55</v>
      </c>
      <c r="J9" s="1" t="s">
        <v>69</v>
      </c>
      <c r="K9" s="2" t="s">
        <v>70</v>
      </c>
      <c r="L9" s="1" t="s">
        <v>20</v>
      </c>
      <c r="M9" s="1" t="s">
        <v>71</v>
      </c>
    </row>
    <row r="10" spans="1:13" ht="75" x14ac:dyDescent="0.25">
      <c r="A10" s="2" t="s">
        <v>59</v>
      </c>
      <c r="B10" s="1" t="s">
        <v>12</v>
      </c>
      <c r="C10" s="1" t="s">
        <v>40</v>
      </c>
      <c r="D10" s="1" t="s">
        <v>23</v>
      </c>
      <c r="E10" s="3">
        <v>8.9999999999999998E-4</v>
      </c>
      <c r="F10" s="1" t="s">
        <v>60</v>
      </c>
      <c r="G10" s="1" t="s">
        <v>61</v>
      </c>
      <c r="H10" s="1" t="s">
        <v>62</v>
      </c>
      <c r="I10" s="1" t="s">
        <v>55</v>
      </c>
      <c r="J10" s="1" t="s">
        <v>72</v>
      </c>
      <c r="K10" s="2" t="s">
        <v>64</v>
      </c>
      <c r="L10" s="1" t="s">
        <v>20</v>
      </c>
      <c r="M10" s="1" t="s">
        <v>73</v>
      </c>
    </row>
    <row r="11" spans="1:13" ht="75" x14ac:dyDescent="0.25">
      <c r="A11" s="2" t="s">
        <v>74</v>
      </c>
      <c r="B11" s="1" t="s">
        <v>12</v>
      </c>
      <c r="C11" s="1" t="s">
        <v>40</v>
      </c>
      <c r="D11" s="1" t="s">
        <v>23</v>
      </c>
      <c r="E11" s="3">
        <v>8.9999999999999998E-4</v>
      </c>
      <c r="F11" s="1" t="s">
        <v>33</v>
      </c>
      <c r="G11" s="1" t="s">
        <v>75</v>
      </c>
      <c r="H11" s="1" t="s">
        <v>76</v>
      </c>
      <c r="I11" s="1" t="s">
        <v>77</v>
      </c>
      <c r="J11" s="1" t="s">
        <v>78</v>
      </c>
      <c r="K11" s="2" t="s">
        <v>79</v>
      </c>
      <c r="L11" s="1" t="s">
        <v>46</v>
      </c>
      <c r="M11" s="1" t="s">
        <v>80</v>
      </c>
    </row>
    <row r="12" spans="1:13" ht="45" x14ac:dyDescent="0.25">
      <c r="A12" s="2" t="s">
        <v>81</v>
      </c>
      <c r="B12" s="1" t="s">
        <v>32</v>
      </c>
      <c r="C12" s="1" t="s">
        <v>40</v>
      </c>
      <c r="D12" s="1" t="s">
        <v>14</v>
      </c>
      <c r="E12" s="3">
        <v>8.9999999999999998E-4</v>
      </c>
      <c r="F12" s="1" t="s">
        <v>82</v>
      </c>
      <c r="G12" s="1" t="s">
        <v>34</v>
      </c>
      <c r="H12" s="1" t="s">
        <v>83</v>
      </c>
      <c r="I12" s="1" t="s">
        <v>27</v>
      </c>
      <c r="J12" s="1" t="s">
        <v>84</v>
      </c>
      <c r="K12" s="2" t="s">
        <v>85</v>
      </c>
      <c r="L12" s="1" t="s">
        <v>46</v>
      </c>
      <c r="M12" s="1" t="s">
        <v>86</v>
      </c>
    </row>
    <row r="13" spans="1:13" ht="45" x14ac:dyDescent="0.25">
      <c r="A13" s="2" t="s">
        <v>87</v>
      </c>
      <c r="B13" s="1" t="s">
        <v>32</v>
      </c>
      <c r="C13" s="1" t="s">
        <v>40</v>
      </c>
      <c r="D13" s="1" t="s">
        <v>23</v>
      </c>
      <c r="E13" s="3">
        <v>8.9999999999999998E-4</v>
      </c>
      <c r="F13" s="1" t="s">
        <v>88</v>
      </c>
      <c r="G13" s="1" t="s">
        <v>34</v>
      </c>
      <c r="H13" s="1" t="s">
        <v>89</v>
      </c>
      <c r="I13" s="1" t="s">
        <v>27</v>
      </c>
      <c r="J13" s="1" t="s">
        <v>90</v>
      </c>
      <c r="K13" s="2" t="s">
        <v>85</v>
      </c>
      <c r="L13" s="1" t="s">
        <v>46</v>
      </c>
      <c r="M13" s="1" t="s">
        <v>91</v>
      </c>
    </row>
    <row r="14" spans="1:13" ht="60" x14ac:dyDescent="0.25">
      <c r="A14" s="2" t="s">
        <v>92</v>
      </c>
      <c r="B14" s="1" t="s">
        <v>39</v>
      </c>
      <c r="C14" s="1" t="s">
        <v>40</v>
      </c>
      <c r="D14" s="1" t="s">
        <v>23</v>
      </c>
      <c r="E14" s="3">
        <v>8.9999999999999998E-4</v>
      </c>
      <c r="F14" s="1" t="s">
        <v>93</v>
      </c>
      <c r="G14" s="1" t="s">
        <v>42</v>
      </c>
      <c r="H14" s="1" t="s">
        <v>62</v>
      </c>
      <c r="I14" s="1" t="s">
        <v>55</v>
      </c>
      <c r="J14" s="1" t="s">
        <v>94</v>
      </c>
      <c r="K14" s="1" t="s">
        <v>14</v>
      </c>
      <c r="L14" s="1" t="s">
        <v>20</v>
      </c>
      <c r="M14" s="1" t="s">
        <v>95</v>
      </c>
    </row>
    <row r="15" spans="1:13" ht="75" x14ac:dyDescent="0.25">
      <c r="A15" s="2" t="s">
        <v>96</v>
      </c>
      <c r="B15" s="1" t="s">
        <v>12</v>
      </c>
      <c r="C15" s="1" t="s">
        <v>40</v>
      </c>
      <c r="D15" s="1" t="s">
        <v>23</v>
      </c>
      <c r="E15" s="3">
        <v>8.9999999999999998E-4</v>
      </c>
      <c r="F15" s="1" t="s">
        <v>97</v>
      </c>
      <c r="G15" s="1" t="s">
        <v>68</v>
      </c>
      <c r="H15" s="1" t="s">
        <v>62</v>
      </c>
      <c r="I15" s="1" t="s">
        <v>55</v>
      </c>
      <c r="J15" s="1" t="s">
        <v>94</v>
      </c>
      <c r="K15" s="2" t="s">
        <v>98</v>
      </c>
      <c r="L15" s="1" t="s">
        <v>46</v>
      </c>
      <c r="M15" s="1" t="s">
        <v>99</v>
      </c>
    </row>
    <row r="16" spans="1:13" ht="60" x14ac:dyDescent="0.25">
      <c r="A16" s="2" t="s">
        <v>100</v>
      </c>
      <c r="B16" s="1" t="s">
        <v>101</v>
      </c>
      <c r="C16" s="1" t="s">
        <v>40</v>
      </c>
      <c r="D16" s="1" t="s">
        <v>23</v>
      </c>
      <c r="E16" s="3">
        <v>8.9999999999999998E-4</v>
      </c>
      <c r="F16" s="1" t="s">
        <v>102</v>
      </c>
      <c r="G16" s="1" t="s">
        <v>103</v>
      </c>
      <c r="H16" s="1" t="s">
        <v>62</v>
      </c>
      <c r="I16" s="1" t="s">
        <v>55</v>
      </c>
      <c r="J16" s="1" t="s">
        <v>104</v>
      </c>
      <c r="K16" s="1" t="s">
        <v>14</v>
      </c>
      <c r="L16" s="1" t="s">
        <v>46</v>
      </c>
      <c r="M16" s="1" t="s">
        <v>105</v>
      </c>
    </row>
    <row r="17" spans="1:13" ht="60" x14ac:dyDescent="0.25">
      <c r="A17" s="2" t="s">
        <v>106</v>
      </c>
      <c r="B17" s="1" t="s">
        <v>12</v>
      </c>
      <c r="C17" s="1" t="s">
        <v>40</v>
      </c>
      <c r="D17" s="1" t="s">
        <v>23</v>
      </c>
      <c r="E17" s="3">
        <v>1E-3</v>
      </c>
      <c r="F17" s="1" t="s">
        <v>107</v>
      </c>
      <c r="G17" s="1" t="s">
        <v>75</v>
      </c>
      <c r="H17" s="1" t="s">
        <v>108</v>
      </c>
      <c r="I17" s="1" t="s">
        <v>77</v>
      </c>
      <c r="J17" s="1" t="s">
        <v>109</v>
      </c>
      <c r="K17" s="2" t="s">
        <v>110</v>
      </c>
      <c r="L17" s="1" t="s">
        <v>46</v>
      </c>
      <c r="M17" s="1">
        <v>263526</v>
      </c>
    </row>
    <row r="18" spans="1:13" ht="75" x14ac:dyDescent="0.25">
      <c r="A18" s="2" t="s">
        <v>111</v>
      </c>
      <c r="B18" s="1" t="s">
        <v>32</v>
      </c>
      <c r="C18" s="1" t="s">
        <v>13</v>
      </c>
      <c r="D18" s="1" t="s">
        <v>14</v>
      </c>
      <c r="E18" s="3">
        <v>1E-3</v>
      </c>
      <c r="F18" s="1" t="s">
        <v>112</v>
      </c>
      <c r="G18" s="1" t="s">
        <v>16</v>
      </c>
      <c r="H18" s="1" t="s">
        <v>62</v>
      </c>
      <c r="I18" s="1" t="s">
        <v>55</v>
      </c>
      <c r="J18" s="1" t="s">
        <v>113</v>
      </c>
      <c r="K18" s="1" t="s">
        <v>114</v>
      </c>
      <c r="L18" s="1" t="s">
        <v>20</v>
      </c>
      <c r="M18" s="1" t="s">
        <v>115</v>
      </c>
    </row>
    <row r="19" spans="1:13" ht="60" x14ac:dyDescent="0.25">
      <c r="A19" s="2" t="s">
        <v>116</v>
      </c>
      <c r="B19" s="1" t="s">
        <v>12</v>
      </c>
      <c r="C19" s="1" t="s">
        <v>13</v>
      </c>
      <c r="D19" s="1" t="s">
        <v>23</v>
      </c>
      <c r="E19" s="3">
        <v>1E-3</v>
      </c>
      <c r="F19" s="1" t="s">
        <v>117</v>
      </c>
      <c r="G19" s="1" t="s">
        <v>61</v>
      </c>
      <c r="H19" s="1" t="s">
        <v>54</v>
      </c>
      <c r="I19" s="1" t="s">
        <v>55</v>
      </c>
      <c r="J19" s="1" t="s">
        <v>72</v>
      </c>
      <c r="K19" s="2" t="s">
        <v>64</v>
      </c>
      <c r="L19" s="1" t="s">
        <v>20</v>
      </c>
      <c r="M19" s="1" t="s">
        <v>118</v>
      </c>
    </row>
    <row r="20" spans="1:13" ht="60" x14ac:dyDescent="0.25">
      <c r="A20" s="2" t="s">
        <v>119</v>
      </c>
      <c r="B20" s="1" t="s">
        <v>32</v>
      </c>
      <c r="C20" s="1" t="s">
        <v>13</v>
      </c>
      <c r="D20" s="1" t="s">
        <v>14</v>
      </c>
      <c r="E20" s="3">
        <v>1E-3</v>
      </c>
      <c r="F20" s="1" t="s">
        <v>120</v>
      </c>
      <c r="G20" s="1" t="s">
        <v>121</v>
      </c>
      <c r="H20" s="1" t="s">
        <v>54</v>
      </c>
      <c r="I20" s="1" t="s">
        <v>55</v>
      </c>
      <c r="J20" s="1" t="s">
        <v>56</v>
      </c>
      <c r="K20" s="1" t="s">
        <v>14</v>
      </c>
      <c r="L20" s="1" t="s">
        <v>20</v>
      </c>
      <c r="M20" s="1" t="s">
        <v>122</v>
      </c>
    </row>
    <row r="21" spans="1:13" ht="75" x14ac:dyDescent="0.25">
      <c r="A21" s="2" t="s">
        <v>123</v>
      </c>
      <c r="B21" s="1" t="s">
        <v>12</v>
      </c>
      <c r="C21" s="1" t="s">
        <v>13</v>
      </c>
      <c r="D21" s="1" t="s">
        <v>23</v>
      </c>
      <c r="E21" s="3">
        <v>1.1999999999999999E-3</v>
      </c>
      <c r="F21" s="1" t="s">
        <v>124</v>
      </c>
      <c r="G21" s="1" t="s">
        <v>68</v>
      </c>
      <c r="H21" s="1" t="s">
        <v>54</v>
      </c>
      <c r="I21" s="1" t="s">
        <v>55</v>
      </c>
      <c r="J21" s="1" t="s">
        <v>125</v>
      </c>
      <c r="K21" s="2" t="s">
        <v>70</v>
      </c>
      <c r="L21" s="1" t="s">
        <v>20</v>
      </c>
      <c r="M21" s="1" t="s">
        <v>126</v>
      </c>
    </row>
    <row r="22" spans="1:13" ht="75" x14ac:dyDescent="0.25">
      <c r="A22" s="2" t="s">
        <v>129</v>
      </c>
      <c r="B22" s="1" t="s">
        <v>12</v>
      </c>
      <c r="C22" s="1" t="s">
        <v>40</v>
      </c>
      <c r="D22" s="1" t="s">
        <v>14</v>
      </c>
      <c r="E22" s="3">
        <v>1.1999999999999999E-3</v>
      </c>
      <c r="F22" s="1" t="s">
        <v>33</v>
      </c>
      <c r="G22" s="1" t="s">
        <v>75</v>
      </c>
      <c r="H22" s="1" t="s">
        <v>76</v>
      </c>
      <c r="I22" s="1" t="s">
        <v>77</v>
      </c>
      <c r="J22" s="1" t="s">
        <v>130</v>
      </c>
      <c r="K22" s="2" t="s">
        <v>131</v>
      </c>
      <c r="L22" s="1" t="s">
        <v>46</v>
      </c>
      <c r="M22" s="1" t="s">
        <v>132</v>
      </c>
    </row>
    <row r="23" spans="1:13" ht="60" x14ac:dyDescent="0.25">
      <c r="A23" s="2" t="s">
        <v>133</v>
      </c>
      <c r="B23" s="1" t="s">
        <v>12</v>
      </c>
      <c r="C23" s="1" t="s">
        <v>13</v>
      </c>
      <c r="D23" s="1" t="s">
        <v>14</v>
      </c>
      <c r="E23" s="3">
        <v>1.1999999999999999E-3</v>
      </c>
      <c r="F23" s="1" t="s">
        <v>134</v>
      </c>
      <c r="G23" s="1" t="s">
        <v>75</v>
      </c>
      <c r="H23" s="1" t="s">
        <v>54</v>
      </c>
      <c r="I23" s="1" t="s">
        <v>55</v>
      </c>
      <c r="J23" s="1" t="s">
        <v>135</v>
      </c>
      <c r="K23" s="2" t="s">
        <v>79</v>
      </c>
      <c r="L23" s="1" t="s">
        <v>20</v>
      </c>
      <c r="M23" s="1" t="s">
        <v>136</v>
      </c>
    </row>
    <row r="24" spans="1:13" ht="60" x14ac:dyDescent="0.25">
      <c r="A24" s="2" t="s">
        <v>133</v>
      </c>
      <c r="B24" s="1" t="s">
        <v>12</v>
      </c>
      <c r="C24" s="1" t="s">
        <v>13</v>
      </c>
      <c r="D24" s="1" t="s">
        <v>14</v>
      </c>
      <c r="E24" s="3">
        <v>1.1999999999999999E-3</v>
      </c>
      <c r="F24" s="1" t="s">
        <v>137</v>
      </c>
      <c r="G24" s="1" t="s">
        <v>75</v>
      </c>
      <c r="H24" s="1" t="s">
        <v>54</v>
      </c>
      <c r="I24" s="1" t="s">
        <v>55</v>
      </c>
      <c r="J24" s="1" t="s">
        <v>135</v>
      </c>
      <c r="K24" s="2" t="s">
        <v>79</v>
      </c>
      <c r="L24" s="1" t="s">
        <v>20</v>
      </c>
      <c r="M24" s="1" t="s">
        <v>138</v>
      </c>
    </row>
    <row r="25" spans="1:13" ht="60" x14ac:dyDescent="0.25">
      <c r="A25" s="2" t="s">
        <v>133</v>
      </c>
      <c r="B25" s="1" t="s">
        <v>12</v>
      </c>
      <c r="C25" s="1" t="s">
        <v>13</v>
      </c>
      <c r="D25" s="1" t="s">
        <v>14</v>
      </c>
      <c r="E25" s="3">
        <v>1.1999999999999999E-3</v>
      </c>
      <c r="F25" s="1" t="s">
        <v>139</v>
      </c>
      <c r="G25" s="1" t="s">
        <v>75</v>
      </c>
      <c r="H25" s="1" t="s">
        <v>54</v>
      </c>
      <c r="I25" s="1" t="s">
        <v>55</v>
      </c>
      <c r="J25" s="1" t="s">
        <v>135</v>
      </c>
      <c r="K25" s="2" t="s">
        <v>79</v>
      </c>
      <c r="L25" s="1" t="s">
        <v>20</v>
      </c>
      <c r="M25" s="1" t="s">
        <v>140</v>
      </c>
    </row>
    <row r="26" spans="1:13" ht="60" x14ac:dyDescent="0.25">
      <c r="A26" s="2" t="s">
        <v>141</v>
      </c>
      <c r="B26" s="1" t="s">
        <v>12</v>
      </c>
      <c r="C26" s="1" t="s">
        <v>13</v>
      </c>
      <c r="D26" s="1" t="s">
        <v>14</v>
      </c>
      <c r="E26" s="3">
        <v>1.1999999999999999E-3</v>
      </c>
      <c r="F26" s="1" t="s">
        <v>142</v>
      </c>
      <c r="G26" s="1" t="s">
        <v>143</v>
      </c>
      <c r="H26" s="1" t="s">
        <v>54</v>
      </c>
      <c r="I26" s="1" t="s">
        <v>55</v>
      </c>
      <c r="J26" s="1" t="s">
        <v>135</v>
      </c>
      <c r="K26" s="2" t="s">
        <v>79</v>
      </c>
      <c r="L26" s="1" t="s">
        <v>20</v>
      </c>
      <c r="M26" s="1" t="s">
        <v>144</v>
      </c>
    </row>
    <row r="27" spans="1:13" ht="75" x14ac:dyDescent="0.25">
      <c r="A27" s="2" t="s">
        <v>145</v>
      </c>
      <c r="B27" s="1" t="s">
        <v>12</v>
      </c>
      <c r="C27" s="1" t="s">
        <v>13</v>
      </c>
      <c r="D27" s="1" t="s">
        <v>14</v>
      </c>
      <c r="E27" s="3">
        <v>1.1999999999999999E-3</v>
      </c>
      <c r="F27" s="1" t="s">
        <v>146</v>
      </c>
      <c r="G27" s="1" t="s">
        <v>143</v>
      </c>
      <c r="H27" s="1" t="s">
        <v>54</v>
      </c>
      <c r="I27" s="1" t="s">
        <v>55</v>
      </c>
      <c r="J27" s="1" t="s">
        <v>147</v>
      </c>
      <c r="K27" s="1" t="s">
        <v>14</v>
      </c>
      <c r="L27" s="1" t="s">
        <v>20</v>
      </c>
      <c r="M27" s="1" t="s">
        <v>148</v>
      </c>
    </row>
    <row r="28" spans="1:13" ht="75" x14ac:dyDescent="0.25">
      <c r="A28" s="2" t="s">
        <v>145</v>
      </c>
      <c r="B28" s="1" t="s">
        <v>12</v>
      </c>
      <c r="C28" s="1" t="s">
        <v>13</v>
      </c>
      <c r="D28" s="1" t="s">
        <v>14</v>
      </c>
      <c r="E28" s="3">
        <v>1.1999999999999999E-3</v>
      </c>
      <c r="F28" s="1" t="s">
        <v>149</v>
      </c>
      <c r="G28" s="1" t="s">
        <v>143</v>
      </c>
      <c r="H28" s="1" t="s">
        <v>54</v>
      </c>
      <c r="I28" s="1" t="s">
        <v>55</v>
      </c>
      <c r="J28" s="1" t="s">
        <v>135</v>
      </c>
      <c r="K28" s="2" t="s">
        <v>79</v>
      </c>
      <c r="L28" s="1" t="s">
        <v>20</v>
      </c>
      <c r="M28" s="1" t="s">
        <v>150</v>
      </c>
    </row>
    <row r="29" spans="1:13" ht="75" x14ac:dyDescent="0.25">
      <c r="A29" s="2" t="s">
        <v>145</v>
      </c>
      <c r="B29" s="1" t="s">
        <v>12</v>
      </c>
      <c r="C29" s="1" t="s">
        <v>13</v>
      </c>
      <c r="D29" s="1" t="s">
        <v>14</v>
      </c>
      <c r="E29" s="3">
        <v>1.1999999999999999E-3</v>
      </c>
      <c r="F29" s="1" t="s">
        <v>151</v>
      </c>
      <c r="G29" s="1" t="s">
        <v>143</v>
      </c>
      <c r="H29" s="1" t="s">
        <v>54</v>
      </c>
      <c r="I29" s="1" t="s">
        <v>55</v>
      </c>
      <c r="J29" s="1" t="s">
        <v>135</v>
      </c>
      <c r="K29" s="2" t="s">
        <v>79</v>
      </c>
      <c r="L29" s="1" t="s">
        <v>20</v>
      </c>
      <c r="M29" s="1" t="s">
        <v>152</v>
      </c>
    </row>
    <row r="30" spans="1:13" ht="75" x14ac:dyDescent="0.25">
      <c r="A30" s="2" t="s">
        <v>145</v>
      </c>
      <c r="B30" s="1" t="s">
        <v>12</v>
      </c>
      <c r="C30" s="1" t="s">
        <v>13</v>
      </c>
      <c r="D30" s="1" t="s">
        <v>14</v>
      </c>
      <c r="E30" s="3">
        <v>1.1999999999999999E-3</v>
      </c>
      <c r="F30" s="1" t="s">
        <v>153</v>
      </c>
      <c r="G30" s="1" t="s">
        <v>143</v>
      </c>
      <c r="H30" s="1" t="s">
        <v>54</v>
      </c>
      <c r="I30" s="1" t="s">
        <v>55</v>
      </c>
      <c r="J30" s="1" t="s">
        <v>135</v>
      </c>
      <c r="K30" s="2" t="s">
        <v>79</v>
      </c>
      <c r="L30" s="1" t="s">
        <v>20</v>
      </c>
      <c r="M30" s="1" t="s">
        <v>154</v>
      </c>
    </row>
    <row r="31" spans="1:13" ht="75" x14ac:dyDescent="0.25">
      <c r="A31" s="2" t="s">
        <v>145</v>
      </c>
      <c r="B31" s="1" t="s">
        <v>12</v>
      </c>
      <c r="C31" s="1" t="s">
        <v>13</v>
      </c>
      <c r="D31" s="1" t="s">
        <v>14</v>
      </c>
      <c r="E31" s="3">
        <v>1.1999999999999999E-3</v>
      </c>
      <c r="F31" s="1" t="s">
        <v>155</v>
      </c>
      <c r="G31" s="1" t="s">
        <v>143</v>
      </c>
      <c r="H31" s="1" t="s">
        <v>54</v>
      </c>
      <c r="I31" s="1" t="s">
        <v>55</v>
      </c>
      <c r="J31" s="1" t="s">
        <v>135</v>
      </c>
      <c r="K31" s="2" t="s">
        <v>79</v>
      </c>
      <c r="L31" s="1" t="s">
        <v>20</v>
      </c>
      <c r="M31" s="1" t="s">
        <v>156</v>
      </c>
    </row>
    <row r="32" spans="1:13" ht="75" x14ac:dyDescent="0.25">
      <c r="A32" s="2" t="s">
        <v>145</v>
      </c>
      <c r="B32" s="1" t="s">
        <v>12</v>
      </c>
      <c r="C32" s="1" t="s">
        <v>13</v>
      </c>
      <c r="D32" s="1" t="s">
        <v>14</v>
      </c>
      <c r="E32" s="3">
        <v>1.1999999999999999E-3</v>
      </c>
      <c r="F32" s="1" t="s">
        <v>157</v>
      </c>
      <c r="G32" s="1" t="s">
        <v>143</v>
      </c>
      <c r="H32" s="1" t="s">
        <v>54</v>
      </c>
      <c r="I32" s="1" t="s">
        <v>55</v>
      </c>
      <c r="J32" s="1" t="s">
        <v>135</v>
      </c>
      <c r="K32" s="2" t="s">
        <v>79</v>
      </c>
      <c r="L32" s="1" t="s">
        <v>20</v>
      </c>
      <c r="M32" s="1" t="s">
        <v>158</v>
      </c>
    </row>
    <row r="33" spans="1:13" ht="75" x14ac:dyDescent="0.25">
      <c r="A33" s="2" t="s">
        <v>145</v>
      </c>
      <c r="B33" s="1" t="s">
        <v>12</v>
      </c>
      <c r="C33" s="1" t="s">
        <v>13</v>
      </c>
      <c r="D33" s="1" t="s">
        <v>14</v>
      </c>
      <c r="E33" s="3">
        <v>1.1999999999999999E-3</v>
      </c>
      <c r="F33" s="1" t="s">
        <v>159</v>
      </c>
      <c r="G33" s="1" t="s">
        <v>143</v>
      </c>
      <c r="H33" s="1" t="s">
        <v>54</v>
      </c>
      <c r="I33" s="1" t="s">
        <v>55</v>
      </c>
      <c r="J33" s="1" t="s">
        <v>135</v>
      </c>
      <c r="K33" s="2" t="s">
        <v>79</v>
      </c>
      <c r="L33" s="1" t="s">
        <v>20</v>
      </c>
      <c r="M33" s="1" t="s">
        <v>160</v>
      </c>
    </row>
    <row r="34" spans="1:13" ht="75" x14ac:dyDescent="0.25">
      <c r="A34" s="2" t="s">
        <v>145</v>
      </c>
      <c r="B34" s="1" t="s">
        <v>12</v>
      </c>
      <c r="C34" s="1" t="s">
        <v>13</v>
      </c>
      <c r="D34" s="1" t="s">
        <v>14</v>
      </c>
      <c r="E34" s="3">
        <v>1.1999999999999999E-3</v>
      </c>
      <c r="F34" s="1" t="s">
        <v>120</v>
      </c>
      <c r="G34" s="1" t="s">
        <v>143</v>
      </c>
      <c r="H34" s="1" t="s">
        <v>54</v>
      </c>
      <c r="I34" s="1" t="s">
        <v>55</v>
      </c>
      <c r="J34" s="1" t="s">
        <v>135</v>
      </c>
      <c r="K34" s="2" t="s">
        <v>79</v>
      </c>
      <c r="L34" s="1" t="s">
        <v>20</v>
      </c>
      <c r="M34" s="1" t="s">
        <v>161</v>
      </c>
    </row>
    <row r="35" spans="1:13" ht="60" x14ac:dyDescent="0.25">
      <c r="A35" s="2" t="s">
        <v>133</v>
      </c>
      <c r="B35" s="1" t="s">
        <v>12</v>
      </c>
      <c r="C35" s="1" t="s">
        <v>13</v>
      </c>
      <c r="D35" s="1" t="s">
        <v>14</v>
      </c>
      <c r="E35" s="3">
        <v>1.1999999999999999E-3</v>
      </c>
      <c r="F35" s="1" t="s">
        <v>162</v>
      </c>
      <c r="G35" s="1" t="s">
        <v>75</v>
      </c>
      <c r="H35" s="1" t="s">
        <v>54</v>
      </c>
      <c r="I35" s="1" t="s">
        <v>55</v>
      </c>
      <c r="J35" s="1" t="s">
        <v>147</v>
      </c>
      <c r="K35" s="1" t="s">
        <v>163</v>
      </c>
      <c r="L35" s="1" t="s">
        <v>20</v>
      </c>
      <c r="M35" s="1" t="s">
        <v>164</v>
      </c>
    </row>
    <row r="36" spans="1:13" ht="60" x14ac:dyDescent="0.25">
      <c r="A36" s="2" t="s">
        <v>165</v>
      </c>
      <c r="B36" s="1" t="s">
        <v>12</v>
      </c>
      <c r="C36" s="1" t="s">
        <v>13</v>
      </c>
      <c r="D36" s="1" t="s">
        <v>23</v>
      </c>
      <c r="E36" s="3">
        <v>1.1999999999999999E-3</v>
      </c>
      <c r="F36" s="1" t="s">
        <v>166</v>
      </c>
      <c r="G36" s="1" t="s">
        <v>75</v>
      </c>
      <c r="H36" s="1" t="s">
        <v>54</v>
      </c>
      <c r="I36" s="1" t="s">
        <v>55</v>
      </c>
      <c r="J36" s="1" t="s">
        <v>167</v>
      </c>
      <c r="K36" s="2" t="s">
        <v>79</v>
      </c>
      <c r="L36" s="1" t="s">
        <v>20</v>
      </c>
      <c r="M36" s="1" t="s">
        <v>168</v>
      </c>
    </row>
    <row r="37" spans="1:13" ht="75" x14ac:dyDescent="0.25">
      <c r="A37" s="2" t="s">
        <v>169</v>
      </c>
      <c r="B37" s="1" t="s">
        <v>12</v>
      </c>
      <c r="C37" s="1" t="s">
        <v>40</v>
      </c>
      <c r="D37" s="1" t="s">
        <v>14</v>
      </c>
      <c r="E37" s="3">
        <v>1.2999999999999999E-3</v>
      </c>
      <c r="F37" s="1" t="s">
        <v>170</v>
      </c>
      <c r="G37" s="1" t="s">
        <v>16</v>
      </c>
      <c r="H37" s="1" t="s">
        <v>108</v>
      </c>
      <c r="I37" s="1" t="s">
        <v>77</v>
      </c>
      <c r="J37" s="1" t="s">
        <v>171</v>
      </c>
      <c r="K37" s="2" t="s">
        <v>110</v>
      </c>
      <c r="L37" s="1" t="s">
        <v>46</v>
      </c>
      <c r="M37" s="1" t="s">
        <v>172</v>
      </c>
    </row>
    <row r="38" spans="1:13" ht="75" x14ac:dyDescent="0.25">
      <c r="A38" s="2" t="s">
        <v>173</v>
      </c>
      <c r="B38" s="1" t="s">
        <v>12</v>
      </c>
      <c r="C38" s="1" t="s">
        <v>13</v>
      </c>
      <c r="D38" s="1" t="s">
        <v>14</v>
      </c>
      <c r="E38" s="3">
        <v>1.4E-3</v>
      </c>
      <c r="F38" s="1" t="s">
        <v>33</v>
      </c>
      <c r="G38" s="1" t="s">
        <v>174</v>
      </c>
      <c r="H38" s="1" t="s">
        <v>175</v>
      </c>
      <c r="I38" s="1" t="s">
        <v>18</v>
      </c>
      <c r="J38" s="1" t="s">
        <v>176</v>
      </c>
      <c r="K38" s="1" t="s">
        <v>14</v>
      </c>
      <c r="L38" s="1" t="s">
        <v>20</v>
      </c>
      <c r="M38" s="1" t="s">
        <v>177</v>
      </c>
    </row>
    <row r="39" spans="1:13" ht="75" x14ac:dyDescent="0.25">
      <c r="A39" s="2" t="s">
        <v>173</v>
      </c>
      <c r="B39" s="1" t="s">
        <v>12</v>
      </c>
      <c r="C39" s="1" t="s">
        <v>13</v>
      </c>
      <c r="D39" s="1" t="s">
        <v>14</v>
      </c>
      <c r="E39" s="3">
        <v>1.4E-3</v>
      </c>
      <c r="F39" s="1" t="s">
        <v>33</v>
      </c>
      <c r="G39" s="1" t="s">
        <v>174</v>
      </c>
      <c r="H39" s="1" t="s">
        <v>175</v>
      </c>
      <c r="I39" s="1" t="s">
        <v>18</v>
      </c>
      <c r="J39" s="1" t="s">
        <v>176</v>
      </c>
      <c r="K39" s="1" t="s">
        <v>14</v>
      </c>
      <c r="L39" s="1" t="s">
        <v>20</v>
      </c>
      <c r="M39" s="1" t="s">
        <v>178</v>
      </c>
    </row>
    <row r="40" spans="1:13" ht="75" x14ac:dyDescent="0.25">
      <c r="A40" s="2" t="s">
        <v>173</v>
      </c>
      <c r="B40" s="1" t="s">
        <v>12</v>
      </c>
      <c r="C40" s="1" t="s">
        <v>13</v>
      </c>
      <c r="D40" s="1" t="s">
        <v>14</v>
      </c>
      <c r="E40" s="3">
        <v>1.4E-3</v>
      </c>
      <c r="F40" s="1" t="s">
        <v>33</v>
      </c>
      <c r="G40" s="1" t="s">
        <v>174</v>
      </c>
      <c r="H40" s="1" t="s">
        <v>175</v>
      </c>
      <c r="I40" s="1" t="s">
        <v>18</v>
      </c>
      <c r="J40" s="1" t="s">
        <v>176</v>
      </c>
      <c r="K40" s="1" t="s">
        <v>14</v>
      </c>
      <c r="L40" s="1" t="s">
        <v>20</v>
      </c>
      <c r="M40" s="1" t="s">
        <v>179</v>
      </c>
    </row>
    <row r="41" spans="1:13" ht="75" x14ac:dyDescent="0.25">
      <c r="A41" s="2" t="s">
        <v>173</v>
      </c>
      <c r="B41" s="1" t="s">
        <v>12</v>
      </c>
      <c r="C41" s="1" t="s">
        <v>13</v>
      </c>
      <c r="D41" s="1" t="s">
        <v>14</v>
      </c>
      <c r="E41" s="3">
        <v>1.4E-3</v>
      </c>
      <c r="F41" s="1" t="s">
        <v>33</v>
      </c>
      <c r="G41" s="1" t="s">
        <v>174</v>
      </c>
      <c r="H41" s="1" t="s">
        <v>175</v>
      </c>
      <c r="I41" s="1" t="s">
        <v>18</v>
      </c>
      <c r="J41" s="1" t="s">
        <v>176</v>
      </c>
      <c r="K41" s="1" t="s">
        <v>14</v>
      </c>
      <c r="L41" s="1" t="s">
        <v>20</v>
      </c>
      <c r="M41" s="1" t="s">
        <v>180</v>
      </c>
    </row>
    <row r="42" spans="1:13" ht="75" x14ac:dyDescent="0.25">
      <c r="A42" s="2" t="s">
        <v>173</v>
      </c>
      <c r="B42" s="1" t="s">
        <v>12</v>
      </c>
      <c r="C42" s="1" t="s">
        <v>13</v>
      </c>
      <c r="D42" s="1" t="s">
        <v>14</v>
      </c>
      <c r="E42" s="3">
        <v>1.4E-3</v>
      </c>
      <c r="F42" s="1" t="s">
        <v>33</v>
      </c>
      <c r="G42" s="1" t="s">
        <v>174</v>
      </c>
      <c r="H42" s="1" t="s">
        <v>175</v>
      </c>
      <c r="I42" s="1" t="s">
        <v>18</v>
      </c>
      <c r="J42" s="1" t="s">
        <v>176</v>
      </c>
      <c r="K42" s="1" t="s">
        <v>14</v>
      </c>
      <c r="L42" s="1" t="s">
        <v>20</v>
      </c>
      <c r="M42" s="1" t="s">
        <v>181</v>
      </c>
    </row>
    <row r="43" spans="1:13" ht="75" x14ac:dyDescent="0.25">
      <c r="A43" s="2" t="s">
        <v>173</v>
      </c>
      <c r="B43" s="1" t="s">
        <v>12</v>
      </c>
      <c r="C43" s="1" t="s">
        <v>13</v>
      </c>
      <c r="D43" s="1" t="s">
        <v>14</v>
      </c>
      <c r="E43" s="3">
        <v>1.4E-3</v>
      </c>
      <c r="F43" s="1" t="s">
        <v>33</v>
      </c>
      <c r="G43" s="1" t="s">
        <v>174</v>
      </c>
      <c r="H43" s="1" t="s">
        <v>175</v>
      </c>
      <c r="I43" s="1" t="s">
        <v>18</v>
      </c>
      <c r="J43" s="1" t="s">
        <v>176</v>
      </c>
      <c r="K43" s="1" t="s">
        <v>14</v>
      </c>
      <c r="L43" s="1" t="s">
        <v>20</v>
      </c>
      <c r="M43" s="1" t="s">
        <v>182</v>
      </c>
    </row>
    <row r="44" spans="1:13" ht="75" x14ac:dyDescent="0.25">
      <c r="A44" s="2" t="s">
        <v>183</v>
      </c>
      <c r="B44" s="1" t="s">
        <v>12</v>
      </c>
      <c r="C44" s="1" t="s">
        <v>14</v>
      </c>
      <c r="D44" s="1" t="s">
        <v>14</v>
      </c>
      <c r="E44" s="3">
        <v>1.5E-3</v>
      </c>
      <c r="F44" s="1" t="s">
        <v>184</v>
      </c>
      <c r="G44" s="1" t="s">
        <v>185</v>
      </c>
      <c r="H44" s="1" t="s">
        <v>186</v>
      </c>
      <c r="I44" s="1" t="s">
        <v>18</v>
      </c>
      <c r="J44" s="1" t="s">
        <v>187</v>
      </c>
      <c r="K44" s="2" t="s">
        <v>79</v>
      </c>
      <c r="L44" s="1" t="s">
        <v>20</v>
      </c>
      <c r="M44" s="1" t="s">
        <v>188</v>
      </c>
    </row>
    <row r="45" spans="1:13" ht="75" x14ac:dyDescent="0.25">
      <c r="A45" s="2" t="s">
        <v>189</v>
      </c>
      <c r="B45" s="1" t="s">
        <v>12</v>
      </c>
      <c r="C45" s="1" t="s">
        <v>40</v>
      </c>
      <c r="D45" s="1" t="s">
        <v>23</v>
      </c>
      <c r="E45" s="3">
        <v>1.5E-3</v>
      </c>
      <c r="F45" s="1" t="s">
        <v>190</v>
      </c>
      <c r="G45" s="1" t="s">
        <v>68</v>
      </c>
      <c r="H45" s="1" t="s">
        <v>191</v>
      </c>
      <c r="I45" s="1" t="s">
        <v>18</v>
      </c>
      <c r="J45" s="1" t="s">
        <v>192</v>
      </c>
      <c r="K45" s="2" t="s">
        <v>70</v>
      </c>
      <c r="L45" s="1" t="s">
        <v>20</v>
      </c>
      <c r="M45" s="1" t="s">
        <v>193</v>
      </c>
    </row>
    <row r="46" spans="1:13" ht="75" x14ac:dyDescent="0.25">
      <c r="A46" s="2" t="s">
        <v>194</v>
      </c>
      <c r="B46" s="1" t="s">
        <v>12</v>
      </c>
      <c r="C46" s="1" t="s">
        <v>13</v>
      </c>
      <c r="D46" s="1" t="s">
        <v>14</v>
      </c>
      <c r="E46" s="3">
        <v>1.5E-3</v>
      </c>
      <c r="F46" s="1" t="s">
        <v>195</v>
      </c>
      <c r="G46" s="1" t="s">
        <v>185</v>
      </c>
      <c r="H46" s="1" t="s">
        <v>62</v>
      </c>
      <c r="I46" s="1" t="s">
        <v>55</v>
      </c>
      <c r="J46" s="1" t="s">
        <v>196</v>
      </c>
      <c r="K46" s="2" t="s">
        <v>79</v>
      </c>
      <c r="L46" s="1" t="s">
        <v>20</v>
      </c>
      <c r="M46" s="1" t="s">
        <v>197</v>
      </c>
    </row>
    <row r="47" spans="1:13" ht="75" x14ac:dyDescent="0.25">
      <c r="A47" s="2" t="s">
        <v>198</v>
      </c>
      <c r="B47" s="1" t="s">
        <v>12</v>
      </c>
      <c r="C47" s="1" t="s">
        <v>13</v>
      </c>
      <c r="D47" s="1" t="s">
        <v>14</v>
      </c>
      <c r="E47" s="3">
        <v>1.5E-3</v>
      </c>
      <c r="F47" s="1" t="s">
        <v>199</v>
      </c>
      <c r="G47" s="1" t="s">
        <v>185</v>
      </c>
      <c r="H47" s="1" t="s">
        <v>62</v>
      </c>
      <c r="I47" s="1" t="s">
        <v>55</v>
      </c>
      <c r="J47" s="1" t="s">
        <v>200</v>
      </c>
      <c r="K47" s="2" t="s">
        <v>79</v>
      </c>
      <c r="L47" s="1" t="s">
        <v>20</v>
      </c>
      <c r="M47" s="1" t="s">
        <v>201</v>
      </c>
    </row>
    <row r="48" spans="1:13" ht="75" x14ac:dyDescent="0.25">
      <c r="A48" s="2" t="s">
        <v>198</v>
      </c>
      <c r="B48" s="1" t="s">
        <v>12</v>
      </c>
      <c r="C48" s="1" t="s">
        <v>13</v>
      </c>
      <c r="D48" s="1" t="s">
        <v>14</v>
      </c>
      <c r="E48" s="3">
        <v>1.5E-3</v>
      </c>
      <c r="F48" s="1" t="s">
        <v>202</v>
      </c>
      <c r="G48" s="1" t="s">
        <v>185</v>
      </c>
      <c r="H48" s="1" t="s">
        <v>62</v>
      </c>
      <c r="I48" s="1" t="s">
        <v>55</v>
      </c>
      <c r="J48" s="1" t="s">
        <v>200</v>
      </c>
      <c r="K48" s="2" t="s">
        <v>79</v>
      </c>
      <c r="L48" s="1" t="s">
        <v>20</v>
      </c>
      <c r="M48" s="1" t="s">
        <v>203</v>
      </c>
    </row>
    <row r="49" spans="1:13" ht="75" x14ac:dyDescent="0.25">
      <c r="A49" s="2" t="s">
        <v>194</v>
      </c>
      <c r="B49" s="1" t="s">
        <v>12</v>
      </c>
      <c r="C49" s="1" t="s">
        <v>13</v>
      </c>
      <c r="D49" s="1" t="s">
        <v>14</v>
      </c>
      <c r="E49" s="3">
        <v>1.5E-3</v>
      </c>
      <c r="F49" s="1" t="s">
        <v>204</v>
      </c>
      <c r="G49" s="1" t="s">
        <v>185</v>
      </c>
      <c r="H49" s="1" t="s">
        <v>62</v>
      </c>
      <c r="I49" s="1" t="s">
        <v>55</v>
      </c>
      <c r="J49" s="1" t="s">
        <v>196</v>
      </c>
      <c r="K49" s="2" t="s">
        <v>79</v>
      </c>
      <c r="L49" s="1" t="s">
        <v>20</v>
      </c>
      <c r="M49" s="1" t="s">
        <v>205</v>
      </c>
    </row>
    <row r="50" spans="1:13" ht="75" x14ac:dyDescent="0.25">
      <c r="A50" s="2" t="s">
        <v>206</v>
      </c>
      <c r="B50" s="1" t="s">
        <v>12</v>
      </c>
      <c r="C50" s="1" t="s">
        <v>13</v>
      </c>
      <c r="D50" s="1" t="s">
        <v>14</v>
      </c>
      <c r="E50" s="3">
        <v>1.5E-3</v>
      </c>
      <c r="F50" s="1" t="s">
        <v>207</v>
      </c>
      <c r="G50" s="1" t="s">
        <v>185</v>
      </c>
      <c r="H50" s="1" t="s">
        <v>62</v>
      </c>
      <c r="I50" s="1" t="s">
        <v>55</v>
      </c>
      <c r="J50" s="1" t="s">
        <v>196</v>
      </c>
      <c r="K50" s="2" t="s">
        <v>79</v>
      </c>
      <c r="L50" s="1" t="s">
        <v>20</v>
      </c>
      <c r="M50" s="1" t="s">
        <v>208</v>
      </c>
    </row>
    <row r="51" spans="1:13" ht="75" x14ac:dyDescent="0.25">
      <c r="A51" s="2" t="s">
        <v>206</v>
      </c>
      <c r="B51" s="1" t="s">
        <v>12</v>
      </c>
      <c r="C51" s="1" t="s">
        <v>13</v>
      </c>
      <c r="D51" s="1" t="s">
        <v>14</v>
      </c>
      <c r="E51" s="3">
        <v>1.5E-3</v>
      </c>
      <c r="F51" s="1" t="s">
        <v>209</v>
      </c>
      <c r="G51" s="1" t="s">
        <v>185</v>
      </c>
      <c r="H51" s="1" t="s">
        <v>62</v>
      </c>
      <c r="I51" s="1" t="s">
        <v>55</v>
      </c>
      <c r="J51" s="1" t="s">
        <v>196</v>
      </c>
      <c r="K51" s="2" t="s">
        <v>79</v>
      </c>
      <c r="L51" s="1" t="s">
        <v>20</v>
      </c>
      <c r="M51" s="1" t="s">
        <v>210</v>
      </c>
    </row>
    <row r="52" spans="1:13" ht="75" x14ac:dyDescent="0.25">
      <c r="A52" s="2" t="s">
        <v>206</v>
      </c>
      <c r="B52" s="1" t="s">
        <v>12</v>
      </c>
      <c r="C52" s="1" t="s">
        <v>13</v>
      </c>
      <c r="D52" s="1" t="s">
        <v>14</v>
      </c>
      <c r="E52" s="3">
        <v>1.5E-3</v>
      </c>
      <c r="F52" s="1" t="s">
        <v>211</v>
      </c>
      <c r="G52" s="1" t="s">
        <v>185</v>
      </c>
      <c r="H52" s="1" t="s">
        <v>62</v>
      </c>
      <c r="I52" s="1" t="s">
        <v>55</v>
      </c>
      <c r="J52" s="1" t="s">
        <v>196</v>
      </c>
      <c r="K52" s="2" t="s">
        <v>79</v>
      </c>
      <c r="L52" s="1" t="s">
        <v>20</v>
      </c>
      <c r="M52" s="1" t="s">
        <v>212</v>
      </c>
    </row>
    <row r="53" spans="1:13" ht="75" x14ac:dyDescent="0.25">
      <c r="A53" s="2" t="s">
        <v>213</v>
      </c>
      <c r="B53" s="1" t="s">
        <v>12</v>
      </c>
      <c r="C53" s="1" t="s">
        <v>13</v>
      </c>
      <c r="D53" s="1" t="s">
        <v>14</v>
      </c>
      <c r="E53" s="3">
        <v>1.5E-3</v>
      </c>
      <c r="F53" s="1" t="s">
        <v>214</v>
      </c>
      <c r="G53" s="1" t="s">
        <v>185</v>
      </c>
      <c r="H53" s="1" t="s">
        <v>62</v>
      </c>
      <c r="I53" s="1" t="s">
        <v>55</v>
      </c>
      <c r="J53" s="1" t="s">
        <v>196</v>
      </c>
      <c r="K53" s="1" t="s">
        <v>14</v>
      </c>
      <c r="L53" s="1" t="s">
        <v>20</v>
      </c>
      <c r="M53" s="1" t="s">
        <v>215</v>
      </c>
    </row>
    <row r="54" spans="1:13" ht="75" x14ac:dyDescent="0.25">
      <c r="A54" s="2" t="s">
        <v>216</v>
      </c>
      <c r="B54" s="1" t="s">
        <v>12</v>
      </c>
      <c r="C54" s="1" t="s">
        <v>13</v>
      </c>
      <c r="D54" s="1" t="s">
        <v>14</v>
      </c>
      <c r="E54" s="3">
        <v>1.5E-3</v>
      </c>
      <c r="F54" s="1" t="s">
        <v>217</v>
      </c>
      <c r="G54" s="1" t="s">
        <v>218</v>
      </c>
      <c r="H54" s="1" t="s">
        <v>62</v>
      </c>
      <c r="I54" s="1" t="s">
        <v>55</v>
      </c>
      <c r="J54" s="1" t="s">
        <v>196</v>
      </c>
      <c r="K54" s="1" t="s">
        <v>114</v>
      </c>
      <c r="L54" s="1" t="s">
        <v>20</v>
      </c>
      <c r="M54" s="1" t="s">
        <v>219</v>
      </c>
    </row>
    <row r="55" spans="1:13" ht="90" x14ac:dyDescent="0.25">
      <c r="A55" s="2" t="s">
        <v>220</v>
      </c>
      <c r="B55" s="1" t="s">
        <v>12</v>
      </c>
      <c r="C55" s="1" t="s">
        <v>13</v>
      </c>
      <c r="D55" s="1" t="s">
        <v>221</v>
      </c>
      <c r="E55" s="3">
        <v>1.5E-3</v>
      </c>
      <c r="F55" s="1" t="s">
        <v>222</v>
      </c>
      <c r="G55" s="1" t="s">
        <v>223</v>
      </c>
      <c r="H55" s="1" t="s">
        <v>62</v>
      </c>
      <c r="I55" s="1" t="s">
        <v>55</v>
      </c>
      <c r="J55" s="1" t="s">
        <v>224</v>
      </c>
      <c r="K55" s="2" t="s">
        <v>79</v>
      </c>
      <c r="L55" s="1" t="s">
        <v>20</v>
      </c>
      <c r="M55" s="1" t="s">
        <v>225</v>
      </c>
    </row>
    <row r="56" spans="1:13" ht="60" x14ac:dyDescent="0.25">
      <c r="A56" s="2" t="s">
        <v>226</v>
      </c>
      <c r="B56" s="1" t="s">
        <v>12</v>
      </c>
      <c r="C56" s="1" t="s">
        <v>13</v>
      </c>
      <c r="D56" s="1" t="s">
        <v>23</v>
      </c>
      <c r="E56" s="3">
        <v>1.5E-3</v>
      </c>
      <c r="F56" s="1" t="s">
        <v>227</v>
      </c>
      <c r="G56" s="1" t="s">
        <v>75</v>
      </c>
      <c r="H56" s="1" t="s">
        <v>62</v>
      </c>
      <c r="I56" s="1" t="s">
        <v>55</v>
      </c>
      <c r="J56" s="1" t="s">
        <v>228</v>
      </c>
      <c r="K56" s="2" t="s">
        <v>79</v>
      </c>
      <c r="L56" s="1" t="s">
        <v>20</v>
      </c>
      <c r="M56" s="1" t="s">
        <v>229</v>
      </c>
    </row>
    <row r="57" spans="1:13" ht="60" x14ac:dyDescent="0.25">
      <c r="A57" s="2" t="s">
        <v>230</v>
      </c>
      <c r="B57" s="1" t="s">
        <v>39</v>
      </c>
      <c r="C57" s="1" t="s">
        <v>13</v>
      </c>
      <c r="D57" s="1" t="s">
        <v>14</v>
      </c>
      <c r="E57" s="3">
        <v>1.5E-3</v>
      </c>
      <c r="F57" s="1" t="s">
        <v>231</v>
      </c>
      <c r="G57" s="1" t="s">
        <v>232</v>
      </c>
      <c r="H57" s="1" t="s">
        <v>62</v>
      </c>
      <c r="I57" s="1" t="s">
        <v>55</v>
      </c>
      <c r="J57" s="1" t="s">
        <v>233</v>
      </c>
      <c r="K57" s="1" t="s">
        <v>14</v>
      </c>
      <c r="L57" s="1" t="s">
        <v>46</v>
      </c>
      <c r="M57" s="1" t="s">
        <v>234</v>
      </c>
    </row>
    <row r="58" spans="1:13" ht="60" x14ac:dyDescent="0.25">
      <c r="A58" s="2" t="s">
        <v>235</v>
      </c>
      <c r="B58" s="1" t="s">
        <v>32</v>
      </c>
      <c r="C58" s="1" t="s">
        <v>13</v>
      </c>
      <c r="D58" s="1" t="s">
        <v>14</v>
      </c>
      <c r="E58" s="3">
        <v>1.5E-3</v>
      </c>
      <c r="F58" s="1" t="s">
        <v>236</v>
      </c>
      <c r="G58" s="1" t="s">
        <v>121</v>
      </c>
      <c r="H58" s="1" t="s">
        <v>62</v>
      </c>
      <c r="I58" s="1" t="s">
        <v>55</v>
      </c>
      <c r="J58" s="1" t="s">
        <v>233</v>
      </c>
      <c r="K58" s="1" t="s">
        <v>14</v>
      </c>
      <c r="L58" s="1" t="s">
        <v>20</v>
      </c>
      <c r="M58" s="1" t="s">
        <v>237</v>
      </c>
    </row>
    <row r="59" spans="1:13" ht="75" x14ac:dyDescent="0.25">
      <c r="A59" s="2" t="s">
        <v>216</v>
      </c>
      <c r="B59" s="1" t="s">
        <v>12</v>
      </c>
      <c r="C59" s="1" t="s">
        <v>13</v>
      </c>
      <c r="D59" s="1" t="s">
        <v>14</v>
      </c>
      <c r="E59" s="3">
        <v>1.5E-3</v>
      </c>
      <c r="F59" s="1" t="s">
        <v>238</v>
      </c>
      <c r="G59" s="1" t="s">
        <v>218</v>
      </c>
      <c r="H59" s="1" t="s">
        <v>62</v>
      </c>
      <c r="I59" s="1" t="s">
        <v>55</v>
      </c>
      <c r="J59" s="1" t="s">
        <v>239</v>
      </c>
      <c r="K59" s="1" t="s">
        <v>114</v>
      </c>
      <c r="L59" s="1" t="s">
        <v>46</v>
      </c>
      <c r="M59" s="1" t="s">
        <v>240</v>
      </c>
    </row>
    <row r="60" spans="1:13" ht="75" x14ac:dyDescent="0.25">
      <c r="A60" s="2" t="s">
        <v>241</v>
      </c>
      <c r="B60" s="1" t="s">
        <v>12</v>
      </c>
      <c r="C60" s="1" t="s">
        <v>40</v>
      </c>
      <c r="D60" s="1" t="s">
        <v>23</v>
      </c>
      <c r="E60" s="3">
        <v>1.5E-3</v>
      </c>
      <c r="F60" s="1" t="s">
        <v>33</v>
      </c>
      <c r="G60" s="1" t="s">
        <v>68</v>
      </c>
      <c r="H60" s="1" t="s">
        <v>76</v>
      </c>
      <c r="I60" s="1" t="s">
        <v>77</v>
      </c>
      <c r="J60" s="1" t="s">
        <v>239</v>
      </c>
      <c r="K60" s="2" t="s">
        <v>70</v>
      </c>
      <c r="L60" s="1" t="s">
        <v>20</v>
      </c>
      <c r="M60" s="1" t="s">
        <v>242</v>
      </c>
    </row>
    <row r="61" spans="1:13" ht="45" x14ac:dyDescent="0.25">
      <c r="A61" s="2" t="s">
        <v>243</v>
      </c>
      <c r="B61" s="1" t="s">
        <v>12</v>
      </c>
      <c r="C61" s="1" t="s">
        <v>40</v>
      </c>
      <c r="D61" s="1" t="s">
        <v>23</v>
      </c>
      <c r="E61" s="3">
        <v>1.5E-3</v>
      </c>
      <c r="F61" s="1" t="s">
        <v>244</v>
      </c>
      <c r="G61" s="1" t="s">
        <v>61</v>
      </c>
      <c r="H61" s="1" t="s">
        <v>76</v>
      </c>
      <c r="I61" s="1" t="s">
        <v>77</v>
      </c>
      <c r="J61" s="1" t="s">
        <v>239</v>
      </c>
      <c r="K61" s="2" t="s">
        <v>64</v>
      </c>
      <c r="L61" s="1" t="s">
        <v>46</v>
      </c>
      <c r="M61" s="1" t="s">
        <v>245</v>
      </c>
    </row>
    <row r="62" spans="1:13" ht="75" x14ac:dyDescent="0.25">
      <c r="A62" s="2" t="s">
        <v>246</v>
      </c>
      <c r="B62" s="1" t="s">
        <v>32</v>
      </c>
      <c r="C62" s="1" t="s">
        <v>14</v>
      </c>
      <c r="D62" s="1" t="s">
        <v>14</v>
      </c>
      <c r="E62" s="3">
        <v>1.5E-3</v>
      </c>
      <c r="F62" s="1" t="s">
        <v>247</v>
      </c>
      <c r="G62" s="1" t="s">
        <v>121</v>
      </c>
      <c r="H62" s="1" t="s">
        <v>62</v>
      </c>
      <c r="I62" s="1" t="s">
        <v>55</v>
      </c>
      <c r="J62" s="1" t="s">
        <v>248</v>
      </c>
      <c r="K62" s="1" t="s">
        <v>14</v>
      </c>
      <c r="L62" s="1" t="s">
        <v>20</v>
      </c>
      <c r="M62" s="1" t="s">
        <v>249</v>
      </c>
    </row>
    <row r="63" spans="1:13" ht="75" x14ac:dyDescent="0.25">
      <c r="A63" s="2" t="s">
        <v>250</v>
      </c>
      <c r="B63" s="1" t="s">
        <v>12</v>
      </c>
      <c r="C63" s="1" t="s">
        <v>40</v>
      </c>
      <c r="D63" s="1" t="s">
        <v>23</v>
      </c>
      <c r="E63" s="3">
        <v>1.5E-3</v>
      </c>
      <c r="F63" s="1" t="s">
        <v>33</v>
      </c>
      <c r="G63" s="1" t="s">
        <v>68</v>
      </c>
      <c r="H63" s="1" t="s">
        <v>76</v>
      </c>
      <c r="I63" s="1" t="s">
        <v>77</v>
      </c>
      <c r="J63" s="1" t="s">
        <v>251</v>
      </c>
      <c r="K63" s="2" t="s">
        <v>70</v>
      </c>
      <c r="L63" s="1" t="s">
        <v>46</v>
      </c>
      <c r="M63" s="1" t="s">
        <v>252</v>
      </c>
    </row>
    <row r="64" spans="1:13" ht="75" x14ac:dyDescent="0.25">
      <c r="A64" s="2" t="s">
        <v>253</v>
      </c>
      <c r="B64" s="1" t="s">
        <v>12</v>
      </c>
      <c r="C64" s="1" t="s">
        <v>40</v>
      </c>
      <c r="D64" s="1" t="s">
        <v>14</v>
      </c>
      <c r="E64" s="3">
        <v>1.5E-3</v>
      </c>
      <c r="F64" s="1" t="s">
        <v>33</v>
      </c>
      <c r="G64" s="1" t="s">
        <v>185</v>
      </c>
      <c r="H64" s="1" t="s">
        <v>254</v>
      </c>
      <c r="I64" s="1" t="s">
        <v>27</v>
      </c>
      <c r="J64" s="1" t="s">
        <v>255</v>
      </c>
      <c r="K64" s="1" t="s">
        <v>14</v>
      </c>
      <c r="L64" s="1" t="s">
        <v>20</v>
      </c>
      <c r="M64" s="1" t="s">
        <v>256</v>
      </c>
    </row>
    <row r="65" spans="1:13" ht="75" x14ac:dyDescent="0.25">
      <c r="A65" s="2" t="s">
        <v>257</v>
      </c>
      <c r="B65" s="1" t="s">
        <v>12</v>
      </c>
      <c r="C65" s="1" t="s">
        <v>40</v>
      </c>
      <c r="D65" s="1" t="s">
        <v>23</v>
      </c>
      <c r="E65" s="3">
        <v>1.5E-3</v>
      </c>
      <c r="F65" s="1" t="s">
        <v>33</v>
      </c>
      <c r="G65" s="1" t="s">
        <v>174</v>
      </c>
      <c r="H65" s="1" t="s">
        <v>76</v>
      </c>
      <c r="I65" s="1" t="s">
        <v>77</v>
      </c>
      <c r="J65" s="1" t="s">
        <v>258</v>
      </c>
      <c r="K65" s="2" t="s">
        <v>79</v>
      </c>
      <c r="L65" s="1" t="s">
        <v>46</v>
      </c>
      <c r="M65" s="1" t="s">
        <v>259</v>
      </c>
    </row>
    <row r="66" spans="1:13" ht="75" x14ac:dyDescent="0.25">
      <c r="A66" s="2" t="s">
        <v>257</v>
      </c>
      <c r="B66" s="1" t="s">
        <v>12</v>
      </c>
      <c r="C66" s="1" t="s">
        <v>40</v>
      </c>
      <c r="D66" s="1" t="s">
        <v>23</v>
      </c>
      <c r="E66" s="3">
        <v>1.5E-3</v>
      </c>
      <c r="F66" s="1" t="s">
        <v>33</v>
      </c>
      <c r="G66" s="1" t="s">
        <v>174</v>
      </c>
      <c r="H66" s="1" t="s">
        <v>76</v>
      </c>
      <c r="I66" s="1" t="s">
        <v>77</v>
      </c>
      <c r="J66" s="1" t="s">
        <v>258</v>
      </c>
      <c r="K66" s="2" t="s">
        <v>79</v>
      </c>
      <c r="L66" s="1" t="s">
        <v>46</v>
      </c>
      <c r="M66" s="1" t="s">
        <v>260</v>
      </c>
    </row>
    <row r="67" spans="1:13" ht="75" x14ac:dyDescent="0.25">
      <c r="A67" s="2" t="s">
        <v>257</v>
      </c>
      <c r="B67" s="1" t="s">
        <v>12</v>
      </c>
      <c r="C67" s="1" t="s">
        <v>40</v>
      </c>
      <c r="D67" s="1" t="s">
        <v>23</v>
      </c>
      <c r="E67" s="3">
        <v>1.5E-3</v>
      </c>
      <c r="F67" s="1" t="s">
        <v>33</v>
      </c>
      <c r="G67" s="1" t="s">
        <v>174</v>
      </c>
      <c r="H67" s="1" t="s">
        <v>76</v>
      </c>
      <c r="I67" s="1" t="s">
        <v>77</v>
      </c>
      <c r="J67" s="1" t="s">
        <v>258</v>
      </c>
      <c r="K67" s="2" t="s">
        <v>79</v>
      </c>
      <c r="L67" s="1" t="s">
        <v>46</v>
      </c>
      <c r="M67" s="1" t="s">
        <v>261</v>
      </c>
    </row>
    <row r="68" spans="1:13" ht="75" x14ac:dyDescent="0.25">
      <c r="A68" s="2" t="s">
        <v>257</v>
      </c>
      <c r="B68" s="1" t="s">
        <v>12</v>
      </c>
      <c r="C68" s="1" t="s">
        <v>40</v>
      </c>
      <c r="D68" s="1" t="s">
        <v>23</v>
      </c>
      <c r="E68" s="3">
        <v>1.5E-3</v>
      </c>
      <c r="F68" s="1" t="s">
        <v>33</v>
      </c>
      <c r="G68" s="1" t="s">
        <v>174</v>
      </c>
      <c r="H68" s="1" t="s">
        <v>76</v>
      </c>
      <c r="I68" s="1" t="s">
        <v>77</v>
      </c>
      <c r="J68" s="1" t="s">
        <v>258</v>
      </c>
      <c r="K68" s="2" t="s">
        <v>79</v>
      </c>
      <c r="L68" s="1" t="s">
        <v>46</v>
      </c>
      <c r="M68" s="1" t="s">
        <v>262</v>
      </c>
    </row>
    <row r="69" spans="1:13" ht="75" x14ac:dyDescent="0.25">
      <c r="A69" s="2" t="s">
        <v>257</v>
      </c>
      <c r="B69" s="1" t="s">
        <v>12</v>
      </c>
      <c r="C69" s="1" t="s">
        <v>40</v>
      </c>
      <c r="D69" s="1" t="s">
        <v>23</v>
      </c>
      <c r="E69" s="3">
        <v>1.5E-3</v>
      </c>
      <c r="F69" s="1" t="s">
        <v>33</v>
      </c>
      <c r="G69" s="1" t="s">
        <v>174</v>
      </c>
      <c r="H69" s="1" t="s">
        <v>76</v>
      </c>
      <c r="I69" s="1" t="s">
        <v>77</v>
      </c>
      <c r="J69" s="1" t="s">
        <v>258</v>
      </c>
      <c r="K69" s="2" t="s">
        <v>79</v>
      </c>
      <c r="L69" s="1" t="s">
        <v>46</v>
      </c>
      <c r="M69" s="1" t="s">
        <v>263</v>
      </c>
    </row>
    <row r="70" spans="1:13" ht="75" x14ac:dyDescent="0.25">
      <c r="A70" s="2" t="s">
        <v>257</v>
      </c>
      <c r="B70" s="1" t="s">
        <v>12</v>
      </c>
      <c r="C70" s="1" t="s">
        <v>40</v>
      </c>
      <c r="D70" s="1" t="s">
        <v>23</v>
      </c>
      <c r="E70" s="3">
        <v>1.5E-3</v>
      </c>
      <c r="F70" s="1" t="s">
        <v>33</v>
      </c>
      <c r="G70" s="1" t="s">
        <v>174</v>
      </c>
      <c r="H70" s="1" t="s">
        <v>76</v>
      </c>
      <c r="I70" s="1" t="s">
        <v>77</v>
      </c>
      <c r="J70" s="1" t="s">
        <v>258</v>
      </c>
      <c r="K70" s="2" t="s">
        <v>79</v>
      </c>
      <c r="L70" s="1" t="s">
        <v>46</v>
      </c>
      <c r="M70" s="1" t="s">
        <v>264</v>
      </c>
    </row>
    <row r="71" spans="1:13" ht="75" x14ac:dyDescent="0.25">
      <c r="A71" s="2" t="s">
        <v>129</v>
      </c>
      <c r="B71" s="1" t="s">
        <v>12</v>
      </c>
      <c r="C71" s="1" t="s">
        <v>40</v>
      </c>
      <c r="D71" s="1" t="s">
        <v>23</v>
      </c>
      <c r="E71" s="3">
        <v>1.5E-3</v>
      </c>
      <c r="F71" s="1" t="s">
        <v>33</v>
      </c>
      <c r="G71" s="1" t="s">
        <v>75</v>
      </c>
      <c r="H71" s="1" t="s">
        <v>76</v>
      </c>
      <c r="I71" s="1" t="s">
        <v>77</v>
      </c>
      <c r="J71" s="1" t="s">
        <v>130</v>
      </c>
      <c r="K71" s="2" t="s">
        <v>131</v>
      </c>
      <c r="L71" s="1" t="s">
        <v>46</v>
      </c>
      <c r="M71" s="1" t="s">
        <v>265</v>
      </c>
    </row>
    <row r="72" spans="1:13" ht="75" x14ac:dyDescent="0.25">
      <c r="A72" s="2" t="s">
        <v>129</v>
      </c>
      <c r="B72" s="1" t="s">
        <v>12</v>
      </c>
      <c r="C72" s="1" t="s">
        <v>40</v>
      </c>
      <c r="D72" s="1" t="s">
        <v>23</v>
      </c>
      <c r="E72" s="3">
        <v>1.5E-3</v>
      </c>
      <c r="F72" s="1" t="s">
        <v>33</v>
      </c>
      <c r="G72" s="1" t="s">
        <v>75</v>
      </c>
      <c r="H72" s="1" t="s">
        <v>76</v>
      </c>
      <c r="I72" s="1" t="s">
        <v>77</v>
      </c>
      <c r="J72" s="1" t="s">
        <v>130</v>
      </c>
      <c r="K72" s="2" t="s">
        <v>131</v>
      </c>
      <c r="L72" s="1" t="s">
        <v>46</v>
      </c>
      <c r="M72" s="1" t="s">
        <v>266</v>
      </c>
    </row>
    <row r="73" spans="1:13" ht="75" x14ac:dyDescent="0.25">
      <c r="A73" s="2" t="s">
        <v>129</v>
      </c>
      <c r="B73" s="1" t="s">
        <v>12</v>
      </c>
      <c r="C73" s="1" t="s">
        <v>40</v>
      </c>
      <c r="D73" s="1" t="s">
        <v>23</v>
      </c>
      <c r="E73" s="3">
        <v>1.5E-3</v>
      </c>
      <c r="F73" s="1" t="s">
        <v>33</v>
      </c>
      <c r="G73" s="1" t="s">
        <v>75</v>
      </c>
      <c r="H73" s="1" t="s">
        <v>76</v>
      </c>
      <c r="I73" s="1" t="s">
        <v>77</v>
      </c>
      <c r="J73" s="1" t="s">
        <v>130</v>
      </c>
      <c r="K73" s="2" t="s">
        <v>131</v>
      </c>
      <c r="L73" s="1" t="s">
        <v>46</v>
      </c>
      <c r="M73" s="1" t="s">
        <v>267</v>
      </c>
    </row>
    <row r="74" spans="1:13" ht="75" x14ac:dyDescent="0.25">
      <c r="A74" s="2" t="s">
        <v>129</v>
      </c>
      <c r="B74" s="1" t="s">
        <v>12</v>
      </c>
      <c r="C74" s="1" t="s">
        <v>40</v>
      </c>
      <c r="D74" s="1" t="s">
        <v>23</v>
      </c>
      <c r="E74" s="3">
        <v>1.5E-3</v>
      </c>
      <c r="F74" s="1" t="s">
        <v>33</v>
      </c>
      <c r="G74" s="1" t="s">
        <v>75</v>
      </c>
      <c r="H74" s="1" t="s">
        <v>76</v>
      </c>
      <c r="I74" s="1" t="s">
        <v>77</v>
      </c>
      <c r="J74" s="1" t="s">
        <v>130</v>
      </c>
      <c r="K74" s="2" t="s">
        <v>131</v>
      </c>
      <c r="L74" s="1" t="s">
        <v>46</v>
      </c>
      <c r="M74" s="1" t="s">
        <v>268</v>
      </c>
    </row>
    <row r="75" spans="1:13" ht="75" x14ac:dyDescent="0.25">
      <c r="A75" s="2" t="s">
        <v>129</v>
      </c>
      <c r="B75" s="1" t="s">
        <v>12</v>
      </c>
      <c r="C75" s="1" t="s">
        <v>40</v>
      </c>
      <c r="D75" s="1" t="s">
        <v>23</v>
      </c>
      <c r="E75" s="3">
        <v>1.5E-3</v>
      </c>
      <c r="F75" s="1" t="s">
        <v>33</v>
      </c>
      <c r="G75" s="1" t="s">
        <v>75</v>
      </c>
      <c r="H75" s="1" t="s">
        <v>76</v>
      </c>
      <c r="I75" s="1" t="s">
        <v>77</v>
      </c>
      <c r="J75" s="1" t="s">
        <v>130</v>
      </c>
      <c r="K75" s="2" t="s">
        <v>131</v>
      </c>
      <c r="L75" s="1" t="s">
        <v>46</v>
      </c>
      <c r="M75" s="1" t="s">
        <v>269</v>
      </c>
    </row>
    <row r="76" spans="1:13" ht="75" x14ac:dyDescent="0.25">
      <c r="A76" s="2" t="s">
        <v>270</v>
      </c>
      <c r="B76" s="1" t="s">
        <v>32</v>
      </c>
      <c r="C76" s="1" t="s">
        <v>14</v>
      </c>
      <c r="D76" s="1" t="s">
        <v>14</v>
      </c>
      <c r="E76" s="3">
        <v>1.5E-3</v>
      </c>
      <c r="F76" s="1" t="s">
        <v>271</v>
      </c>
      <c r="G76" s="1" t="s">
        <v>272</v>
      </c>
      <c r="H76" s="1" t="s">
        <v>62</v>
      </c>
      <c r="I76" s="1" t="s">
        <v>55</v>
      </c>
      <c r="J76" s="1" t="s">
        <v>273</v>
      </c>
      <c r="K76" s="1" t="s">
        <v>274</v>
      </c>
      <c r="L76" s="1" t="s">
        <v>46</v>
      </c>
      <c r="M76" s="1" t="s">
        <v>275</v>
      </c>
    </row>
    <row r="77" spans="1:13" ht="60" x14ac:dyDescent="0.25">
      <c r="A77" s="2" t="s">
        <v>276</v>
      </c>
      <c r="B77" s="1" t="s">
        <v>12</v>
      </c>
      <c r="C77" s="1" t="s">
        <v>13</v>
      </c>
      <c r="D77" s="1" t="s">
        <v>14</v>
      </c>
      <c r="E77" s="3">
        <v>1.5E-3</v>
      </c>
      <c r="F77" s="1" t="s">
        <v>33</v>
      </c>
      <c r="G77" s="1" t="s">
        <v>143</v>
      </c>
      <c r="H77" s="1" t="s">
        <v>175</v>
      </c>
      <c r="I77" s="1" t="s">
        <v>18</v>
      </c>
      <c r="J77" s="1" t="s">
        <v>176</v>
      </c>
      <c r="K77" s="2" t="s">
        <v>277</v>
      </c>
      <c r="L77" s="1" t="s">
        <v>20</v>
      </c>
      <c r="M77" s="1" t="s">
        <v>278</v>
      </c>
    </row>
    <row r="78" spans="1:13" ht="75" x14ac:dyDescent="0.25">
      <c r="A78" s="2" t="s">
        <v>279</v>
      </c>
      <c r="B78" s="1" t="s">
        <v>12</v>
      </c>
      <c r="C78" s="1" t="s">
        <v>13</v>
      </c>
      <c r="D78" s="1" t="s">
        <v>14</v>
      </c>
      <c r="E78" s="3">
        <v>1.5E-3</v>
      </c>
      <c r="F78" s="1" t="s">
        <v>280</v>
      </c>
      <c r="G78" s="1" t="s">
        <v>75</v>
      </c>
      <c r="H78" s="1" t="s">
        <v>62</v>
      </c>
      <c r="I78" s="1" t="s">
        <v>55</v>
      </c>
      <c r="J78" s="1" t="s">
        <v>281</v>
      </c>
      <c r="K78" s="2" t="s">
        <v>79</v>
      </c>
      <c r="L78" s="1" t="s">
        <v>46</v>
      </c>
      <c r="M78" s="1" t="s">
        <v>282</v>
      </c>
    </row>
    <row r="79" spans="1:13" ht="75" x14ac:dyDescent="0.25">
      <c r="A79" s="2" t="s">
        <v>194</v>
      </c>
      <c r="B79" s="1" t="s">
        <v>12</v>
      </c>
      <c r="C79" s="1" t="s">
        <v>13</v>
      </c>
      <c r="D79" s="1" t="s">
        <v>14</v>
      </c>
      <c r="E79" s="3">
        <v>1.5E-3</v>
      </c>
      <c r="F79" s="1" t="s">
        <v>283</v>
      </c>
      <c r="G79" s="1" t="s">
        <v>185</v>
      </c>
      <c r="H79" s="1" t="s">
        <v>62</v>
      </c>
      <c r="I79" s="1" t="s">
        <v>55</v>
      </c>
      <c r="J79" s="1" t="s">
        <v>284</v>
      </c>
      <c r="K79" s="2" t="s">
        <v>79</v>
      </c>
      <c r="L79" s="1" t="s">
        <v>20</v>
      </c>
      <c r="M79" s="1" t="s">
        <v>285</v>
      </c>
    </row>
    <row r="80" spans="1:13" ht="75" x14ac:dyDescent="0.25">
      <c r="A80" s="2" t="s">
        <v>286</v>
      </c>
      <c r="B80" s="1" t="s">
        <v>12</v>
      </c>
      <c r="C80" s="1" t="s">
        <v>40</v>
      </c>
      <c r="D80" s="1" t="s">
        <v>23</v>
      </c>
      <c r="E80" s="3">
        <v>1.5E-3</v>
      </c>
      <c r="F80" s="1" t="s">
        <v>287</v>
      </c>
      <c r="G80" s="1" t="s">
        <v>68</v>
      </c>
      <c r="H80" s="1" t="s">
        <v>54</v>
      </c>
      <c r="I80" s="1" t="s">
        <v>55</v>
      </c>
      <c r="J80" s="1" t="s">
        <v>167</v>
      </c>
      <c r="K80" s="2" t="s">
        <v>98</v>
      </c>
      <c r="L80" s="1" t="s">
        <v>46</v>
      </c>
      <c r="M80" s="1" t="s">
        <v>288</v>
      </c>
    </row>
    <row r="81" spans="1:13" ht="60" x14ac:dyDescent="0.25">
      <c r="A81" s="2" t="s">
        <v>289</v>
      </c>
      <c r="B81" s="1" t="s">
        <v>12</v>
      </c>
      <c r="C81" s="1" t="s">
        <v>40</v>
      </c>
      <c r="D81" s="1" t="s">
        <v>23</v>
      </c>
      <c r="E81" s="3">
        <v>1.5E-3</v>
      </c>
      <c r="F81" s="1" t="s">
        <v>290</v>
      </c>
      <c r="G81" s="1" t="s">
        <v>61</v>
      </c>
      <c r="H81" s="1" t="s">
        <v>54</v>
      </c>
      <c r="I81" s="1" t="s">
        <v>55</v>
      </c>
      <c r="J81" s="1" t="s">
        <v>167</v>
      </c>
      <c r="K81" s="2" t="s">
        <v>64</v>
      </c>
      <c r="L81" s="1" t="s">
        <v>46</v>
      </c>
      <c r="M81" s="1" t="s">
        <v>291</v>
      </c>
    </row>
    <row r="82" spans="1:13" ht="30" x14ac:dyDescent="0.25">
      <c r="A82" s="2" t="s">
        <v>292</v>
      </c>
      <c r="B82" s="1" t="s">
        <v>32</v>
      </c>
      <c r="C82" s="1" t="s">
        <v>14</v>
      </c>
      <c r="D82" s="1" t="s">
        <v>14</v>
      </c>
      <c r="E82" s="3">
        <v>1.5E-3</v>
      </c>
      <c r="F82" s="1" t="s">
        <v>33</v>
      </c>
      <c r="G82" s="1" t="s">
        <v>34</v>
      </c>
      <c r="H82" s="1" t="s">
        <v>83</v>
      </c>
      <c r="I82" s="1" t="s">
        <v>27</v>
      </c>
      <c r="J82" s="1" t="s">
        <v>293</v>
      </c>
      <c r="K82" s="2" t="s">
        <v>85</v>
      </c>
      <c r="L82" s="1" t="s">
        <v>46</v>
      </c>
      <c r="M82" s="1" t="s">
        <v>294</v>
      </c>
    </row>
    <row r="83" spans="1:13" ht="45" x14ac:dyDescent="0.25">
      <c r="A83" s="2" t="s">
        <v>295</v>
      </c>
      <c r="B83" s="1" t="s">
        <v>12</v>
      </c>
      <c r="C83" s="1" t="s">
        <v>40</v>
      </c>
      <c r="D83" s="1" t="s">
        <v>14</v>
      </c>
      <c r="E83" s="3">
        <v>1.5E-3</v>
      </c>
      <c r="F83" s="1" t="s">
        <v>296</v>
      </c>
      <c r="G83" s="1" t="s">
        <v>61</v>
      </c>
      <c r="H83" s="1" t="s">
        <v>83</v>
      </c>
      <c r="I83" s="1" t="s">
        <v>77</v>
      </c>
      <c r="J83" s="1" t="s">
        <v>135</v>
      </c>
      <c r="K83" s="2" t="s">
        <v>64</v>
      </c>
      <c r="L83" s="1" t="s">
        <v>46</v>
      </c>
      <c r="M83" s="1" t="s">
        <v>297</v>
      </c>
    </row>
    <row r="84" spans="1:13" ht="75" x14ac:dyDescent="0.25">
      <c r="A84" s="2" t="s">
        <v>298</v>
      </c>
      <c r="B84" s="1" t="s">
        <v>12</v>
      </c>
      <c r="C84" s="1" t="s">
        <v>13</v>
      </c>
      <c r="D84" s="1" t="s">
        <v>14</v>
      </c>
      <c r="E84" s="3">
        <v>1.5E-3</v>
      </c>
      <c r="F84" s="1" t="s">
        <v>299</v>
      </c>
      <c r="G84" s="1" t="s">
        <v>300</v>
      </c>
      <c r="H84" s="1" t="s">
        <v>62</v>
      </c>
      <c r="I84" s="1" t="s">
        <v>55</v>
      </c>
      <c r="J84" s="1" t="s">
        <v>301</v>
      </c>
      <c r="K84" s="2" t="s">
        <v>302</v>
      </c>
      <c r="L84" s="1" t="s">
        <v>20</v>
      </c>
      <c r="M84" s="1" t="s">
        <v>303</v>
      </c>
    </row>
    <row r="85" spans="1:13" ht="60" x14ac:dyDescent="0.25">
      <c r="A85" s="2" t="s">
        <v>304</v>
      </c>
      <c r="B85" s="1" t="s">
        <v>12</v>
      </c>
      <c r="C85" s="1" t="s">
        <v>14</v>
      </c>
      <c r="D85" s="1" t="s">
        <v>14</v>
      </c>
      <c r="E85" s="3">
        <v>1.5E-3</v>
      </c>
      <c r="F85" s="1" t="s">
        <v>33</v>
      </c>
      <c r="G85" s="1" t="s">
        <v>34</v>
      </c>
      <c r="H85" s="1" t="s">
        <v>175</v>
      </c>
      <c r="I85" s="1" t="s">
        <v>18</v>
      </c>
      <c r="J85" s="1" t="s">
        <v>305</v>
      </c>
      <c r="K85" s="1" t="s">
        <v>14</v>
      </c>
      <c r="L85" s="1" t="s">
        <v>20</v>
      </c>
      <c r="M85" s="1" t="s">
        <v>306</v>
      </c>
    </row>
    <row r="86" spans="1:13" ht="60" x14ac:dyDescent="0.25">
      <c r="A86" s="2" t="s">
        <v>226</v>
      </c>
      <c r="B86" s="1" t="s">
        <v>12</v>
      </c>
      <c r="C86" s="1" t="s">
        <v>13</v>
      </c>
      <c r="D86" s="1" t="s">
        <v>23</v>
      </c>
      <c r="E86" s="3">
        <v>1.5E-3</v>
      </c>
      <c r="F86" s="1" t="s">
        <v>307</v>
      </c>
      <c r="G86" s="1" t="s">
        <v>75</v>
      </c>
      <c r="H86" s="1" t="s">
        <v>62</v>
      </c>
      <c r="I86" s="1" t="s">
        <v>55</v>
      </c>
      <c r="J86" s="1" t="s">
        <v>308</v>
      </c>
      <c r="K86" s="2" t="s">
        <v>79</v>
      </c>
      <c r="L86" s="1" t="s">
        <v>20</v>
      </c>
      <c r="M86" s="1" t="s">
        <v>309</v>
      </c>
    </row>
    <row r="87" spans="1:13" ht="75" x14ac:dyDescent="0.25">
      <c r="A87" s="2" t="s">
        <v>310</v>
      </c>
      <c r="B87" s="1" t="s">
        <v>12</v>
      </c>
      <c r="C87" s="1" t="s">
        <v>40</v>
      </c>
      <c r="D87" s="1" t="s">
        <v>14</v>
      </c>
      <c r="E87" s="3">
        <v>1.5E-3</v>
      </c>
      <c r="F87" s="1" t="s">
        <v>33</v>
      </c>
      <c r="G87" s="1" t="s">
        <v>185</v>
      </c>
      <c r="H87" s="1" t="s">
        <v>76</v>
      </c>
      <c r="I87" s="1" t="s">
        <v>77</v>
      </c>
      <c r="J87" s="1" t="s">
        <v>311</v>
      </c>
      <c r="K87" s="2" t="s">
        <v>131</v>
      </c>
      <c r="L87" s="1" t="s">
        <v>46</v>
      </c>
      <c r="M87" s="1" t="s">
        <v>312</v>
      </c>
    </row>
    <row r="88" spans="1:13" ht="75" x14ac:dyDescent="0.25">
      <c r="A88" s="2" t="s">
        <v>310</v>
      </c>
      <c r="B88" s="1" t="s">
        <v>12</v>
      </c>
      <c r="C88" s="1" t="s">
        <v>40</v>
      </c>
      <c r="D88" s="1" t="s">
        <v>14</v>
      </c>
      <c r="E88" s="3">
        <v>1.5E-3</v>
      </c>
      <c r="F88" s="1" t="s">
        <v>33</v>
      </c>
      <c r="G88" s="1" t="s">
        <v>185</v>
      </c>
      <c r="H88" s="1" t="s">
        <v>76</v>
      </c>
      <c r="I88" s="1" t="s">
        <v>77</v>
      </c>
      <c r="J88" s="1" t="s">
        <v>313</v>
      </c>
      <c r="K88" s="2" t="s">
        <v>131</v>
      </c>
      <c r="L88" s="1" t="s">
        <v>46</v>
      </c>
      <c r="M88" s="1" t="s">
        <v>314</v>
      </c>
    </row>
    <row r="89" spans="1:13" ht="75" x14ac:dyDescent="0.25">
      <c r="A89" s="2" t="s">
        <v>310</v>
      </c>
      <c r="B89" s="1" t="s">
        <v>12</v>
      </c>
      <c r="C89" s="1" t="s">
        <v>40</v>
      </c>
      <c r="D89" s="1" t="s">
        <v>14</v>
      </c>
      <c r="E89" s="3">
        <v>1.5E-3</v>
      </c>
      <c r="F89" s="1" t="s">
        <v>33</v>
      </c>
      <c r="G89" s="1" t="s">
        <v>185</v>
      </c>
      <c r="H89" s="1" t="s">
        <v>76</v>
      </c>
      <c r="I89" s="1" t="s">
        <v>77</v>
      </c>
      <c r="J89" s="1" t="s">
        <v>313</v>
      </c>
      <c r="K89" s="2" t="s">
        <v>131</v>
      </c>
      <c r="L89" s="1" t="s">
        <v>46</v>
      </c>
      <c r="M89" s="1" t="s">
        <v>315</v>
      </c>
    </row>
    <row r="90" spans="1:13" ht="75" x14ac:dyDescent="0.25">
      <c r="A90" s="2" t="s">
        <v>316</v>
      </c>
      <c r="B90" s="1" t="s">
        <v>12</v>
      </c>
      <c r="C90" s="1" t="s">
        <v>13</v>
      </c>
      <c r="D90" s="1" t="s">
        <v>14</v>
      </c>
      <c r="E90" s="3">
        <v>1.5E-3</v>
      </c>
      <c r="F90" s="5">
        <v>750313.71</v>
      </c>
      <c r="G90" s="1" t="s">
        <v>185</v>
      </c>
      <c r="H90" s="1" t="s">
        <v>62</v>
      </c>
      <c r="I90" s="1" t="s">
        <v>55</v>
      </c>
      <c r="J90" s="1" t="s">
        <v>317</v>
      </c>
      <c r="K90" s="2" t="s">
        <v>79</v>
      </c>
      <c r="L90" s="1" t="s">
        <v>46</v>
      </c>
      <c r="M90" s="1" t="s">
        <v>318</v>
      </c>
    </row>
    <row r="91" spans="1:13" ht="75" x14ac:dyDescent="0.25">
      <c r="A91" s="2" t="s">
        <v>319</v>
      </c>
      <c r="B91" s="1" t="s">
        <v>12</v>
      </c>
      <c r="C91" s="1" t="s">
        <v>13</v>
      </c>
      <c r="D91" s="1" t="s">
        <v>14</v>
      </c>
      <c r="E91" s="3">
        <v>1.5E-3</v>
      </c>
      <c r="F91" s="1" t="s">
        <v>320</v>
      </c>
      <c r="G91" s="1" t="s">
        <v>185</v>
      </c>
      <c r="H91" s="1" t="s">
        <v>62</v>
      </c>
      <c r="I91" s="1" t="s">
        <v>55</v>
      </c>
      <c r="J91" s="1" t="s">
        <v>317</v>
      </c>
      <c r="K91" s="1" t="s">
        <v>14</v>
      </c>
      <c r="L91" s="1" t="s">
        <v>20</v>
      </c>
      <c r="M91" s="1" t="s">
        <v>321</v>
      </c>
    </row>
    <row r="92" spans="1:13" ht="60" x14ac:dyDescent="0.25">
      <c r="A92" s="2" t="s">
        <v>298</v>
      </c>
      <c r="B92" s="1" t="s">
        <v>12</v>
      </c>
      <c r="C92" s="1" t="s">
        <v>13</v>
      </c>
      <c r="D92" s="1" t="s">
        <v>14</v>
      </c>
      <c r="E92" s="3">
        <v>1.5E-3</v>
      </c>
      <c r="F92" s="1" t="s">
        <v>322</v>
      </c>
      <c r="G92" s="1" t="s">
        <v>185</v>
      </c>
      <c r="H92" s="1" t="s">
        <v>62</v>
      </c>
      <c r="I92" s="1" t="s">
        <v>55</v>
      </c>
      <c r="J92" s="1" t="s">
        <v>308</v>
      </c>
      <c r="K92" s="2" t="s">
        <v>79</v>
      </c>
      <c r="L92" s="1" t="s">
        <v>46</v>
      </c>
      <c r="M92" s="1" t="s">
        <v>323</v>
      </c>
    </row>
    <row r="93" spans="1:13" ht="60" x14ac:dyDescent="0.25">
      <c r="A93" s="2" t="s">
        <v>298</v>
      </c>
      <c r="B93" s="1" t="s">
        <v>12</v>
      </c>
      <c r="C93" s="1" t="s">
        <v>13</v>
      </c>
      <c r="D93" s="1" t="s">
        <v>14</v>
      </c>
      <c r="E93" s="3">
        <v>1.5E-3</v>
      </c>
      <c r="F93" s="1" t="s">
        <v>324</v>
      </c>
      <c r="G93" s="1" t="s">
        <v>185</v>
      </c>
      <c r="H93" s="1" t="s">
        <v>62</v>
      </c>
      <c r="I93" s="1" t="s">
        <v>55</v>
      </c>
      <c r="J93" s="1" t="s">
        <v>308</v>
      </c>
      <c r="K93" s="2" t="s">
        <v>79</v>
      </c>
      <c r="L93" s="1" t="s">
        <v>46</v>
      </c>
      <c r="M93" s="1" t="s">
        <v>325</v>
      </c>
    </row>
    <row r="94" spans="1:13" ht="75" x14ac:dyDescent="0.25">
      <c r="A94" s="2" t="s">
        <v>326</v>
      </c>
      <c r="B94" s="1" t="s">
        <v>12</v>
      </c>
      <c r="C94" s="1" t="s">
        <v>40</v>
      </c>
      <c r="D94" s="1" t="s">
        <v>14</v>
      </c>
      <c r="E94" s="3">
        <v>1.5E-3</v>
      </c>
      <c r="F94" s="1" t="s">
        <v>327</v>
      </c>
      <c r="G94" s="1" t="s">
        <v>185</v>
      </c>
      <c r="H94" s="1" t="s">
        <v>89</v>
      </c>
      <c r="I94" s="1" t="s">
        <v>27</v>
      </c>
      <c r="J94" s="1" t="s">
        <v>328</v>
      </c>
      <c r="K94" s="1" t="s">
        <v>14</v>
      </c>
      <c r="L94" s="1" t="s">
        <v>46</v>
      </c>
      <c r="M94" s="1" t="s">
        <v>329</v>
      </c>
    </row>
    <row r="95" spans="1:13" ht="60" x14ac:dyDescent="0.25">
      <c r="A95" s="2" t="s">
        <v>330</v>
      </c>
      <c r="B95" s="1" t="s">
        <v>39</v>
      </c>
      <c r="C95" s="1" t="s">
        <v>40</v>
      </c>
      <c r="D95" s="1" t="s">
        <v>14</v>
      </c>
      <c r="E95" s="3">
        <v>1.5E-3</v>
      </c>
      <c r="F95" s="1" t="s">
        <v>331</v>
      </c>
      <c r="G95" s="1" t="s">
        <v>332</v>
      </c>
      <c r="H95" s="1" t="s">
        <v>89</v>
      </c>
      <c r="I95" s="1" t="s">
        <v>27</v>
      </c>
      <c r="J95" s="1" t="s">
        <v>333</v>
      </c>
      <c r="K95" s="2" t="s">
        <v>334</v>
      </c>
      <c r="L95" s="1" t="s">
        <v>46</v>
      </c>
      <c r="M95" s="1" t="s">
        <v>335</v>
      </c>
    </row>
    <row r="96" spans="1:13" ht="75" x14ac:dyDescent="0.25">
      <c r="A96" s="2" t="s">
        <v>336</v>
      </c>
      <c r="B96" s="1" t="s">
        <v>32</v>
      </c>
      <c r="C96" s="1" t="s">
        <v>40</v>
      </c>
      <c r="D96" s="1" t="s">
        <v>14</v>
      </c>
      <c r="E96" s="3">
        <v>1.5E-3</v>
      </c>
      <c r="F96" s="1" t="s">
        <v>337</v>
      </c>
      <c r="G96" s="1" t="s">
        <v>185</v>
      </c>
      <c r="H96" s="1" t="s">
        <v>89</v>
      </c>
      <c r="I96" s="1" t="s">
        <v>27</v>
      </c>
      <c r="J96" s="1" t="s">
        <v>338</v>
      </c>
      <c r="K96" s="1" t="s">
        <v>14</v>
      </c>
      <c r="L96" s="1" t="s">
        <v>46</v>
      </c>
      <c r="M96" s="1" t="s">
        <v>339</v>
      </c>
    </row>
    <row r="97" spans="1:13" ht="60" x14ac:dyDescent="0.25">
      <c r="A97" s="2" t="s">
        <v>226</v>
      </c>
      <c r="B97" s="1" t="s">
        <v>12</v>
      </c>
      <c r="C97" s="1" t="s">
        <v>13</v>
      </c>
      <c r="D97" s="1" t="s">
        <v>14</v>
      </c>
      <c r="E97" s="3">
        <v>1.5E-3</v>
      </c>
      <c r="F97" s="1" t="s">
        <v>340</v>
      </c>
      <c r="G97" s="1" t="s">
        <v>75</v>
      </c>
      <c r="H97" s="1" t="s">
        <v>62</v>
      </c>
      <c r="I97" s="1" t="s">
        <v>55</v>
      </c>
      <c r="J97" s="1" t="s">
        <v>308</v>
      </c>
      <c r="K97" s="2" t="s">
        <v>79</v>
      </c>
      <c r="L97" s="1" t="s">
        <v>46</v>
      </c>
      <c r="M97" s="1" t="s">
        <v>341</v>
      </c>
    </row>
    <row r="98" spans="1:13" ht="60" x14ac:dyDescent="0.25">
      <c r="A98" s="2" t="s">
        <v>298</v>
      </c>
      <c r="B98" s="1" t="s">
        <v>12</v>
      </c>
      <c r="C98" s="1" t="s">
        <v>13</v>
      </c>
      <c r="D98" s="1" t="s">
        <v>14</v>
      </c>
      <c r="E98" s="3">
        <v>1.5E-3</v>
      </c>
      <c r="F98" s="1" t="s">
        <v>342</v>
      </c>
      <c r="G98" s="1" t="s">
        <v>174</v>
      </c>
      <c r="H98" s="1" t="s">
        <v>62</v>
      </c>
      <c r="I98" s="1" t="s">
        <v>55</v>
      </c>
      <c r="J98" s="1" t="s">
        <v>308</v>
      </c>
      <c r="K98" s="2" t="s">
        <v>79</v>
      </c>
      <c r="L98" s="1" t="s">
        <v>46</v>
      </c>
      <c r="M98" s="1" t="s">
        <v>343</v>
      </c>
    </row>
    <row r="99" spans="1:13" ht="75" x14ac:dyDescent="0.25">
      <c r="A99" s="2" t="s">
        <v>344</v>
      </c>
      <c r="B99" s="1" t="s">
        <v>12</v>
      </c>
      <c r="C99" s="1" t="s">
        <v>13</v>
      </c>
      <c r="D99" s="1" t="s">
        <v>23</v>
      </c>
      <c r="E99" s="3">
        <v>1.5E-3</v>
      </c>
      <c r="F99" s="1" t="s">
        <v>342</v>
      </c>
      <c r="G99" s="1" t="s">
        <v>68</v>
      </c>
      <c r="H99" s="1" t="s">
        <v>54</v>
      </c>
      <c r="I99" s="1" t="s">
        <v>55</v>
      </c>
      <c r="J99" s="1" t="s">
        <v>345</v>
      </c>
      <c r="K99" s="2" t="s">
        <v>346</v>
      </c>
      <c r="L99" s="1" t="s">
        <v>20</v>
      </c>
      <c r="M99" s="1" t="s">
        <v>347</v>
      </c>
    </row>
    <row r="100" spans="1:13" ht="75" x14ac:dyDescent="0.25">
      <c r="A100" s="2" t="s">
        <v>348</v>
      </c>
      <c r="B100" s="1" t="s">
        <v>12</v>
      </c>
      <c r="C100" s="1" t="s">
        <v>40</v>
      </c>
      <c r="D100" s="1" t="s">
        <v>14</v>
      </c>
      <c r="E100" s="3">
        <v>1.5E-3</v>
      </c>
      <c r="F100" s="1" t="s">
        <v>349</v>
      </c>
      <c r="G100" s="1" t="s">
        <v>185</v>
      </c>
      <c r="H100" s="1" t="s">
        <v>89</v>
      </c>
      <c r="I100" s="1" t="s">
        <v>27</v>
      </c>
      <c r="J100" s="1" t="s">
        <v>350</v>
      </c>
      <c r="K100" s="1" t="s">
        <v>14</v>
      </c>
      <c r="L100" s="1" t="s">
        <v>46</v>
      </c>
      <c r="M100" s="1" t="s">
        <v>351</v>
      </c>
    </row>
    <row r="101" spans="1:13" ht="60" x14ac:dyDescent="0.25">
      <c r="A101" s="2" t="s">
        <v>352</v>
      </c>
      <c r="B101" s="1" t="s">
        <v>39</v>
      </c>
      <c r="C101" s="1" t="s">
        <v>40</v>
      </c>
      <c r="D101" s="1" t="s">
        <v>14</v>
      </c>
      <c r="E101" s="3">
        <v>1.5E-3</v>
      </c>
      <c r="F101" s="1" t="s">
        <v>353</v>
      </c>
      <c r="G101" s="1" t="s">
        <v>332</v>
      </c>
      <c r="H101" s="1" t="s">
        <v>89</v>
      </c>
      <c r="I101" s="1" t="s">
        <v>27</v>
      </c>
      <c r="J101" s="1" t="s">
        <v>333</v>
      </c>
      <c r="K101" s="2" t="s">
        <v>334</v>
      </c>
      <c r="L101" s="1" t="s">
        <v>46</v>
      </c>
      <c r="M101" s="1" t="s">
        <v>354</v>
      </c>
    </row>
    <row r="102" spans="1:13" ht="60" x14ac:dyDescent="0.25">
      <c r="A102" s="2" t="s">
        <v>355</v>
      </c>
      <c r="B102" s="1" t="s">
        <v>39</v>
      </c>
      <c r="C102" s="1" t="s">
        <v>40</v>
      </c>
      <c r="D102" s="1" t="s">
        <v>14</v>
      </c>
      <c r="E102" s="3">
        <v>1.5E-3</v>
      </c>
      <c r="F102" s="1" t="s">
        <v>356</v>
      </c>
      <c r="G102" s="1" t="s">
        <v>332</v>
      </c>
      <c r="H102" s="1" t="s">
        <v>89</v>
      </c>
      <c r="I102" s="1" t="s">
        <v>27</v>
      </c>
      <c r="J102" s="1" t="s">
        <v>333</v>
      </c>
      <c r="K102" s="1" t="s">
        <v>14</v>
      </c>
      <c r="L102" s="1" t="s">
        <v>46</v>
      </c>
      <c r="M102" s="1" t="s">
        <v>357</v>
      </c>
    </row>
    <row r="103" spans="1:13" ht="75" x14ac:dyDescent="0.25">
      <c r="A103" s="2" t="s">
        <v>358</v>
      </c>
      <c r="B103" s="1" t="s">
        <v>12</v>
      </c>
      <c r="C103" s="1" t="s">
        <v>40</v>
      </c>
      <c r="D103" s="1" t="s">
        <v>23</v>
      </c>
      <c r="E103" s="3">
        <v>1.5E-3</v>
      </c>
      <c r="F103" s="1" t="s">
        <v>359</v>
      </c>
      <c r="G103" s="1" t="s">
        <v>360</v>
      </c>
      <c r="H103" s="1" t="s">
        <v>26</v>
      </c>
      <c r="I103" s="1" t="s">
        <v>55</v>
      </c>
      <c r="J103" s="1" t="s">
        <v>361</v>
      </c>
      <c r="K103" s="1" t="s">
        <v>14</v>
      </c>
      <c r="L103" s="1" t="s">
        <v>46</v>
      </c>
      <c r="M103" s="1">
        <v>794357</v>
      </c>
    </row>
    <row r="104" spans="1:13" ht="75" x14ac:dyDescent="0.25">
      <c r="A104" s="2" t="s">
        <v>59</v>
      </c>
      <c r="B104" s="1" t="s">
        <v>12</v>
      </c>
      <c r="C104" s="1" t="s">
        <v>40</v>
      </c>
      <c r="D104" s="1" t="s">
        <v>23</v>
      </c>
      <c r="E104" s="3">
        <v>1.5E-3</v>
      </c>
      <c r="F104" s="1" t="s">
        <v>362</v>
      </c>
      <c r="G104" s="1" t="s">
        <v>61</v>
      </c>
      <c r="H104" s="1" t="s">
        <v>62</v>
      </c>
      <c r="I104" s="1" t="s">
        <v>55</v>
      </c>
      <c r="J104" s="1" t="s">
        <v>94</v>
      </c>
      <c r="K104" s="1" t="s">
        <v>14</v>
      </c>
      <c r="L104" s="1" t="s">
        <v>46</v>
      </c>
      <c r="M104" s="1" t="s">
        <v>363</v>
      </c>
    </row>
    <row r="105" spans="1:13" ht="60" x14ac:dyDescent="0.25">
      <c r="A105" s="2" t="s">
        <v>364</v>
      </c>
      <c r="B105" s="1" t="s">
        <v>12</v>
      </c>
      <c r="C105" s="1" t="s">
        <v>13</v>
      </c>
      <c r="D105" s="1" t="s">
        <v>23</v>
      </c>
      <c r="E105" s="3">
        <v>1.5E-3</v>
      </c>
      <c r="F105" s="1" t="s">
        <v>365</v>
      </c>
      <c r="G105" s="1" t="s">
        <v>185</v>
      </c>
      <c r="H105" s="1" t="s">
        <v>62</v>
      </c>
      <c r="I105" s="1" t="s">
        <v>55</v>
      </c>
      <c r="J105" s="1" t="s">
        <v>366</v>
      </c>
      <c r="K105" s="1" t="s">
        <v>14</v>
      </c>
      <c r="L105" s="1" t="s">
        <v>46</v>
      </c>
      <c r="M105" s="1" t="s">
        <v>367</v>
      </c>
    </row>
    <row r="106" spans="1:13" ht="75" x14ac:dyDescent="0.25">
      <c r="A106" s="2" t="s">
        <v>198</v>
      </c>
      <c r="B106" s="1" t="s">
        <v>12</v>
      </c>
      <c r="C106" s="1" t="s">
        <v>13</v>
      </c>
      <c r="D106" s="1" t="s">
        <v>23</v>
      </c>
      <c r="E106" s="3">
        <v>1.5E-3</v>
      </c>
      <c r="F106" s="1" t="s">
        <v>368</v>
      </c>
      <c r="G106" s="1" t="s">
        <v>185</v>
      </c>
      <c r="H106" s="1" t="s">
        <v>62</v>
      </c>
      <c r="I106" s="1" t="s">
        <v>55</v>
      </c>
      <c r="J106" s="1" t="s">
        <v>366</v>
      </c>
      <c r="K106" s="1" t="s">
        <v>14</v>
      </c>
      <c r="L106" s="1" t="s">
        <v>20</v>
      </c>
      <c r="M106" s="1" t="s">
        <v>369</v>
      </c>
    </row>
    <row r="107" spans="1:13" ht="60" x14ac:dyDescent="0.25">
      <c r="A107" s="2" t="s">
        <v>370</v>
      </c>
      <c r="B107" s="1" t="s">
        <v>32</v>
      </c>
      <c r="C107" s="1" t="s">
        <v>40</v>
      </c>
      <c r="D107" s="1" t="s">
        <v>14</v>
      </c>
      <c r="E107" s="3">
        <v>1.5E-3</v>
      </c>
      <c r="F107" s="1" t="s">
        <v>371</v>
      </c>
      <c r="G107" s="1" t="s">
        <v>185</v>
      </c>
      <c r="H107" s="1" t="s">
        <v>89</v>
      </c>
      <c r="I107" s="1" t="s">
        <v>27</v>
      </c>
      <c r="J107" s="1" t="s">
        <v>372</v>
      </c>
      <c r="K107" s="1" t="s">
        <v>14</v>
      </c>
      <c r="L107" s="1" t="s">
        <v>46</v>
      </c>
      <c r="M107" s="1" t="s">
        <v>373</v>
      </c>
    </row>
    <row r="108" spans="1:13" ht="75" x14ac:dyDescent="0.25">
      <c r="A108" s="2" t="s">
        <v>198</v>
      </c>
      <c r="B108" s="1" t="s">
        <v>12</v>
      </c>
      <c r="C108" s="1" t="s">
        <v>13</v>
      </c>
      <c r="D108" s="1" t="s">
        <v>23</v>
      </c>
      <c r="E108" s="3">
        <v>1.5E-3</v>
      </c>
      <c r="F108" s="1" t="s">
        <v>374</v>
      </c>
      <c r="G108" s="1" t="s">
        <v>300</v>
      </c>
      <c r="H108" s="1" t="s">
        <v>62</v>
      </c>
      <c r="I108" s="1" t="s">
        <v>55</v>
      </c>
      <c r="J108" s="1" t="s">
        <v>375</v>
      </c>
      <c r="K108" s="1" t="s">
        <v>14</v>
      </c>
      <c r="L108" s="1" t="s">
        <v>46</v>
      </c>
      <c r="M108" s="1" t="s">
        <v>376</v>
      </c>
    </row>
    <row r="109" spans="1:13" ht="75" x14ac:dyDescent="0.25">
      <c r="A109" s="2" t="s">
        <v>198</v>
      </c>
      <c r="B109" s="1" t="s">
        <v>12</v>
      </c>
      <c r="C109" s="1" t="s">
        <v>13</v>
      </c>
      <c r="D109" s="1" t="s">
        <v>23</v>
      </c>
      <c r="E109" s="3">
        <v>1.5E-3</v>
      </c>
      <c r="F109" s="1" t="s">
        <v>377</v>
      </c>
      <c r="G109" s="1" t="s">
        <v>185</v>
      </c>
      <c r="H109" s="1" t="s">
        <v>62</v>
      </c>
      <c r="I109" s="1" t="s">
        <v>55</v>
      </c>
      <c r="J109" s="1" t="s">
        <v>375</v>
      </c>
      <c r="K109" s="1" t="s">
        <v>14</v>
      </c>
      <c r="L109" s="1" t="s">
        <v>46</v>
      </c>
      <c r="M109" s="1" t="s">
        <v>378</v>
      </c>
    </row>
    <row r="110" spans="1:13" ht="75" x14ac:dyDescent="0.25">
      <c r="A110" s="2" t="s">
        <v>379</v>
      </c>
      <c r="B110" s="1" t="s">
        <v>12</v>
      </c>
      <c r="C110" s="1" t="s">
        <v>40</v>
      </c>
      <c r="D110" s="1" t="s">
        <v>23</v>
      </c>
      <c r="E110" s="3">
        <v>1.6000000000000001E-3</v>
      </c>
      <c r="F110" s="1" t="s">
        <v>380</v>
      </c>
      <c r="G110" s="1" t="s">
        <v>61</v>
      </c>
      <c r="H110" s="1" t="s">
        <v>108</v>
      </c>
      <c r="I110" s="1" t="s">
        <v>77</v>
      </c>
      <c r="J110" s="1" t="s">
        <v>381</v>
      </c>
      <c r="K110" s="2" t="s">
        <v>64</v>
      </c>
      <c r="L110" s="1" t="s">
        <v>46</v>
      </c>
      <c r="M110" s="1">
        <v>593395</v>
      </c>
    </row>
    <row r="111" spans="1:13" ht="75" x14ac:dyDescent="0.25">
      <c r="A111" s="2" t="s">
        <v>382</v>
      </c>
      <c r="B111" s="1" t="s">
        <v>12</v>
      </c>
      <c r="C111" s="1" t="s">
        <v>40</v>
      </c>
      <c r="D111" s="1" t="s">
        <v>23</v>
      </c>
      <c r="E111" s="3">
        <v>1.6000000000000001E-3</v>
      </c>
      <c r="F111" s="1" t="s">
        <v>383</v>
      </c>
      <c r="G111" s="1" t="s">
        <v>68</v>
      </c>
      <c r="H111" s="1" t="s">
        <v>108</v>
      </c>
      <c r="I111" s="1" t="s">
        <v>77</v>
      </c>
      <c r="J111" s="1" t="s">
        <v>381</v>
      </c>
      <c r="K111" s="2" t="s">
        <v>70</v>
      </c>
      <c r="L111" s="1" t="s">
        <v>20</v>
      </c>
      <c r="M111" s="1">
        <v>593393</v>
      </c>
    </row>
    <row r="112" spans="1:13" ht="75" x14ac:dyDescent="0.25">
      <c r="A112" s="2" t="s">
        <v>384</v>
      </c>
      <c r="B112" s="1" t="s">
        <v>12</v>
      </c>
      <c r="C112" s="1" t="s">
        <v>40</v>
      </c>
      <c r="D112" s="1" t="s">
        <v>14</v>
      </c>
      <c r="E112" s="3">
        <v>1.6000000000000001E-3</v>
      </c>
      <c r="F112" s="1" t="s">
        <v>385</v>
      </c>
      <c r="G112" s="1" t="s">
        <v>75</v>
      </c>
      <c r="H112" s="1" t="s">
        <v>108</v>
      </c>
      <c r="I112" s="1" t="s">
        <v>77</v>
      </c>
      <c r="J112" s="1" t="s">
        <v>386</v>
      </c>
      <c r="K112" s="2" t="s">
        <v>110</v>
      </c>
      <c r="L112" s="1" t="s">
        <v>46</v>
      </c>
      <c r="M112" s="1">
        <v>628946</v>
      </c>
    </row>
    <row r="113" spans="1:13" ht="75" x14ac:dyDescent="0.25">
      <c r="A113" s="2" t="s">
        <v>384</v>
      </c>
      <c r="B113" s="1" t="s">
        <v>12</v>
      </c>
      <c r="C113" s="1" t="s">
        <v>40</v>
      </c>
      <c r="D113" s="1" t="s">
        <v>14</v>
      </c>
      <c r="E113" s="3">
        <v>1.6000000000000001E-3</v>
      </c>
      <c r="F113" s="1" t="s">
        <v>387</v>
      </c>
      <c r="G113" s="1" t="s">
        <v>75</v>
      </c>
      <c r="H113" s="1" t="s">
        <v>108</v>
      </c>
      <c r="I113" s="1" t="s">
        <v>77</v>
      </c>
      <c r="J113" s="1" t="s">
        <v>388</v>
      </c>
      <c r="K113" s="2" t="s">
        <v>110</v>
      </c>
      <c r="L113" s="1" t="s">
        <v>46</v>
      </c>
      <c r="M113" s="1">
        <v>628948</v>
      </c>
    </row>
    <row r="114" spans="1:13" ht="75" x14ac:dyDescent="0.25">
      <c r="A114" s="2" t="s">
        <v>384</v>
      </c>
      <c r="B114" s="1" t="s">
        <v>12</v>
      </c>
      <c r="C114" s="1" t="s">
        <v>40</v>
      </c>
      <c r="D114" s="1" t="s">
        <v>14</v>
      </c>
      <c r="E114" s="3">
        <v>1.6000000000000001E-3</v>
      </c>
      <c r="F114" s="1" t="s">
        <v>389</v>
      </c>
      <c r="G114" s="1" t="s">
        <v>75</v>
      </c>
      <c r="H114" s="1" t="s">
        <v>108</v>
      </c>
      <c r="I114" s="1" t="s">
        <v>77</v>
      </c>
      <c r="J114" s="1" t="s">
        <v>388</v>
      </c>
      <c r="K114" s="2" t="s">
        <v>110</v>
      </c>
      <c r="L114" s="1" t="s">
        <v>46</v>
      </c>
      <c r="M114" s="1">
        <v>628947</v>
      </c>
    </row>
    <row r="115" spans="1:13" ht="75" x14ac:dyDescent="0.25">
      <c r="A115" s="2" t="s">
        <v>384</v>
      </c>
      <c r="B115" s="1" t="s">
        <v>12</v>
      </c>
      <c r="C115" s="1" t="s">
        <v>40</v>
      </c>
      <c r="D115" s="1" t="s">
        <v>14</v>
      </c>
      <c r="E115" s="3">
        <v>1.6000000000000001E-3</v>
      </c>
      <c r="F115" s="1" t="s">
        <v>390</v>
      </c>
      <c r="G115" s="1" t="s">
        <v>75</v>
      </c>
      <c r="H115" s="1" t="s">
        <v>108</v>
      </c>
      <c r="I115" s="1" t="s">
        <v>77</v>
      </c>
      <c r="J115" s="1" t="s">
        <v>388</v>
      </c>
      <c r="K115" s="2" t="s">
        <v>110</v>
      </c>
      <c r="L115" s="1" t="s">
        <v>46</v>
      </c>
      <c r="M115" s="1">
        <v>628949</v>
      </c>
    </row>
    <row r="116" spans="1:13" ht="75" x14ac:dyDescent="0.25">
      <c r="A116" s="2" t="s">
        <v>384</v>
      </c>
      <c r="B116" s="1" t="s">
        <v>12</v>
      </c>
      <c r="C116" s="1" t="s">
        <v>40</v>
      </c>
      <c r="D116" s="1" t="s">
        <v>14</v>
      </c>
      <c r="E116" s="3">
        <v>1.6000000000000001E-3</v>
      </c>
      <c r="F116" s="1" t="s">
        <v>391</v>
      </c>
      <c r="G116" s="1" t="s">
        <v>75</v>
      </c>
      <c r="H116" s="1" t="s">
        <v>108</v>
      </c>
      <c r="I116" s="1" t="s">
        <v>77</v>
      </c>
      <c r="J116" s="1" t="s">
        <v>392</v>
      </c>
      <c r="K116" s="2" t="s">
        <v>110</v>
      </c>
      <c r="L116" s="1" t="s">
        <v>46</v>
      </c>
      <c r="M116" s="1" t="s">
        <v>393</v>
      </c>
    </row>
    <row r="117" spans="1:13" ht="60" x14ac:dyDescent="0.25">
      <c r="A117" s="2" t="s">
        <v>394</v>
      </c>
      <c r="B117" s="1" t="s">
        <v>12</v>
      </c>
      <c r="C117" s="1" t="s">
        <v>40</v>
      </c>
      <c r="D117" s="1" t="s">
        <v>14</v>
      </c>
      <c r="E117" s="3">
        <v>1.6000000000000001E-3</v>
      </c>
      <c r="F117" s="1" t="s">
        <v>395</v>
      </c>
      <c r="G117" s="1" t="s">
        <v>143</v>
      </c>
      <c r="H117" s="1" t="s">
        <v>108</v>
      </c>
      <c r="I117" s="1" t="s">
        <v>77</v>
      </c>
      <c r="J117" s="1" t="s">
        <v>396</v>
      </c>
      <c r="K117" s="2" t="s">
        <v>79</v>
      </c>
      <c r="L117" s="1" t="s">
        <v>46</v>
      </c>
      <c r="M117" s="1" t="s">
        <v>397</v>
      </c>
    </row>
    <row r="118" spans="1:13" ht="60" x14ac:dyDescent="0.25">
      <c r="A118" s="2" t="s">
        <v>394</v>
      </c>
      <c r="B118" s="1" t="s">
        <v>12</v>
      </c>
      <c r="C118" s="1" t="s">
        <v>40</v>
      </c>
      <c r="D118" s="1" t="s">
        <v>14</v>
      </c>
      <c r="E118" s="3">
        <v>1.6000000000000001E-3</v>
      </c>
      <c r="F118" s="1" t="s">
        <v>398</v>
      </c>
      <c r="G118" s="1" t="s">
        <v>143</v>
      </c>
      <c r="H118" s="1" t="s">
        <v>108</v>
      </c>
      <c r="I118" s="1" t="s">
        <v>77</v>
      </c>
      <c r="J118" s="1" t="s">
        <v>396</v>
      </c>
      <c r="K118" s="2" t="s">
        <v>79</v>
      </c>
      <c r="L118" s="1" t="s">
        <v>46</v>
      </c>
      <c r="M118" s="1" t="s">
        <v>399</v>
      </c>
    </row>
    <row r="119" spans="1:13" ht="60" x14ac:dyDescent="0.25">
      <c r="A119" s="2" t="s">
        <v>394</v>
      </c>
      <c r="B119" s="1" t="s">
        <v>12</v>
      </c>
      <c r="C119" s="1" t="s">
        <v>40</v>
      </c>
      <c r="D119" s="1" t="s">
        <v>14</v>
      </c>
      <c r="E119" s="3">
        <v>1.6000000000000001E-3</v>
      </c>
      <c r="F119" s="1" t="s">
        <v>400</v>
      </c>
      <c r="G119" s="1" t="s">
        <v>143</v>
      </c>
      <c r="H119" s="1" t="s">
        <v>108</v>
      </c>
      <c r="I119" s="1" t="s">
        <v>77</v>
      </c>
      <c r="J119" s="1" t="s">
        <v>396</v>
      </c>
      <c r="K119" s="2" t="s">
        <v>79</v>
      </c>
      <c r="L119" s="1" t="s">
        <v>46</v>
      </c>
      <c r="M119" s="1" t="s">
        <v>401</v>
      </c>
    </row>
    <row r="120" spans="1:13" ht="75" x14ac:dyDescent="0.25">
      <c r="A120" s="2" t="s">
        <v>402</v>
      </c>
      <c r="B120" s="1" t="s">
        <v>12</v>
      </c>
      <c r="C120" s="1" t="s">
        <v>40</v>
      </c>
      <c r="D120" s="1" t="s">
        <v>14</v>
      </c>
      <c r="E120" s="3">
        <v>1.6000000000000001E-3</v>
      </c>
      <c r="F120" s="1" t="s">
        <v>403</v>
      </c>
      <c r="G120" s="1" t="s">
        <v>143</v>
      </c>
      <c r="H120" s="1" t="s">
        <v>108</v>
      </c>
      <c r="I120" s="1" t="s">
        <v>77</v>
      </c>
      <c r="J120" s="1" t="s">
        <v>396</v>
      </c>
      <c r="K120" s="2" t="s">
        <v>163</v>
      </c>
      <c r="L120" s="1" t="s">
        <v>46</v>
      </c>
      <c r="M120" s="1" t="s">
        <v>404</v>
      </c>
    </row>
    <row r="121" spans="1:13" ht="60" x14ac:dyDescent="0.25">
      <c r="A121" s="2" t="s">
        <v>394</v>
      </c>
      <c r="B121" s="1" t="s">
        <v>12</v>
      </c>
      <c r="C121" s="1" t="s">
        <v>40</v>
      </c>
      <c r="D121" s="1" t="s">
        <v>14</v>
      </c>
      <c r="E121" s="3">
        <v>1.6000000000000001E-3</v>
      </c>
      <c r="F121" s="1" t="s">
        <v>405</v>
      </c>
      <c r="G121" s="1" t="s">
        <v>143</v>
      </c>
      <c r="H121" s="1" t="s">
        <v>108</v>
      </c>
      <c r="I121" s="1" t="s">
        <v>77</v>
      </c>
      <c r="J121" s="1" t="s">
        <v>396</v>
      </c>
      <c r="K121" s="2" t="s">
        <v>79</v>
      </c>
      <c r="L121" s="1" t="s">
        <v>46</v>
      </c>
      <c r="M121" s="1" t="s">
        <v>406</v>
      </c>
    </row>
    <row r="122" spans="1:13" ht="60" x14ac:dyDescent="0.25">
      <c r="A122" s="2" t="s">
        <v>407</v>
      </c>
      <c r="B122" s="1" t="s">
        <v>12</v>
      </c>
      <c r="C122" s="1" t="s">
        <v>13</v>
      </c>
      <c r="D122" s="1" t="s">
        <v>23</v>
      </c>
      <c r="E122" s="3">
        <v>1.6000000000000001E-3</v>
      </c>
      <c r="F122" s="1" t="s">
        <v>33</v>
      </c>
      <c r="G122" s="1" t="s">
        <v>408</v>
      </c>
      <c r="H122" s="1" t="s">
        <v>175</v>
      </c>
      <c r="I122" s="1" t="s">
        <v>18</v>
      </c>
      <c r="J122" s="1" t="s">
        <v>176</v>
      </c>
      <c r="K122" s="1" t="s">
        <v>14</v>
      </c>
      <c r="L122" s="1" t="s">
        <v>20</v>
      </c>
      <c r="M122" s="1" t="s">
        <v>409</v>
      </c>
    </row>
    <row r="123" spans="1:13" ht="60" x14ac:dyDescent="0.25">
      <c r="A123" s="2" t="s">
        <v>410</v>
      </c>
      <c r="B123" s="1" t="s">
        <v>32</v>
      </c>
      <c r="C123" s="1" t="s">
        <v>40</v>
      </c>
      <c r="D123" s="1" t="s">
        <v>23</v>
      </c>
      <c r="E123" s="3">
        <v>1.6000000000000001E-3</v>
      </c>
      <c r="F123" s="1" t="s">
        <v>411</v>
      </c>
      <c r="G123" s="1" t="s">
        <v>34</v>
      </c>
      <c r="H123" s="1" t="s">
        <v>108</v>
      </c>
      <c r="I123" s="1" t="s">
        <v>27</v>
      </c>
      <c r="J123" s="1" t="s">
        <v>293</v>
      </c>
      <c r="K123" s="2" t="s">
        <v>85</v>
      </c>
      <c r="L123" s="1" t="s">
        <v>20</v>
      </c>
      <c r="M123" s="1" t="s">
        <v>412</v>
      </c>
    </row>
    <row r="124" spans="1:13" ht="75" x14ac:dyDescent="0.25">
      <c r="A124" s="2" t="s">
        <v>413</v>
      </c>
      <c r="B124" s="1" t="s">
        <v>12</v>
      </c>
      <c r="C124" s="1" t="s">
        <v>13</v>
      </c>
      <c r="D124" s="1" t="s">
        <v>14</v>
      </c>
      <c r="E124" s="3">
        <v>1.6000000000000001E-3</v>
      </c>
      <c r="F124" s="1" t="s">
        <v>33</v>
      </c>
      <c r="G124" s="1" t="s">
        <v>414</v>
      </c>
      <c r="H124" s="1" t="s">
        <v>175</v>
      </c>
      <c r="I124" s="1" t="s">
        <v>18</v>
      </c>
      <c r="J124" s="1" t="s">
        <v>415</v>
      </c>
      <c r="K124" s="1" t="s">
        <v>14</v>
      </c>
      <c r="L124" s="1" t="s">
        <v>20</v>
      </c>
      <c r="M124" s="1" t="s">
        <v>416</v>
      </c>
    </row>
    <row r="125" spans="1:13" ht="75" x14ac:dyDescent="0.25">
      <c r="A125" s="2" t="s">
        <v>417</v>
      </c>
      <c r="B125" s="1" t="s">
        <v>12</v>
      </c>
      <c r="C125" s="1" t="s">
        <v>40</v>
      </c>
      <c r="D125" s="1" t="s">
        <v>14</v>
      </c>
      <c r="E125" s="3">
        <v>1.6000000000000001E-3</v>
      </c>
      <c r="F125" s="1" t="s">
        <v>418</v>
      </c>
      <c r="G125" s="1" t="s">
        <v>143</v>
      </c>
      <c r="H125" s="1" t="s">
        <v>17</v>
      </c>
      <c r="I125" s="1" t="s">
        <v>18</v>
      </c>
      <c r="J125" s="1" t="s">
        <v>419</v>
      </c>
      <c r="K125" s="1" t="s">
        <v>14</v>
      </c>
      <c r="L125" s="1" t="s">
        <v>20</v>
      </c>
      <c r="M125" s="1" t="s">
        <v>420</v>
      </c>
    </row>
    <row r="126" spans="1:13" ht="60" x14ac:dyDescent="0.25">
      <c r="A126" s="2" t="s">
        <v>421</v>
      </c>
      <c r="B126" s="1" t="s">
        <v>12</v>
      </c>
      <c r="C126" s="1" t="s">
        <v>13</v>
      </c>
      <c r="D126" s="1" t="s">
        <v>14</v>
      </c>
      <c r="E126" s="3">
        <v>1.6000000000000001E-3</v>
      </c>
      <c r="F126" s="1" t="s">
        <v>422</v>
      </c>
      <c r="G126" s="1" t="s">
        <v>143</v>
      </c>
      <c r="H126" s="1" t="s">
        <v>17</v>
      </c>
      <c r="I126" s="1" t="s">
        <v>18</v>
      </c>
      <c r="J126" s="1" t="s">
        <v>423</v>
      </c>
      <c r="K126" s="1" t="s">
        <v>424</v>
      </c>
      <c r="L126" s="1" t="s">
        <v>20</v>
      </c>
      <c r="M126" s="1" t="s">
        <v>425</v>
      </c>
    </row>
    <row r="127" spans="1:13" ht="60" x14ac:dyDescent="0.25">
      <c r="A127" s="2" t="s">
        <v>426</v>
      </c>
      <c r="B127" s="1" t="s">
        <v>12</v>
      </c>
      <c r="C127" s="1" t="s">
        <v>13</v>
      </c>
      <c r="D127" s="1" t="s">
        <v>14</v>
      </c>
      <c r="E127" s="3">
        <v>1.6000000000000001E-3</v>
      </c>
      <c r="F127" s="1" t="s">
        <v>427</v>
      </c>
      <c r="G127" s="1" t="s">
        <v>143</v>
      </c>
      <c r="H127" s="1" t="s">
        <v>17</v>
      </c>
      <c r="I127" s="1" t="s">
        <v>18</v>
      </c>
      <c r="J127" s="1" t="s">
        <v>423</v>
      </c>
      <c r="K127" s="1" t="s">
        <v>424</v>
      </c>
      <c r="L127" s="1" t="s">
        <v>20</v>
      </c>
      <c r="M127" s="1" t="s">
        <v>428</v>
      </c>
    </row>
    <row r="128" spans="1:13" ht="60" x14ac:dyDescent="0.25">
      <c r="A128" s="2" t="s">
        <v>429</v>
      </c>
      <c r="B128" s="1" t="s">
        <v>12</v>
      </c>
      <c r="C128" s="1" t="s">
        <v>13</v>
      </c>
      <c r="D128" s="1" t="s">
        <v>14</v>
      </c>
      <c r="E128" s="3">
        <v>1.6000000000000001E-3</v>
      </c>
      <c r="F128" s="1" t="s">
        <v>430</v>
      </c>
      <c r="G128" s="1" t="s">
        <v>143</v>
      </c>
      <c r="H128" s="1" t="s">
        <v>17</v>
      </c>
      <c r="I128" s="1" t="s">
        <v>18</v>
      </c>
      <c r="J128" s="1" t="s">
        <v>431</v>
      </c>
      <c r="K128" s="1" t="s">
        <v>424</v>
      </c>
      <c r="L128" s="1" t="s">
        <v>20</v>
      </c>
      <c r="M128" s="1" t="s">
        <v>432</v>
      </c>
    </row>
    <row r="129" spans="1:13" ht="60" x14ac:dyDescent="0.25">
      <c r="A129" s="2" t="s">
        <v>433</v>
      </c>
      <c r="B129" s="1" t="s">
        <v>12</v>
      </c>
      <c r="C129" s="1" t="s">
        <v>13</v>
      </c>
      <c r="D129" s="1" t="s">
        <v>14</v>
      </c>
      <c r="E129" s="3">
        <v>1.6000000000000001E-3</v>
      </c>
      <c r="F129" s="1" t="s">
        <v>434</v>
      </c>
      <c r="G129" s="1" t="s">
        <v>143</v>
      </c>
      <c r="H129" s="1" t="s">
        <v>17</v>
      </c>
      <c r="I129" s="1" t="s">
        <v>18</v>
      </c>
      <c r="J129" s="1" t="s">
        <v>435</v>
      </c>
      <c r="K129" s="1" t="s">
        <v>424</v>
      </c>
      <c r="L129" s="1" t="s">
        <v>20</v>
      </c>
      <c r="M129" s="1" t="s">
        <v>436</v>
      </c>
    </row>
    <row r="130" spans="1:13" ht="60" x14ac:dyDescent="0.25">
      <c r="A130" s="2" t="s">
        <v>437</v>
      </c>
      <c r="B130" s="1" t="s">
        <v>12</v>
      </c>
      <c r="C130" s="1" t="s">
        <v>13</v>
      </c>
      <c r="D130" s="1" t="s">
        <v>14</v>
      </c>
      <c r="E130" s="3">
        <v>1.6000000000000001E-3</v>
      </c>
      <c r="F130" s="1" t="s">
        <v>438</v>
      </c>
      <c r="G130" s="1" t="s">
        <v>143</v>
      </c>
      <c r="H130" s="1" t="s">
        <v>17</v>
      </c>
      <c r="I130" s="1" t="s">
        <v>18</v>
      </c>
      <c r="J130" s="1" t="s">
        <v>435</v>
      </c>
      <c r="K130" s="1" t="s">
        <v>424</v>
      </c>
      <c r="L130" s="1" t="s">
        <v>20</v>
      </c>
      <c r="M130" s="1" t="s">
        <v>439</v>
      </c>
    </row>
    <row r="131" spans="1:13" ht="60" x14ac:dyDescent="0.25">
      <c r="A131" s="2" t="s">
        <v>440</v>
      </c>
      <c r="B131" s="1" t="s">
        <v>12</v>
      </c>
      <c r="C131" s="1" t="s">
        <v>13</v>
      </c>
      <c r="D131" s="1" t="s">
        <v>14</v>
      </c>
      <c r="E131" s="3">
        <v>1.6000000000000001E-3</v>
      </c>
      <c r="F131" s="1" t="s">
        <v>441</v>
      </c>
      <c r="G131" s="1" t="s">
        <v>143</v>
      </c>
      <c r="H131" s="1" t="s">
        <v>17</v>
      </c>
      <c r="I131" s="1" t="s">
        <v>18</v>
      </c>
      <c r="J131" s="1" t="s">
        <v>442</v>
      </c>
      <c r="K131" s="1" t="s">
        <v>14</v>
      </c>
      <c r="L131" s="1" t="s">
        <v>20</v>
      </c>
      <c r="M131" s="1" t="s">
        <v>443</v>
      </c>
    </row>
    <row r="132" spans="1:13" ht="75" x14ac:dyDescent="0.25">
      <c r="A132" s="2" t="s">
        <v>444</v>
      </c>
      <c r="B132" s="1" t="s">
        <v>12</v>
      </c>
      <c r="C132" s="1" t="s">
        <v>13</v>
      </c>
      <c r="D132" s="1" t="s">
        <v>14</v>
      </c>
      <c r="E132" s="3">
        <v>1.6000000000000001E-3</v>
      </c>
      <c r="F132" s="1" t="s">
        <v>445</v>
      </c>
      <c r="G132" s="1" t="s">
        <v>218</v>
      </c>
      <c r="H132" s="1" t="s">
        <v>17</v>
      </c>
      <c r="I132" s="1" t="s">
        <v>18</v>
      </c>
      <c r="J132" s="1" t="s">
        <v>442</v>
      </c>
      <c r="K132" s="1" t="s">
        <v>14</v>
      </c>
      <c r="L132" s="1" t="s">
        <v>46</v>
      </c>
      <c r="M132" s="1" t="s">
        <v>446</v>
      </c>
    </row>
    <row r="133" spans="1:13" ht="60" x14ac:dyDescent="0.25">
      <c r="A133" s="2" t="s">
        <v>447</v>
      </c>
      <c r="B133" s="1" t="s">
        <v>12</v>
      </c>
      <c r="C133" s="1" t="s">
        <v>13</v>
      </c>
      <c r="D133" s="1" t="s">
        <v>14</v>
      </c>
      <c r="E133" s="3">
        <v>1.6000000000000001E-3</v>
      </c>
      <c r="F133" s="1" t="s">
        <v>448</v>
      </c>
      <c r="G133" s="1" t="s">
        <v>185</v>
      </c>
      <c r="H133" s="1" t="s">
        <v>17</v>
      </c>
      <c r="I133" s="1" t="s">
        <v>18</v>
      </c>
      <c r="J133" s="1" t="s">
        <v>449</v>
      </c>
      <c r="K133" s="1" t="s">
        <v>14</v>
      </c>
      <c r="L133" s="1" t="s">
        <v>20</v>
      </c>
      <c r="M133" s="1" t="s">
        <v>450</v>
      </c>
    </row>
    <row r="134" spans="1:13" ht="60" x14ac:dyDescent="0.25">
      <c r="A134" s="2" t="s">
        <v>447</v>
      </c>
      <c r="B134" s="1" t="s">
        <v>12</v>
      </c>
      <c r="C134" s="1" t="s">
        <v>13</v>
      </c>
      <c r="D134" s="1" t="s">
        <v>23</v>
      </c>
      <c r="E134" s="3">
        <v>1.6000000000000001E-3</v>
      </c>
      <c r="F134" s="1" t="s">
        <v>451</v>
      </c>
      <c r="G134" s="1" t="s">
        <v>185</v>
      </c>
      <c r="H134" s="1" t="s">
        <v>17</v>
      </c>
      <c r="I134" s="1" t="s">
        <v>18</v>
      </c>
      <c r="J134" s="1" t="s">
        <v>452</v>
      </c>
      <c r="K134" s="1" t="s">
        <v>14</v>
      </c>
      <c r="L134" s="1" t="s">
        <v>20</v>
      </c>
      <c r="M134" s="1" t="s">
        <v>453</v>
      </c>
    </row>
    <row r="135" spans="1:13" ht="60" x14ac:dyDescent="0.25">
      <c r="A135" s="2" t="s">
        <v>447</v>
      </c>
      <c r="B135" s="1" t="s">
        <v>12</v>
      </c>
      <c r="C135" s="1" t="s">
        <v>13</v>
      </c>
      <c r="D135" s="1" t="s">
        <v>23</v>
      </c>
      <c r="E135" s="3">
        <v>1.6000000000000001E-3</v>
      </c>
      <c r="F135" s="1" t="s">
        <v>454</v>
      </c>
      <c r="G135" s="1" t="s">
        <v>185</v>
      </c>
      <c r="H135" s="1" t="s">
        <v>17</v>
      </c>
      <c r="I135" s="1" t="s">
        <v>18</v>
      </c>
      <c r="J135" s="1" t="s">
        <v>452</v>
      </c>
      <c r="K135" s="1" t="s">
        <v>14</v>
      </c>
      <c r="L135" s="1" t="s">
        <v>20</v>
      </c>
      <c r="M135" s="1" t="s">
        <v>455</v>
      </c>
    </row>
    <row r="136" spans="1:13" ht="60" x14ac:dyDescent="0.25">
      <c r="A136" s="2" t="s">
        <v>456</v>
      </c>
      <c r="B136" s="1" t="s">
        <v>12</v>
      </c>
      <c r="C136" s="1" t="s">
        <v>13</v>
      </c>
      <c r="D136" s="1" t="s">
        <v>23</v>
      </c>
      <c r="E136" s="3">
        <v>1.6999999999999999E-3</v>
      </c>
      <c r="F136" s="1" t="s">
        <v>457</v>
      </c>
      <c r="G136" s="1" t="s">
        <v>174</v>
      </c>
      <c r="H136" s="1" t="s">
        <v>54</v>
      </c>
      <c r="I136" s="1" t="s">
        <v>55</v>
      </c>
      <c r="J136" s="1" t="s">
        <v>135</v>
      </c>
      <c r="K136" s="1" t="s">
        <v>458</v>
      </c>
      <c r="L136" s="1" t="s">
        <v>20</v>
      </c>
      <c r="M136" s="1" t="s">
        <v>459</v>
      </c>
    </row>
    <row r="137" spans="1:13" ht="60" x14ac:dyDescent="0.25">
      <c r="A137" s="2" t="s">
        <v>165</v>
      </c>
      <c r="B137" s="1" t="s">
        <v>12</v>
      </c>
      <c r="C137" s="1" t="s">
        <v>13</v>
      </c>
      <c r="D137" s="1" t="s">
        <v>23</v>
      </c>
      <c r="E137" s="3">
        <v>1.6999999999999999E-3</v>
      </c>
      <c r="F137" s="1" t="s">
        <v>460</v>
      </c>
      <c r="G137" s="1" t="s">
        <v>75</v>
      </c>
      <c r="H137" s="1" t="s">
        <v>54</v>
      </c>
      <c r="I137" s="1" t="s">
        <v>55</v>
      </c>
      <c r="J137" s="1" t="s">
        <v>461</v>
      </c>
      <c r="K137" s="2" t="s">
        <v>79</v>
      </c>
      <c r="L137" s="1" t="s">
        <v>20</v>
      </c>
      <c r="M137" s="1" t="s">
        <v>462</v>
      </c>
    </row>
    <row r="138" spans="1:13" ht="60" x14ac:dyDescent="0.25">
      <c r="A138" s="2" t="s">
        <v>165</v>
      </c>
      <c r="B138" s="1" t="s">
        <v>12</v>
      </c>
      <c r="C138" s="1" t="s">
        <v>13</v>
      </c>
      <c r="D138" s="1" t="s">
        <v>23</v>
      </c>
      <c r="E138" s="3">
        <v>1.6999999999999999E-3</v>
      </c>
      <c r="F138" s="1" t="s">
        <v>463</v>
      </c>
      <c r="G138" s="1" t="s">
        <v>75</v>
      </c>
      <c r="H138" s="1" t="s">
        <v>54</v>
      </c>
      <c r="I138" s="1" t="s">
        <v>55</v>
      </c>
      <c r="J138" s="1" t="s">
        <v>461</v>
      </c>
      <c r="K138" s="2" t="s">
        <v>79</v>
      </c>
      <c r="L138" s="1" t="s">
        <v>20</v>
      </c>
      <c r="M138" s="1" t="s">
        <v>464</v>
      </c>
    </row>
    <row r="139" spans="1:13" ht="60" x14ac:dyDescent="0.25">
      <c r="A139" s="2" t="s">
        <v>165</v>
      </c>
      <c r="B139" s="1" t="s">
        <v>12</v>
      </c>
      <c r="C139" s="1" t="s">
        <v>13</v>
      </c>
      <c r="D139" s="1" t="s">
        <v>23</v>
      </c>
      <c r="E139" s="3">
        <v>1.6999999999999999E-3</v>
      </c>
      <c r="F139" s="1" t="s">
        <v>465</v>
      </c>
      <c r="G139" s="1" t="s">
        <v>75</v>
      </c>
      <c r="H139" s="1" t="s">
        <v>54</v>
      </c>
      <c r="I139" s="1" t="s">
        <v>55</v>
      </c>
      <c r="J139" s="1" t="s">
        <v>461</v>
      </c>
      <c r="K139" s="2" t="s">
        <v>79</v>
      </c>
      <c r="L139" s="1" t="s">
        <v>20</v>
      </c>
      <c r="M139" s="1" t="s">
        <v>466</v>
      </c>
    </row>
    <row r="140" spans="1:13" ht="60" x14ac:dyDescent="0.25">
      <c r="A140" s="2" t="s">
        <v>467</v>
      </c>
      <c r="B140" s="1" t="s">
        <v>32</v>
      </c>
      <c r="C140" s="1" t="s">
        <v>14</v>
      </c>
      <c r="D140" s="1" t="s">
        <v>14</v>
      </c>
      <c r="E140" s="3">
        <v>1.6999999999999999E-3</v>
      </c>
      <c r="F140" s="1" t="s">
        <v>33</v>
      </c>
      <c r="G140" s="1" t="s">
        <v>468</v>
      </c>
      <c r="H140" s="1" t="s">
        <v>469</v>
      </c>
      <c r="I140" s="1" t="s">
        <v>470</v>
      </c>
      <c r="J140" s="1" t="s">
        <v>471</v>
      </c>
      <c r="K140" s="2" t="s">
        <v>472</v>
      </c>
      <c r="L140" s="1" t="s">
        <v>46</v>
      </c>
      <c r="M140" s="1" t="s">
        <v>473</v>
      </c>
    </row>
    <row r="141" spans="1:13" ht="75" x14ac:dyDescent="0.25">
      <c r="A141" s="2" t="s">
        <v>474</v>
      </c>
      <c r="B141" s="1" t="s">
        <v>32</v>
      </c>
      <c r="C141" s="1" t="s">
        <v>40</v>
      </c>
      <c r="D141" s="1" t="s">
        <v>14</v>
      </c>
      <c r="E141" s="3">
        <v>1.6999999999999999E-3</v>
      </c>
      <c r="F141" s="1" t="s">
        <v>475</v>
      </c>
      <c r="G141" s="1" t="s">
        <v>272</v>
      </c>
      <c r="H141" s="1" t="s">
        <v>89</v>
      </c>
      <c r="I141" s="1" t="s">
        <v>27</v>
      </c>
      <c r="J141" s="1" t="s">
        <v>338</v>
      </c>
      <c r="K141" s="1" t="s">
        <v>14</v>
      </c>
      <c r="L141" s="1" t="s">
        <v>46</v>
      </c>
      <c r="M141" s="1" t="s">
        <v>476</v>
      </c>
    </row>
    <row r="142" spans="1:13" ht="75" x14ac:dyDescent="0.25">
      <c r="A142" s="2" t="s">
        <v>477</v>
      </c>
      <c r="B142" s="1" t="s">
        <v>12</v>
      </c>
      <c r="C142" s="1" t="s">
        <v>40</v>
      </c>
      <c r="D142" s="1" t="s">
        <v>14</v>
      </c>
      <c r="E142" s="3">
        <v>1.6999999999999999E-3</v>
      </c>
      <c r="F142" s="1" t="s">
        <v>478</v>
      </c>
      <c r="G142" s="1" t="s">
        <v>143</v>
      </c>
      <c r="H142" s="1" t="s">
        <v>89</v>
      </c>
      <c r="I142" s="1" t="s">
        <v>27</v>
      </c>
      <c r="J142" s="1" t="s">
        <v>328</v>
      </c>
      <c r="K142" s="1" t="s">
        <v>14</v>
      </c>
      <c r="L142" s="1" t="s">
        <v>46</v>
      </c>
      <c r="M142" s="1" t="s">
        <v>479</v>
      </c>
    </row>
    <row r="143" spans="1:13" ht="60" x14ac:dyDescent="0.25">
      <c r="A143" s="2" t="s">
        <v>480</v>
      </c>
      <c r="B143" s="1" t="s">
        <v>12</v>
      </c>
      <c r="C143" s="1" t="s">
        <v>40</v>
      </c>
      <c r="D143" s="1" t="s">
        <v>14</v>
      </c>
      <c r="E143" s="3">
        <v>1.6999999999999999E-3</v>
      </c>
      <c r="F143" s="1" t="s">
        <v>481</v>
      </c>
      <c r="G143" s="1" t="s">
        <v>143</v>
      </c>
      <c r="H143" s="1" t="s">
        <v>26</v>
      </c>
      <c r="I143" s="1" t="s">
        <v>55</v>
      </c>
      <c r="J143" s="1" t="s">
        <v>482</v>
      </c>
      <c r="K143" s="1" t="s">
        <v>14</v>
      </c>
      <c r="L143" s="1" t="s">
        <v>20</v>
      </c>
      <c r="M143" s="1" t="s">
        <v>483</v>
      </c>
    </row>
    <row r="144" spans="1:13" ht="60" x14ac:dyDescent="0.25">
      <c r="A144" s="2" t="s">
        <v>480</v>
      </c>
      <c r="B144" s="1" t="s">
        <v>12</v>
      </c>
      <c r="C144" s="1" t="s">
        <v>40</v>
      </c>
      <c r="D144" s="1" t="s">
        <v>14</v>
      </c>
      <c r="E144" s="3">
        <v>1.6999999999999999E-3</v>
      </c>
      <c r="F144" s="1" t="s">
        <v>484</v>
      </c>
      <c r="G144" s="1" t="s">
        <v>143</v>
      </c>
      <c r="H144" s="1" t="s">
        <v>26</v>
      </c>
      <c r="I144" s="1" t="s">
        <v>55</v>
      </c>
      <c r="J144" s="1" t="s">
        <v>482</v>
      </c>
      <c r="K144" s="1" t="s">
        <v>14</v>
      </c>
      <c r="L144" s="1" t="s">
        <v>46</v>
      </c>
      <c r="M144" s="1" t="s">
        <v>485</v>
      </c>
    </row>
    <row r="145" spans="1:13" ht="60" x14ac:dyDescent="0.25">
      <c r="A145" s="2" t="s">
        <v>480</v>
      </c>
      <c r="B145" s="1" t="s">
        <v>12</v>
      </c>
      <c r="C145" s="1" t="s">
        <v>40</v>
      </c>
      <c r="D145" s="1" t="s">
        <v>14</v>
      </c>
      <c r="E145" s="3">
        <v>1.6999999999999999E-3</v>
      </c>
      <c r="F145" s="1" t="s">
        <v>486</v>
      </c>
      <c r="G145" s="1" t="s">
        <v>143</v>
      </c>
      <c r="H145" s="1" t="s">
        <v>26</v>
      </c>
      <c r="I145" s="1" t="s">
        <v>55</v>
      </c>
      <c r="J145" s="1" t="s">
        <v>482</v>
      </c>
      <c r="K145" s="1" t="s">
        <v>14</v>
      </c>
      <c r="L145" s="1" t="s">
        <v>46</v>
      </c>
      <c r="M145" s="1" t="s">
        <v>487</v>
      </c>
    </row>
    <row r="146" spans="1:13" ht="60" x14ac:dyDescent="0.25">
      <c r="A146" s="2" t="s">
        <v>480</v>
      </c>
      <c r="B146" s="1" t="s">
        <v>12</v>
      </c>
      <c r="C146" s="1" t="s">
        <v>40</v>
      </c>
      <c r="D146" s="1" t="s">
        <v>14</v>
      </c>
      <c r="E146" s="3">
        <v>1.6999999999999999E-3</v>
      </c>
      <c r="F146" s="1" t="s">
        <v>488</v>
      </c>
      <c r="G146" s="1" t="s">
        <v>143</v>
      </c>
      <c r="H146" s="1" t="s">
        <v>26</v>
      </c>
      <c r="I146" s="1" t="s">
        <v>55</v>
      </c>
      <c r="J146" s="1" t="s">
        <v>482</v>
      </c>
      <c r="K146" s="1" t="s">
        <v>14</v>
      </c>
      <c r="L146" s="1" t="s">
        <v>46</v>
      </c>
      <c r="M146" s="1" t="s">
        <v>489</v>
      </c>
    </row>
    <row r="147" spans="1:13" ht="75" x14ac:dyDescent="0.25">
      <c r="A147" s="2" t="s">
        <v>490</v>
      </c>
      <c r="B147" s="1" t="s">
        <v>12</v>
      </c>
      <c r="C147" s="1" t="s">
        <v>13</v>
      </c>
      <c r="D147" s="1" t="s">
        <v>14</v>
      </c>
      <c r="E147" s="3">
        <v>1.8E-3</v>
      </c>
      <c r="F147" s="1" t="s">
        <v>491</v>
      </c>
      <c r="G147" s="1" t="s">
        <v>492</v>
      </c>
      <c r="H147" s="1" t="s">
        <v>62</v>
      </c>
      <c r="I147" s="1" t="s">
        <v>55</v>
      </c>
      <c r="J147" s="1" t="s">
        <v>493</v>
      </c>
      <c r="K147" s="1" t="s">
        <v>14</v>
      </c>
      <c r="L147" s="1" t="s">
        <v>20</v>
      </c>
      <c r="M147" s="1" t="s">
        <v>494</v>
      </c>
    </row>
    <row r="148" spans="1:13" ht="75" x14ac:dyDescent="0.25">
      <c r="A148" s="2" t="s">
        <v>495</v>
      </c>
      <c r="B148" s="1" t="s">
        <v>12</v>
      </c>
      <c r="C148" s="1" t="s">
        <v>13</v>
      </c>
      <c r="D148" s="1" t="s">
        <v>221</v>
      </c>
      <c r="E148" s="3">
        <v>1.8E-3</v>
      </c>
      <c r="F148" s="1" t="s">
        <v>496</v>
      </c>
      <c r="G148" s="1" t="s">
        <v>497</v>
      </c>
      <c r="H148" s="1" t="s">
        <v>62</v>
      </c>
      <c r="I148" s="1" t="s">
        <v>55</v>
      </c>
      <c r="J148" s="1" t="s">
        <v>233</v>
      </c>
      <c r="K148" s="1" t="s">
        <v>14</v>
      </c>
      <c r="L148" s="1" t="s">
        <v>20</v>
      </c>
      <c r="M148" s="1" t="s">
        <v>498</v>
      </c>
    </row>
    <row r="149" spans="1:13" ht="45" x14ac:dyDescent="0.25">
      <c r="A149" s="2" t="s">
        <v>499</v>
      </c>
      <c r="B149" s="1" t="s">
        <v>32</v>
      </c>
      <c r="C149" s="1" t="s">
        <v>13</v>
      </c>
      <c r="D149" s="1" t="s">
        <v>23</v>
      </c>
      <c r="E149" s="3">
        <v>1.8E-3</v>
      </c>
      <c r="F149" s="1" t="s">
        <v>500</v>
      </c>
      <c r="G149" s="1" t="s">
        <v>34</v>
      </c>
      <c r="H149" s="1" t="s">
        <v>54</v>
      </c>
      <c r="I149" s="1" t="s">
        <v>55</v>
      </c>
      <c r="J149" s="1" t="s">
        <v>501</v>
      </c>
      <c r="K149" s="2" t="s">
        <v>85</v>
      </c>
      <c r="L149" s="1" t="s">
        <v>20</v>
      </c>
      <c r="M149" s="1" t="s">
        <v>502</v>
      </c>
    </row>
    <row r="150" spans="1:13" ht="90" x14ac:dyDescent="0.25">
      <c r="A150" s="2" t="s">
        <v>503</v>
      </c>
      <c r="B150" s="1" t="s">
        <v>32</v>
      </c>
      <c r="C150" s="1" t="s">
        <v>40</v>
      </c>
      <c r="D150" s="1" t="s">
        <v>14</v>
      </c>
      <c r="E150" s="3">
        <v>1.8E-3</v>
      </c>
      <c r="F150" s="1" t="s">
        <v>504</v>
      </c>
      <c r="G150" s="1" t="s">
        <v>505</v>
      </c>
      <c r="H150" s="1" t="s">
        <v>26</v>
      </c>
      <c r="I150" s="1" t="s">
        <v>55</v>
      </c>
      <c r="J150" s="1" t="s">
        <v>506</v>
      </c>
      <c r="K150" s="1" t="s">
        <v>14</v>
      </c>
      <c r="L150" s="1" t="s">
        <v>46</v>
      </c>
      <c r="M150" s="1" t="s">
        <v>507</v>
      </c>
    </row>
    <row r="151" spans="1:13" ht="75" x14ac:dyDescent="0.25">
      <c r="A151" s="2" t="s">
        <v>508</v>
      </c>
      <c r="B151" s="1" t="s">
        <v>32</v>
      </c>
      <c r="C151" s="1" t="s">
        <v>40</v>
      </c>
      <c r="D151" s="1" t="s">
        <v>14</v>
      </c>
      <c r="E151" s="3">
        <v>1.8E-3</v>
      </c>
      <c r="F151" s="1" t="s">
        <v>509</v>
      </c>
      <c r="G151" s="1" t="s">
        <v>300</v>
      </c>
      <c r="H151" s="1" t="s">
        <v>26</v>
      </c>
      <c r="I151" s="1" t="s">
        <v>55</v>
      </c>
      <c r="J151" s="1" t="s">
        <v>506</v>
      </c>
      <c r="K151" s="1" t="s">
        <v>14</v>
      </c>
      <c r="L151" s="1" t="s">
        <v>46</v>
      </c>
      <c r="M151" s="1" t="s">
        <v>510</v>
      </c>
    </row>
    <row r="152" spans="1:13" ht="60" x14ac:dyDescent="0.25">
      <c r="A152" s="2" t="s">
        <v>511</v>
      </c>
      <c r="B152" s="1" t="s">
        <v>12</v>
      </c>
      <c r="C152" s="1" t="s">
        <v>40</v>
      </c>
      <c r="D152" s="1" t="s">
        <v>23</v>
      </c>
      <c r="E152" s="3">
        <v>1.9E-3</v>
      </c>
      <c r="F152" s="1" t="s">
        <v>33</v>
      </c>
      <c r="G152" s="1" t="s">
        <v>61</v>
      </c>
      <c r="H152" s="1" t="s">
        <v>76</v>
      </c>
      <c r="I152" s="1" t="s">
        <v>77</v>
      </c>
      <c r="J152" s="1" t="s">
        <v>512</v>
      </c>
      <c r="K152" s="2" t="s">
        <v>513</v>
      </c>
      <c r="L152" s="1" t="s">
        <v>46</v>
      </c>
      <c r="M152" s="1" t="s">
        <v>514</v>
      </c>
    </row>
    <row r="153" spans="1:13" ht="60" x14ac:dyDescent="0.25">
      <c r="A153" s="2" t="s">
        <v>515</v>
      </c>
      <c r="B153" s="1" t="s">
        <v>39</v>
      </c>
      <c r="C153" s="1" t="s">
        <v>40</v>
      </c>
      <c r="D153" s="1" t="s">
        <v>23</v>
      </c>
      <c r="E153" s="3">
        <v>2E-3</v>
      </c>
      <c r="F153" s="1" t="s">
        <v>516</v>
      </c>
      <c r="G153" s="1" t="s">
        <v>42</v>
      </c>
      <c r="H153" s="1" t="s">
        <v>26</v>
      </c>
      <c r="I153" s="1" t="s">
        <v>55</v>
      </c>
      <c r="J153" s="1" t="s">
        <v>361</v>
      </c>
      <c r="K153" s="2" t="s">
        <v>517</v>
      </c>
      <c r="L153" s="1" t="s">
        <v>46</v>
      </c>
      <c r="M153" s="1">
        <v>794362</v>
      </c>
    </row>
    <row r="154" spans="1:13" ht="60" x14ac:dyDescent="0.25">
      <c r="A154" s="2" t="s">
        <v>518</v>
      </c>
      <c r="B154" s="1" t="s">
        <v>32</v>
      </c>
      <c r="C154" s="1" t="s">
        <v>40</v>
      </c>
      <c r="D154" s="1" t="s">
        <v>23</v>
      </c>
      <c r="E154" s="3">
        <v>2E-3</v>
      </c>
      <c r="F154" s="1" t="s">
        <v>519</v>
      </c>
      <c r="G154" s="1" t="s">
        <v>34</v>
      </c>
      <c r="H154" s="1" t="s">
        <v>26</v>
      </c>
      <c r="I154" s="1" t="s">
        <v>55</v>
      </c>
      <c r="J154" s="1" t="s">
        <v>361</v>
      </c>
      <c r="K154" s="1" t="s">
        <v>520</v>
      </c>
      <c r="L154" s="1" t="s">
        <v>46</v>
      </c>
      <c r="M154" s="1">
        <v>794358</v>
      </c>
    </row>
    <row r="155" spans="1:13" ht="75" x14ac:dyDescent="0.25">
      <c r="A155" s="2" t="s">
        <v>521</v>
      </c>
      <c r="B155" s="1" t="s">
        <v>12</v>
      </c>
      <c r="C155" s="1" t="s">
        <v>14</v>
      </c>
      <c r="D155" s="1" t="s">
        <v>14</v>
      </c>
      <c r="E155" s="3">
        <v>2E-3</v>
      </c>
      <c r="F155" s="1" t="s">
        <v>522</v>
      </c>
      <c r="G155" s="1" t="s">
        <v>414</v>
      </c>
      <c r="H155" s="1" t="s">
        <v>523</v>
      </c>
      <c r="I155" s="1" t="s">
        <v>27</v>
      </c>
      <c r="J155" s="1" t="s">
        <v>524</v>
      </c>
      <c r="K155" s="2" t="s">
        <v>79</v>
      </c>
      <c r="L155" s="1" t="s">
        <v>46</v>
      </c>
      <c r="M155" s="1">
        <v>778928</v>
      </c>
    </row>
    <row r="156" spans="1:13" ht="75" x14ac:dyDescent="0.25">
      <c r="A156" s="2" t="s">
        <v>521</v>
      </c>
      <c r="B156" s="1" t="s">
        <v>12</v>
      </c>
      <c r="C156" s="1" t="s">
        <v>40</v>
      </c>
      <c r="D156" s="1" t="s">
        <v>14</v>
      </c>
      <c r="E156" s="3">
        <v>2E-3</v>
      </c>
      <c r="F156" s="1" t="s">
        <v>522</v>
      </c>
      <c r="G156" s="1" t="s">
        <v>414</v>
      </c>
      <c r="H156" s="1" t="s">
        <v>523</v>
      </c>
      <c r="I156" s="1" t="s">
        <v>27</v>
      </c>
      <c r="J156" s="1" t="s">
        <v>524</v>
      </c>
      <c r="K156" s="2" t="s">
        <v>79</v>
      </c>
      <c r="L156" s="1" t="s">
        <v>46</v>
      </c>
      <c r="M156" s="1">
        <v>251124</v>
      </c>
    </row>
    <row r="157" spans="1:13" ht="75" x14ac:dyDescent="0.25">
      <c r="A157" s="2" t="s">
        <v>525</v>
      </c>
      <c r="B157" s="1" t="s">
        <v>32</v>
      </c>
      <c r="C157" s="1" t="s">
        <v>14</v>
      </c>
      <c r="D157" s="1" t="s">
        <v>14</v>
      </c>
      <c r="E157" s="3">
        <v>2E-3</v>
      </c>
      <c r="F157" s="1" t="s">
        <v>526</v>
      </c>
      <c r="G157" s="1" t="s">
        <v>414</v>
      </c>
      <c r="H157" s="1" t="s">
        <v>108</v>
      </c>
      <c r="I157" s="1" t="s">
        <v>77</v>
      </c>
      <c r="J157" s="1" t="s">
        <v>527</v>
      </c>
      <c r="K157" s="1" t="s">
        <v>14</v>
      </c>
      <c r="L157" s="1" t="s">
        <v>46</v>
      </c>
      <c r="M157" s="1">
        <v>911950</v>
      </c>
    </row>
    <row r="158" spans="1:13" ht="60" x14ac:dyDescent="0.25">
      <c r="A158" s="2" t="s">
        <v>528</v>
      </c>
      <c r="B158" s="1" t="s">
        <v>12</v>
      </c>
      <c r="C158" s="1" t="s">
        <v>40</v>
      </c>
      <c r="D158" s="1" t="s">
        <v>23</v>
      </c>
      <c r="E158" s="3">
        <v>2E-3</v>
      </c>
      <c r="F158" s="1" t="s">
        <v>529</v>
      </c>
      <c r="G158" s="1" t="s">
        <v>25</v>
      </c>
      <c r="H158" s="1" t="s">
        <v>108</v>
      </c>
      <c r="I158" s="1" t="s">
        <v>77</v>
      </c>
      <c r="J158" s="1" t="s">
        <v>530</v>
      </c>
      <c r="K158" s="2" t="s">
        <v>531</v>
      </c>
      <c r="L158" s="1" t="s">
        <v>46</v>
      </c>
      <c r="M158" s="1">
        <v>263530</v>
      </c>
    </row>
    <row r="159" spans="1:13" ht="75" x14ac:dyDescent="0.25">
      <c r="A159" s="2" t="s">
        <v>532</v>
      </c>
      <c r="B159" s="1" t="s">
        <v>32</v>
      </c>
      <c r="C159" s="1" t="s">
        <v>40</v>
      </c>
      <c r="D159" s="1" t="s">
        <v>14</v>
      </c>
      <c r="E159" s="3">
        <v>2E-3</v>
      </c>
      <c r="F159" s="1" t="s">
        <v>526</v>
      </c>
      <c r="G159" s="1" t="s">
        <v>414</v>
      </c>
      <c r="H159" s="1" t="s">
        <v>108</v>
      </c>
      <c r="I159" s="1" t="s">
        <v>77</v>
      </c>
      <c r="J159" s="1" t="s">
        <v>527</v>
      </c>
      <c r="K159" s="1" t="s">
        <v>14</v>
      </c>
      <c r="L159" s="1" t="s">
        <v>46</v>
      </c>
      <c r="M159" s="1" t="s">
        <v>533</v>
      </c>
    </row>
    <row r="160" spans="1:13" ht="75" x14ac:dyDescent="0.25">
      <c r="A160" s="2" t="s">
        <v>534</v>
      </c>
      <c r="B160" s="1" t="s">
        <v>12</v>
      </c>
      <c r="C160" s="1" t="s">
        <v>40</v>
      </c>
      <c r="D160" s="1" t="s">
        <v>23</v>
      </c>
      <c r="E160" s="3">
        <v>2E-3</v>
      </c>
      <c r="F160" s="1" t="s">
        <v>535</v>
      </c>
      <c r="G160" s="1" t="s">
        <v>536</v>
      </c>
      <c r="H160" s="1" t="s">
        <v>108</v>
      </c>
      <c r="I160" s="1" t="s">
        <v>77</v>
      </c>
      <c r="J160" s="1" t="s">
        <v>537</v>
      </c>
      <c r="K160" s="2" t="s">
        <v>538</v>
      </c>
      <c r="L160" s="1" t="s">
        <v>46</v>
      </c>
      <c r="M160" s="1">
        <v>593399</v>
      </c>
    </row>
    <row r="161" spans="1:13" ht="75" x14ac:dyDescent="0.25">
      <c r="A161" s="2" t="s">
        <v>539</v>
      </c>
      <c r="B161" s="1" t="s">
        <v>12</v>
      </c>
      <c r="C161" s="1" t="s">
        <v>13</v>
      </c>
      <c r="D161" s="1" t="s">
        <v>23</v>
      </c>
      <c r="E161" s="3">
        <v>2E-3</v>
      </c>
      <c r="F161" s="1" t="s">
        <v>540</v>
      </c>
      <c r="G161" s="1" t="s">
        <v>408</v>
      </c>
      <c r="H161" s="1" t="s">
        <v>17</v>
      </c>
      <c r="I161" s="1" t="s">
        <v>18</v>
      </c>
      <c r="J161" s="1" t="s">
        <v>541</v>
      </c>
      <c r="K161" s="1" t="s">
        <v>14</v>
      </c>
      <c r="L161" s="1" t="s">
        <v>20</v>
      </c>
      <c r="M161" s="1" t="s">
        <v>542</v>
      </c>
    </row>
    <row r="162" spans="1:13" ht="60" x14ac:dyDescent="0.25">
      <c r="A162" s="2" t="s">
        <v>543</v>
      </c>
      <c r="B162" s="1" t="s">
        <v>32</v>
      </c>
      <c r="C162" s="1" t="s">
        <v>40</v>
      </c>
      <c r="D162" s="1" t="s">
        <v>14</v>
      </c>
      <c r="E162" s="3">
        <v>2E-3</v>
      </c>
      <c r="F162" s="1" t="s">
        <v>544</v>
      </c>
      <c r="G162" s="1" t="s">
        <v>185</v>
      </c>
      <c r="H162" s="1" t="s">
        <v>523</v>
      </c>
      <c r="I162" s="1" t="s">
        <v>77</v>
      </c>
      <c r="J162" s="1" t="s">
        <v>192</v>
      </c>
      <c r="K162" s="2" t="s">
        <v>545</v>
      </c>
      <c r="L162" s="1" t="s">
        <v>46</v>
      </c>
      <c r="M162" s="1" t="s">
        <v>546</v>
      </c>
    </row>
    <row r="163" spans="1:13" ht="60" x14ac:dyDescent="0.25">
      <c r="A163" s="2" t="s">
        <v>547</v>
      </c>
      <c r="B163" s="1" t="s">
        <v>12</v>
      </c>
      <c r="C163" s="1" t="s">
        <v>40</v>
      </c>
      <c r="D163" s="1" t="s">
        <v>14</v>
      </c>
      <c r="E163" s="3">
        <v>2E-3</v>
      </c>
      <c r="F163" s="1" t="s">
        <v>548</v>
      </c>
      <c r="G163" s="1" t="s">
        <v>185</v>
      </c>
      <c r="H163" s="1" t="s">
        <v>523</v>
      </c>
      <c r="I163" s="1" t="s">
        <v>27</v>
      </c>
      <c r="J163" s="1" t="s">
        <v>549</v>
      </c>
      <c r="K163" s="2" t="s">
        <v>550</v>
      </c>
      <c r="L163" s="1" t="s">
        <v>46</v>
      </c>
      <c r="M163" s="1" t="s">
        <v>551</v>
      </c>
    </row>
    <row r="164" spans="1:13" ht="60" x14ac:dyDescent="0.25">
      <c r="A164" s="2" t="s">
        <v>552</v>
      </c>
      <c r="B164" s="1" t="s">
        <v>39</v>
      </c>
      <c r="C164" s="1" t="s">
        <v>14</v>
      </c>
      <c r="D164" s="1" t="s">
        <v>14</v>
      </c>
      <c r="E164" s="3">
        <v>2E-3</v>
      </c>
      <c r="F164" s="1" t="s">
        <v>553</v>
      </c>
      <c r="G164" s="1" t="s">
        <v>42</v>
      </c>
      <c r="H164" s="1" t="s">
        <v>523</v>
      </c>
      <c r="I164" s="1" t="s">
        <v>27</v>
      </c>
      <c r="J164" s="1" t="s">
        <v>554</v>
      </c>
      <c r="K164" s="1" t="s">
        <v>14</v>
      </c>
      <c r="L164" s="1" t="s">
        <v>46</v>
      </c>
      <c r="M164" s="1" t="s">
        <v>555</v>
      </c>
    </row>
    <row r="165" spans="1:13" ht="60" x14ac:dyDescent="0.25">
      <c r="A165" s="2" t="s">
        <v>543</v>
      </c>
      <c r="B165" s="1" t="s">
        <v>32</v>
      </c>
      <c r="C165" s="1" t="s">
        <v>14</v>
      </c>
      <c r="D165" s="1" t="s">
        <v>14</v>
      </c>
      <c r="E165" s="3">
        <v>2E-3</v>
      </c>
      <c r="F165" s="1" t="s">
        <v>553</v>
      </c>
      <c r="G165" s="1" t="s">
        <v>185</v>
      </c>
      <c r="H165" s="1" t="s">
        <v>523</v>
      </c>
      <c r="I165" s="1" t="s">
        <v>77</v>
      </c>
      <c r="J165" s="1" t="s">
        <v>556</v>
      </c>
      <c r="K165" s="2" t="s">
        <v>545</v>
      </c>
      <c r="L165" s="1" t="s">
        <v>46</v>
      </c>
      <c r="M165" s="1" t="s">
        <v>557</v>
      </c>
    </row>
    <row r="166" spans="1:13" ht="60" x14ac:dyDescent="0.25">
      <c r="A166" s="2" t="s">
        <v>543</v>
      </c>
      <c r="B166" s="1" t="s">
        <v>32</v>
      </c>
      <c r="C166" s="1" t="s">
        <v>40</v>
      </c>
      <c r="D166" s="1" t="s">
        <v>14</v>
      </c>
      <c r="E166" s="3">
        <v>2E-3</v>
      </c>
      <c r="F166" s="1" t="s">
        <v>553</v>
      </c>
      <c r="G166" s="1" t="s">
        <v>185</v>
      </c>
      <c r="H166" s="1" t="s">
        <v>523</v>
      </c>
      <c r="I166" s="1" t="s">
        <v>77</v>
      </c>
      <c r="J166" s="1" t="s">
        <v>556</v>
      </c>
      <c r="K166" s="2" t="s">
        <v>545</v>
      </c>
      <c r="L166" s="1" t="s">
        <v>46</v>
      </c>
      <c r="M166" s="1" t="s">
        <v>558</v>
      </c>
    </row>
    <row r="167" spans="1:13" ht="60" x14ac:dyDescent="0.25">
      <c r="A167" s="2" t="s">
        <v>547</v>
      </c>
      <c r="B167" s="1" t="s">
        <v>12</v>
      </c>
      <c r="C167" s="1" t="s">
        <v>40</v>
      </c>
      <c r="D167" s="1" t="s">
        <v>14</v>
      </c>
      <c r="E167" s="3">
        <v>2E-3</v>
      </c>
      <c r="F167" s="1" t="s">
        <v>559</v>
      </c>
      <c r="G167" s="1" t="s">
        <v>185</v>
      </c>
      <c r="H167" s="1" t="s">
        <v>523</v>
      </c>
      <c r="I167" s="1" t="s">
        <v>27</v>
      </c>
      <c r="J167" s="1" t="s">
        <v>556</v>
      </c>
      <c r="K167" s="1" t="s">
        <v>14</v>
      </c>
      <c r="L167" s="1" t="s">
        <v>46</v>
      </c>
      <c r="M167" s="1" t="s">
        <v>560</v>
      </c>
    </row>
    <row r="168" spans="1:13" ht="60" x14ac:dyDescent="0.25">
      <c r="A168" s="2" t="s">
        <v>547</v>
      </c>
      <c r="B168" s="1" t="s">
        <v>12</v>
      </c>
      <c r="C168" s="1" t="s">
        <v>40</v>
      </c>
      <c r="D168" s="1" t="s">
        <v>14</v>
      </c>
      <c r="E168" s="3">
        <v>2E-3</v>
      </c>
      <c r="F168" s="1" t="s">
        <v>561</v>
      </c>
      <c r="G168" s="1" t="s">
        <v>185</v>
      </c>
      <c r="H168" s="1" t="s">
        <v>523</v>
      </c>
      <c r="I168" s="1" t="s">
        <v>27</v>
      </c>
      <c r="J168" s="1" t="s">
        <v>556</v>
      </c>
      <c r="K168" s="2" t="s">
        <v>550</v>
      </c>
      <c r="L168" s="1" t="s">
        <v>46</v>
      </c>
      <c r="M168" s="1" t="s">
        <v>562</v>
      </c>
    </row>
    <row r="169" spans="1:13" ht="60" x14ac:dyDescent="0.25">
      <c r="A169" s="2" t="s">
        <v>547</v>
      </c>
      <c r="B169" s="1" t="s">
        <v>12</v>
      </c>
      <c r="C169" s="1" t="s">
        <v>40</v>
      </c>
      <c r="D169" s="1" t="s">
        <v>14</v>
      </c>
      <c r="E169" s="3">
        <v>2E-3</v>
      </c>
      <c r="F169" s="1" t="s">
        <v>563</v>
      </c>
      <c r="G169" s="1" t="s">
        <v>185</v>
      </c>
      <c r="H169" s="1" t="s">
        <v>523</v>
      </c>
      <c r="I169" s="1" t="s">
        <v>27</v>
      </c>
      <c r="J169" s="1" t="s">
        <v>556</v>
      </c>
      <c r="K169" s="2" t="s">
        <v>550</v>
      </c>
      <c r="L169" s="1" t="s">
        <v>46</v>
      </c>
      <c r="M169" s="1" t="s">
        <v>564</v>
      </c>
    </row>
    <row r="170" spans="1:13" ht="75" x14ac:dyDescent="0.25">
      <c r="A170" s="2" t="s">
        <v>565</v>
      </c>
      <c r="B170" s="1" t="s">
        <v>12</v>
      </c>
      <c r="C170" s="1" t="s">
        <v>13</v>
      </c>
      <c r="D170" s="1" t="s">
        <v>23</v>
      </c>
      <c r="E170" s="3">
        <v>2E-3</v>
      </c>
      <c r="F170" s="1" t="s">
        <v>566</v>
      </c>
      <c r="G170" s="1" t="s">
        <v>408</v>
      </c>
      <c r="H170" s="1" t="s">
        <v>62</v>
      </c>
      <c r="I170" s="1" t="s">
        <v>55</v>
      </c>
      <c r="J170" s="1" t="s">
        <v>567</v>
      </c>
      <c r="K170" s="1" t="s">
        <v>14</v>
      </c>
      <c r="L170" s="1" t="s">
        <v>20</v>
      </c>
      <c r="M170" s="1" t="s">
        <v>568</v>
      </c>
    </row>
    <row r="171" spans="1:13" ht="60" x14ac:dyDescent="0.25">
      <c r="A171" s="2" t="s">
        <v>569</v>
      </c>
      <c r="B171" s="1" t="s">
        <v>39</v>
      </c>
      <c r="C171" s="1" t="s">
        <v>14</v>
      </c>
      <c r="D171" s="1" t="s">
        <v>14</v>
      </c>
      <c r="E171" s="3">
        <v>2E-3</v>
      </c>
      <c r="F171" s="1" t="s">
        <v>570</v>
      </c>
      <c r="G171" s="1" t="s">
        <v>332</v>
      </c>
      <c r="H171" s="1" t="s">
        <v>62</v>
      </c>
      <c r="I171" s="1" t="s">
        <v>55</v>
      </c>
      <c r="J171" s="1" t="s">
        <v>228</v>
      </c>
      <c r="K171" s="1" t="s">
        <v>14</v>
      </c>
      <c r="L171" s="1" t="s">
        <v>46</v>
      </c>
      <c r="M171" s="1" t="s">
        <v>571</v>
      </c>
    </row>
    <row r="172" spans="1:13" ht="75" x14ac:dyDescent="0.25">
      <c r="A172" s="2" t="s">
        <v>572</v>
      </c>
      <c r="B172" s="1" t="s">
        <v>12</v>
      </c>
      <c r="C172" s="1" t="s">
        <v>40</v>
      </c>
      <c r="D172" s="1" t="s">
        <v>23</v>
      </c>
      <c r="E172" s="3">
        <v>2E-3</v>
      </c>
      <c r="F172" s="1" t="s">
        <v>573</v>
      </c>
      <c r="G172" s="1" t="s">
        <v>574</v>
      </c>
      <c r="H172" s="1" t="s">
        <v>62</v>
      </c>
      <c r="I172" s="1" t="s">
        <v>55</v>
      </c>
      <c r="J172" s="1" t="s">
        <v>575</v>
      </c>
      <c r="K172" s="2" t="s">
        <v>576</v>
      </c>
      <c r="L172" s="1" t="s">
        <v>46</v>
      </c>
      <c r="M172" s="1" t="s">
        <v>577</v>
      </c>
    </row>
    <row r="173" spans="1:13" ht="60" x14ac:dyDescent="0.25">
      <c r="A173" s="2" t="s">
        <v>578</v>
      </c>
      <c r="B173" s="1" t="s">
        <v>12</v>
      </c>
      <c r="C173" s="1" t="s">
        <v>40</v>
      </c>
      <c r="D173" s="1" t="s">
        <v>23</v>
      </c>
      <c r="E173" s="3">
        <v>2E-3</v>
      </c>
      <c r="F173" s="1" t="s">
        <v>579</v>
      </c>
      <c r="G173" s="1" t="s">
        <v>25</v>
      </c>
      <c r="H173" s="1" t="s">
        <v>62</v>
      </c>
      <c r="I173" s="1" t="s">
        <v>55</v>
      </c>
      <c r="J173" s="1" t="s">
        <v>580</v>
      </c>
      <c r="K173" s="2" t="s">
        <v>531</v>
      </c>
      <c r="L173" s="1" t="s">
        <v>20</v>
      </c>
      <c r="M173" s="1" t="s">
        <v>581</v>
      </c>
    </row>
    <row r="174" spans="1:13" ht="75" x14ac:dyDescent="0.25">
      <c r="A174" s="2" t="s">
        <v>582</v>
      </c>
      <c r="B174" s="1" t="s">
        <v>12</v>
      </c>
      <c r="C174" s="1" t="s">
        <v>14</v>
      </c>
      <c r="D174" s="1" t="s">
        <v>14</v>
      </c>
      <c r="E174" s="3">
        <v>2E-3</v>
      </c>
      <c r="F174" s="1" t="s">
        <v>583</v>
      </c>
      <c r="G174" s="1" t="s">
        <v>174</v>
      </c>
      <c r="H174" s="1" t="s">
        <v>523</v>
      </c>
      <c r="I174" s="1" t="s">
        <v>27</v>
      </c>
      <c r="J174" s="1" t="s">
        <v>584</v>
      </c>
      <c r="K174" s="2" t="s">
        <v>79</v>
      </c>
      <c r="L174" s="1" t="s">
        <v>46</v>
      </c>
      <c r="M174" s="1" t="s">
        <v>585</v>
      </c>
    </row>
    <row r="175" spans="1:13" ht="75" x14ac:dyDescent="0.25">
      <c r="A175" s="2" t="s">
        <v>586</v>
      </c>
      <c r="B175" s="1" t="s">
        <v>32</v>
      </c>
      <c r="C175" s="1" t="s">
        <v>13</v>
      </c>
      <c r="D175" s="1" t="s">
        <v>14</v>
      </c>
      <c r="E175" s="3">
        <v>2E-3</v>
      </c>
      <c r="F175" s="1" t="s">
        <v>587</v>
      </c>
      <c r="G175" s="1" t="s">
        <v>34</v>
      </c>
      <c r="H175" s="1" t="s">
        <v>588</v>
      </c>
      <c r="I175" s="1" t="s">
        <v>55</v>
      </c>
      <c r="J175" s="1" t="s">
        <v>350</v>
      </c>
      <c r="K175" s="1" t="s">
        <v>520</v>
      </c>
      <c r="L175" s="1" t="s">
        <v>20</v>
      </c>
      <c r="M175" s="1" t="s">
        <v>589</v>
      </c>
    </row>
    <row r="176" spans="1:13" ht="60" x14ac:dyDescent="0.25">
      <c r="A176" s="2" t="s">
        <v>590</v>
      </c>
      <c r="B176" s="1" t="s">
        <v>12</v>
      </c>
      <c r="C176" s="1" t="s">
        <v>13</v>
      </c>
      <c r="D176" s="1" t="s">
        <v>23</v>
      </c>
      <c r="E176" s="3">
        <v>2E-3</v>
      </c>
      <c r="F176" s="1" t="s">
        <v>591</v>
      </c>
      <c r="G176" s="1" t="s">
        <v>25</v>
      </c>
      <c r="H176" s="1" t="s">
        <v>54</v>
      </c>
      <c r="I176" s="1" t="s">
        <v>55</v>
      </c>
      <c r="J176" s="1" t="s">
        <v>56</v>
      </c>
      <c r="K176" s="2" t="s">
        <v>531</v>
      </c>
      <c r="L176" s="1" t="s">
        <v>20</v>
      </c>
      <c r="M176" s="1" t="s">
        <v>592</v>
      </c>
    </row>
    <row r="177" spans="1:13" ht="75" x14ac:dyDescent="0.25">
      <c r="A177" s="2" t="s">
        <v>582</v>
      </c>
      <c r="B177" s="1" t="s">
        <v>12</v>
      </c>
      <c r="C177" s="1" t="s">
        <v>40</v>
      </c>
      <c r="D177" s="1" t="s">
        <v>23</v>
      </c>
      <c r="E177" s="3">
        <v>2E-3</v>
      </c>
      <c r="F177" s="1" t="s">
        <v>583</v>
      </c>
      <c r="G177" s="1" t="s">
        <v>174</v>
      </c>
      <c r="H177" s="1" t="s">
        <v>523</v>
      </c>
      <c r="I177" s="1" t="s">
        <v>27</v>
      </c>
      <c r="J177" s="1" t="s">
        <v>584</v>
      </c>
      <c r="K177" s="2" t="s">
        <v>79</v>
      </c>
      <c r="L177" s="1" t="s">
        <v>46</v>
      </c>
      <c r="M177" s="1" t="s">
        <v>593</v>
      </c>
    </row>
    <row r="178" spans="1:13" ht="75" x14ac:dyDescent="0.25">
      <c r="A178" s="2" t="s">
        <v>594</v>
      </c>
      <c r="B178" s="1" t="s">
        <v>12</v>
      </c>
      <c r="C178" s="1" t="s">
        <v>40</v>
      </c>
      <c r="D178" s="1" t="s">
        <v>14</v>
      </c>
      <c r="E178" s="3">
        <v>2E-3</v>
      </c>
      <c r="F178" s="1" t="s">
        <v>595</v>
      </c>
      <c r="G178" s="1" t="s">
        <v>414</v>
      </c>
      <c r="H178" s="1" t="s">
        <v>523</v>
      </c>
      <c r="I178" s="1" t="s">
        <v>27</v>
      </c>
      <c r="J178" s="1" t="s">
        <v>596</v>
      </c>
      <c r="K178" s="1" t="s">
        <v>14</v>
      </c>
      <c r="L178" s="1" t="s">
        <v>46</v>
      </c>
      <c r="M178" s="1" t="s">
        <v>597</v>
      </c>
    </row>
    <row r="179" spans="1:13" ht="45" x14ac:dyDescent="0.25">
      <c r="A179" s="2" t="s">
        <v>598</v>
      </c>
      <c r="B179" s="1" t="s">
        <v>12</v>
      </c>
      <c r="C179" s="1" t="s">
        <v>13</v>
      </c>
      <c r="D179" s="1" t="s">
        <v>23</v>
      </c>
      <c r="E179" s="3">
        <v>2E-3</v>
      </c>
      <c r="F179" s="1" t="s">
        <v>599</v>
      </c>
      <c r="G179" s="1" t="s">
        <v>574</v>
      </c>
      <c r="H179" s="1" t="s">
        <v>54</v>
      </c>
      <c r="I179" s="1" t="s">
        <v>55</v>
      </c>
      <c r="J179" s="1" t="s">
        <v>147</v>
      </c>
      <c r="K179" s="2" t="s">
        <v>576</v>
      </c>
      <c r="L179" s="1" t="s">
        <v>20</v>
      </c>
      <c r="M179" s="1" t="s">
        <v>600</v>
      </c>
    </row>
    <row r="180" spans="1:13" ht="75" x14ac:dyDescent="0.25">
      <c r="A180" s="2" t="s">
        <v>601</v>
      </c>
      <c r="B180" s="1" t="s">
        <v>12</v>
      </c>
      <c r="C180" s="1" t="s">
        <v>13</v>
      </c>
      <c r="D180" s="1" t="s">
        <v>14</v>
      </c>
      <c r="E180" s="3">
        <v>2E-3</v>
      </c>
      <c r="F180" s="1" t="s">
        <v>602</v>
      </c>
      <c r="G180" s="1" t="s">
        <v>414</v>
      </c>
      <c r="H180" s="1" t="s">
        <v>17</v>
      </c>
      <c r="I180" s="1" t="s">
        <v>18</v>
      </c>
      <c r="J180" s="1" t="s">
        <v>603</v>
      </c>
      <c r="K180" s="2" t="s">
        <v>79</v>
      </c>
      <c r="L180" s="1" t="s">
        <v>20</v>
      </c>
      <c r="M180" s="1" t="s">
        <v>604</v>
      </c>
    </row>
    <row r="181" spans="1:13" ht="60" x14ac:dyDescent="0.25">
      <c r="A181" s="2" t="s">
        <v>605</v>
      </c>
      <c r="B181" s="1" t="s">
        <v>12</v>
      </c>
      <c r="C181" s="1" t="s">
        <v>14</v>
      </c>
      <c r="D181" s="1" t="s">
        <v>14</v>
      </c>
      <c r="E181" s="3">
        <v>2E-3</v>
      </c>
      <c r="F181" s="1" t="s">
        <v>606</v>
      </c>
      <c r="G181" s="1" t="s">
        <v>185</v>
      </c>
      <c r="H181" s="1" t="s">
        <v>523</v>
      </c>
      <c r="I181" s="1" t="s">
        <v>27</v>
      </c>
      <c r="J181" s="1" t="s">
        <v>607</v>
      </c>
      <c r="K181" s="1" t="s">
        <v>14</v>
      </c>
      <c r="L181" s="1" t="s">
        <v>46</v>
      </c>
      <c r="M181" s="1" t="s">
        <v>608</v>
      </c>
    </row>
    <row r="182" spans="1:13" ht="75" x14ac:dyDescent="0.25">
      <c r="A182" s="2" t="s">
        <v>609</v>
      </c>
      <c r="B182" s="1" t="s">
        <v>32</v>
      </c>
      <c r="C182" s="1" t="s">
        <v>40</v>
      </c>
      <c r="D182" s="1" t="s">
        <v>14</v>
      </c>
      <c r="E182" s="3">
        <v>2E-3</v>
      </c>
      <c r="F182" s="1" t="s">
        <v>610</v>
      </c>
      <c r="G182" s="1" t="s">
        <v>185</v>
      </c>
      <c r="H182" s="1" t="s">
        <v>523</v>
      </c>
      <c r="I182" s="1" t="s">
        <v>77</v>
      </c>
      <c r="J182" s="1" t="s">
        <v>596</v>
      </c>
      <c r="K182" s="2" t="s">
        <v>611</v>
      </c>
      <c r="L182" s="1" t="s">
        <v>46</v>
      </c>
      <c r="M182" s="1" t="s">
        <v>612</v>
      </c>
    </row>
    <row r="183" spans="1:13" ht="60" x14ac:dyDescent="0.25">
      <c r="A183" s="2" t="s">
        <v>613</v>
      </c>
      <c r="B183" s="1" t="s">
        <v>12</v>
      </c>
      <c r="C183" s="1" t="s">
        <v>40</v>
      </c>
      <c r="D183" s="1" t="s">
        <v>14</v>
      </c>
      <c r="E183" s="3">
        <v>2E-3</v>
      </c>
      <c r="F183" s="1" t="s">
        <v>614</v>
      </c>
      <c r="G183" s="1" t="s">
        <v>143</v>
      </c>
      <c r="H183" s="1" t="s">
        <v>523</v>
      </c>
      <c r="I183" s="1" t="s">
        <v>77</v>
      </c>
      <c r="J183" s="1" t="s">
        <v>615</v>
      </c>
      <c r="K183" s="1" t="s">
        <v>14</v>
      </c>
      <c r="L183" s="1" t="s">
        <v>46</v>
      </c>
      <c r="M183" s="1" t="s">
        <v>616</v>
      </c>
    </row>
    <row r="184" spans="1:13" ht="60" x14ac:dyDescent="0.25">
      <c r="A184" s="2" t="s">
        <v>617</v>
      </c>
      <c r="B184" s="1" t="s">
        <v>32</v>
      </c>
      <c r="C184" s="1" t="s">
        <v>40</v>
      </c>
      <c r="D184" s="1" t="s">
        <v>23</v>
      </c>
      <c r="E184" s="3">
        <v>2E-3</v>
      </c>
      <c r="F184" s="1" t="s">
        <v>618</v>
      </c>
      <c r="G184" s="1" t="s">
        <v>619</v>
      </c>
      <c r="H184" s="1" t="s">
        <v>523</v>
      </c>
      <c r="I184" s="1" t="s">
        <v>27</v>
      </c>
      <c r="J184" s="1" t="s">
        <v>620</v>
      </c>
      <c r="K184" s="2" t="s">
        <v>621</v>
      </c>
      <c r="L184" s="1" t="s">
        <v>20</v>
      </c>
      <c r="M184" s="1" t="s">
        <v>622</v>
      </c>
    </row>
    <row r="185" spans="1:13" ht="75" x14ac:dyDescent="0.25">
      <c r="A185" s="2" t="s">
        <v>623</v>
      </c>
      <c r="B185" s="1" t="s">
        <v>12</v>
      </c>
      <c r="C185" s="1" t="s">
        <v>14</v>
      </c>
      <c r="D185" s="1" t="s">
        <v>14</v>
      </c>
      <c r="E185" s="3">
        <v>2E-3</v>
      </c>
      <c r="F185" s="1" t="s">
        <v>624</v>
      </c>
      <c r="G185" s="1" t="s">
        <v>414</v>
      </c>
      <c r="H185" s="1" t="s">
        <v>523</v>
      </c>
      <c r="I185" s="1" t="s">
        <v>27</v>
      </c>
      <c r="J185" s="1" t="s">
        <v>620</v>
      </c>
      <c r="K185" s="1" t="s">
        <v>14</v>
      </c>
      <c r="L185" s="1" t="s">
        <v>46</v>
      </c>
      <c r="M185" s="1" t="s">
        <v>625</v>
      </c>
    </row>
    <row r="186" spans="1:13" ht="75" x14ac:dyDescent="0.25">
      <c r="A186" s="2" t="s">
        <v>626</v>
      </c>
      <c r="B186" s="1" t="s">
        <v>12</v>
      </c>
      <c r="C186" s="1" t="s">
        <v>14</v>
      </c>
      <c r="D186" s="1" t="s">
        <v>14</v>
      </c>
      <c r="E186" s="3">
        <v>2E-3</v>
      </c>
      <c r="F186" s="1" t="s">
        <v>627</v>
      </c>
      <c r="G186" s="1" t="s">
        <v>414</v>
      </c>
      <c r="H186" s="1" t="s">
        <v>523</v>
      </c>
      <c r="I186" s="1" t="s">
        <v>27</v>
      </c>
      <c r="J186" s="1" t="s">
        <v>620</v>
      </c>
      <c r="K186" s="1" t="s">
        <v>14</v>
      </c>
      <c r="L186" s="1" t="s">
        <v>46</v>
      </c>
      <c r="M186" s="1" t="s">
        <v>628</v>
      </c>
    </row>
    <row r="187" spans="1:13" ht="75" x14ac:dyDescent="0.25">
      <c r="A187" s="2" t="s">
        <v>626</v>
      </c>
      <c r="B187" s="1" t="s">
        <v>12</v>
      </c>
      <c r="C187" s="1" t="s">
        <v>14</v>
      </c>
      <c r="D187" s="1" t="s">
        <v>14</v>
      </c>
      <c r="E187" s="3">
        <v>2E-3</v>
      </c>
      <c r="F187" s="1" t="s">
        <v>629</v>
      </c>
      <c r="G187" s="1" t="s">
        <v>414</v>
      </c>
      <c r="H187" s="1" t="s">
        <v>523</v>
      </c>
      <c r="I187" s="1" t="s">
        <v>27</v>
      </c>
      <c r="J187" s="1" t="s">
        <v>620</v>
      </c>
      <c r="K187" s="1" t="s">
        <v>14</v>
      </c>
      <c r="L187" s="1" t="s">
        <v>46</v>
      </c>
      <c r="M187" s="1" t="s">
        <v>630</v>
      </c>
    </row>
    <row r="188" spans="1:13" ht="75" x14ac:dyDescent="0.25">
      <c r="A188" s="2" t="s">
        <v>631</v>
      </c>
      <c r="B188" s="1" t="s">
        <v>12</v>
      </c>
      <c r="C188" s="1" t="s">
        <v>40</v>
      </c>
      <c r="D188" s="1" t="s">
        <v>23</v>
      </c>
      <c r="E188" s="3">
        <v>2E-3</v>
      </c>
      <c r="F188" s="1" t="s">
        <v>632</v>
      </c>
      <c r="G188" s="1" t="s">
        <v>25</v>
      </c>
      <c r="H188" s="1" t="s">
        <v>26</v>
      </c>
      <c r="I188" s="1" t="s">
        <v>55</v>
      </c>
      <c r="J188" s="1" t="s">
        <v>633</v>
      </c>
      <c r="K188" s="1" t="s">
        <v>634</v>
      </c>
      <c r="L188" s="1" t="s">
        <v>46</v>
      </c>
      <c r="M188" s="1" t="s">
        <v>635</v>
      </c>
    </row>
    <row r="189" spans="1:13" ht="60" x14ac:dyDescent="0.25">
      <c r="A189" s="2" t="s">
        <v>547</v>
      </c>
      <c r="B189" s="1" t="s">
        <v>12</v>
      </c>
      <c r="C189" s="1" t="s">
        <v>40</v>
      </c>
      <c r="D189" s="1" t="s">
        <v>14</v>
      </c>
      <c r="E189" s="3">
        <v>2E-3</v>
      </c>
      <c r="F189" s="1" t="s">
        <v>636</v>
      </c>
      <c r="G189" s="1" t="s">
        <v>185</v>
      </c>
      <c r="H189" s="1" t="s">
        <v>523</v>
      </c>
      <c r="I189" s="1" t="s">
        <v>27</v>
      </c>
      <c r="J189" s="1" t="s">
        <v>607</v>
      </c>
      <c r="K189" s="1" t="s">
        <v>14</v>
      </c>
      <c r="L189" s="1" t="s">
        <v>46</v>
      </c>
      <c r="M189" s="1" t="s">
        <v>637</v>
      </c>
    </row>
    <row r="190" spans="1:13" ht="60" x14ac:dyDescent="0.25">
      <c r="A190" s="2" t="s">
        <v>547</v>
      </c>
      <c r="B190" s="1" t="s">
        <v>12</v>
      </c>
      <c r="C190" s="1" t="s">
        <v>40</v>
      </c>
      <c r="D190" s="1" t="s">
        <v>14</v>
      </c>
      <c r="E190" s="3">
        <v>2E-3</v>
      </c>
      <c r="F190" s="1" t="s">
        <v>638</v>
      </c>
      <c r="G190" s="1" t="s">
        <v>185</v>
      </c>
      <c r="H190" s="1" t="s">
        <v>523</v>
      </c>
      <c r="I190" s="1" t="s">
        <v>77</v>
      </c>
      <c r="J190" s="1" t="s">
        <v>607</v>
      </c>
      <c r="K190" s="1" t="s">
        <v>14</v>
      </c>
      <c r="L190" s="1" t="s">
        <v>46</v>
      </c>
      <c r="M190" s="1" t="s">
        <v>639</v>
      </c>
    </row>
    <row r="191" spans="1:13" ht="60" x14ac:dyDescent="0.25">
      <c r="A191" s="2" t="s">
        <v>605</v>
      </c>
      <c r="B191" s="1" t="s">
        <v>12</v>
      </c>
      <c r="C191" s="1" t="s">
        <v>40</v>
      </c>
      <c r="D191" s="1" t="s">
        <v>14</v>
      </c>
      <c r="E191" s="3">
        <v>2E-3</v>
      </c>
      <c r="F191" s="1" t="s">
        <v>606</v>
      </c>
      <c r="G191" s="1" t="s">
        <v>185</v>
      </c>
      <c r="H191" s="1" t="s">
        <v>523</v>
      </c>
      <c r="I191" s="1" t="s">
        <v>27</v>
      </c>
      <c r="J191" s="1" t="s">
        <v>607</v>
      </c>
      <c r="K191" s="1" t="s">
        <v>14</v>
      </c>
      <c r="L191" s="1" t="s">
        <v>46</v>
      </c>
      <c r="M191" s="1" t="s">
        <v>640</v>
      </c>
    </row>
    <row r="192" spans="1:13" ht="75" x14ac:dyDescent="0.25">
      <c r="A192" s="2" t="s">
        <v>623</v>
      </c>
      <c r="B192" s="1" t="s">
        <v>12</v>
      </c>
      <c r="C192" s="1" t="s">
        <v>40</v>
      </c>
      <c r="D192" s="1" t="s">
        <v>14</v>
      </c>
      <c r="E192" s="3">
        <v>2E-3</v>
      </c>
      <c r="F192" s="1" t="s">
        <v>624</v>
      </c>
      <c r="G192" s="1" t="s">
        <v>414</v>
      </c>
      <c r="H192" s="1" t="s">
        <v>523</v>
      </c>
      <c r="I192" s="1" t="s">
        <v>27</v>
      </c>
      <c r="J192" s="1" t="s">
        <v>620</v>
      </c>
      <c r="K192" s="1" t="s">
        <v>14</v>
      </c>
      <c r="L192" s="1" t="s">
        <v>46</v>
      </c>
      <c r="M192" s="1" t="s">
        <v>641</v>
      </c>
    </row>
    <row r="193" spans="1:13" ht="75" x14ac:dyDescent="0.25">
      <c r="A193" s="2" t="s">
        <v>626</v>
      </c>
      <c r="B193" s="1" t="s">
        <v>12</v>
      </c>
      <c r="C193" s="1" t="s">
        <v>40</v>
      </c>
      <c r="D193" s="1" t="s">
        <v>14</v>
      </c>
      <c r="E193" s="3">
        <v>2E-3</v>
      </c>
      <c r="F193" s="1" t="s">
        <v>627</v>
      </c>
      <c r="G193" s="1" t="s">
        <v>414</v>
      </c>
      <c r="H193" s="1" t="s">
        <v>523</v>
      </c>
      <c r="I193" s="1" t="s">
        <v>27</v>
      </c>
      <c r="J193" s="1" t="s">
        <v>620</v>
      </c>
      <c r="K193" s="1" t="s">
        <v>14</v>
      </c>
      <c r="L193" s="1" t="s">
        <v>46</v>
      </c>
      <c r="M193" s="1" t="s">
        <v>642</v>
      </c>
    </row>
    <row r="194" spans="1:13" ht="75" x14ac:dyDescent="0.25">
      <c r="A194" s="2" t="s">
        <v>626</v>
      </c>
      <c r="B194" s="1" t="s">
        <v>12</v>
      </c>
      <c r="C194" s="1" t="s">
        <v>40</v>
      </c>
      <c r="D194" s="1" t="s">
        <v>14</v>
      </c>
      <c r="E194" s="3">
        <v>2E-3</v>
      </c>
      <c r="F194" s="1" t="s">
        <v>629</v>
      </c>
      <c r="G194" s="1" t="s">
        <v>414</v>
      </c>
      <c r="H194" s="1" t="s">
        <v>523</v>
      </c>
      <c r="I194" s="1" t="s">
        <v>27</v>
      </c>
      <c r="J194" s="1" t="s">
        <v>620</v>
      </c>
      <c r="K194" s="1" t="s">
        <v>14</v>
      </c>
      <c r="L194" s="1" t="s">
        <v>46</v>
      </c>
      <c r="M194" s="1" t="s">
        <v>643</v>
      </c>
    </row>
    <row r="195" spans="1:13" ht="60" x14ac:dyDescent="0.25">
      <c r="A195" s="2" t="s">
        <v>644</v>
      </c>
      <c r="B195" s="1" t="s">
        <v>12</v>
      </c>
      <c r="C195" s="1" t="s">
        <v>40</v>
      </c>
      <c r="D195" s="1" t="s">
        <v>23</v>
      </c>
      <c r="E195" s="3">
        <v>2E-3</v>
      </c>
      <c r="F195" s="1" t="s">
        <v>645</v>
      </c>
      <c r="G195" s="1" t="s">
        <v>61</v>
      </c>
      <c r="H195" s="1" t="s">
        <v>43</v>
      </c>
      <c r="I195" s="1" t="s">
        <v>27</v>
      </c>
      <c r="J195" s="1" t="s">
        <v>44</v>
      </c>
      <c r="K195" s="2" t="s">
        <v>64</v>
      </c>
      <c r="L195" s="1" t="s">
        <v>20</v>
      </c>
      <c r="M195" s="1" t="s">
        <v>646</v>
      </c>
    </row>
    <row r="196" spans="1:13" ht="75" x14ac:dyDescent="0.25">
      <c r="A196" s="2" t="s">
        <v>601</v>
      </c>
      <c r="B196" s="1" t="s">
        <v>12</v>
      </c>
      <c r="C196" s="1" t="s">
        <v>13</v>
      </c>
      <c r="D196" s="1" t="s">
        <v>14</v>
      </c>
      <c r="E196" s="3">
        <v>2E-3</v>
      </c>
      <c r="F196" s="1" t="s">
        <v>647</v>
      </c>
      <c r="G196" s="1" t="s">
        <v>414</v>
      </c>
      <c r="H196" s="1" t="s">
        <v>17</v>
      </c>
      <c r="I196" s="1" t="s">
        <v>18</v>
      </c>
      <c r="J196" s="1" t="s">
        <v>648</v>
      </c>
      <c r="K196" s="2" t="s">
        <v>79</v>
      </c>
      <c r="L196" s="1" t="s">
        <v>20</v>
      </c>
      <c r="M196" s="1" t="s">
        <v>649</v>
      </c>
    </row>
    <row r="197" spans="1:13" ht="75" x14ac:dyDescent="0.25">
      <c r="A197" s="2" t="s">
        <v>650</v>
      </c>
      <c r="B197" s="1" t="s">
        <v>12</v>
      </c>
      <c r="C197" s="1" t="s">
        <v>13</v>
      </c>
      <c r="D197" s="1" t="s">
        <v>23</v>
      </c>
      <c r="E197" s="3">
        <v>2E-3</v>
      </c>
      <c r="F197" s="1" t="s">
        <v>651</v>
      </c>
      <c r="G197" s="1" t="s">
        <v>61</v>
      </c>
      <c r="H197" s="1" t="s">
        <v>17</v>
      </c>
      <c r="I197" s="1" t="s">
        <v>18</v>
      </c>
      <c r="J197" s="1" t="s">
        <v>652</v>
      </c>
      <c r="K197" s="1" t="s">
        <v>14</v>
      </c>
      <c r="L197" s="1" t="s">
        <v>46</v>
      </c>
      <c r="M197" s="1" t="s">
        <v>653</v>
      </c>
    </row>
    <row r="198" spans="1:13" ht="75" x14ac:dyDescent="0.25">
      <c r="A198" s="2" t="s">
        <v>654</v>
      </c>
      <c r="B198" s="1" t="s">
        <v>12</v>
      </c>
      <c r="C198" s="1" t="s">
        <v>13</v>
      </c>
      <c r="D198" s="1" t="s">
        <v>14</v>
      </c>
      <c r="E198" s="3">
        <v>2E-3</v>
      </c>
      <c r="F198" s="1" t="s">
        <v>655</v>
      </c>
      <c r="G198" s="1" t="s">
        <v>414</v>
      </c>
      <c r="H198" s="1" t="s">
        <v>62</v>
      </c>
      <c r="I198" s="1" t="s">
        <v>55</v>
      </c>
      <c r="J198" s="1" t="s">
        <v>656</v>
      </c>
      <c r="K198" s="2" t="s">
        <v>657</v>
      </c>
      <c r="L198" s="1" t="s">
        <v>20</v>
      </c>
      <c r="M198" s="1" t="s">
        <v>658</v>
      </c>
    </row>
    <row r="199" spans="1:13" ht="75" x14ac:dyDescent="0.25">
      <c r="A199" s="2" t="s">
        <v>659</v>
      </c>
      <c r="B199" s="1" t="s">
        <v>12</v>
      </c>
      <c r="C199" s="1" t="s">
        <v>40</v>
      </c>
      <c r="D199" s="1" t="s">
        <v>14</v>
      </c>
      <c r="E199" s="3">
        <v>2E-3</v>
      </c>
      <c r="F199" s="1" t="s">
        <v>33</v>
      </c>
      <c r="G199" s="1" t="s">
        <v>414</v>
      </c>
      <c r="H199" s="1" t="s">
        <v>76</v>
      </c>
      <c r="I199" s="1" t="s">
        <v>77</v>
      </c>
      <c r="J199" s="1" t="s">
        <v>660</v>
      </c>
      <c r="K199" s="2" t="s">
        <v>79</v>
      </c>
      <c r="L199" s="1" t="s">
        <v>46</v>
      </c>
      <c r="M199" s="1" t="s">
        <v>661</v>
      </c>
    </row>
    <row r="200" spans="1:13" ht="90" x14ac:dyDescent="0.25">
      <c r="A200" s="2" t="s">
        <v>662</v>
      </c>
      <c r="B200" s="1" t="s">
        <v>663</v>
      </c>
      <c r="C200" s="1" t="s">
        <v>13</v>
      </c>
      <c r="D200" s="1" t="s">
        <v>23</v>
      </c>
      <c r="E200" s="3">
        <v>2E-3</v>
      </c>
      <c r="F200" s="1" t="s">
        <v>664</v>
      </c>
      <c r="G200" s="1" t="s">
        <v>665</v>
      </c>
      <c r="H200" s="1" t="s">
        <v>588</v>
      </c>
      <c r="I200" s="1" t="s">
        <v>55</v>
      </c>
      <c r="J200" s="1" t="s">
        <v>666</v>
      </c>
      <c r="K200" s="1" t="s">
        <v>667</v>
      </c>
      <c r="L200" s="1" t="s">
        <v>20</v>
      </c>
      <c r="M200" s="1" t="s">
        <v>668</v>
      </c>
    </row>
    <row r="201" spans="1:13" ht="75" x14ac:dyDescent="0.25">
      <c r="A201" s="2" t="s">
        <v>654</v>
      </c>
      <c r="B201" s="1" t="s">
        <v>12</v>
      </c>
      <c r="C201" s="1" t="s">
        <v>13</v>
      </c>
      <c r="D201" s="1" t="s">
        <v>14</v>
      </c>
      <c r="E201" s="3">
        <v>2E-3</v>
      </c>
      <c r="F201" s="1" t="s">
        <v>669</v>
      </c>
      <c r="G201" s="1" t="s">
        <v>414</v>
      </c>
      <c r="H201" s="1" t="s">
        <v>62</v>
      </c>
      <c r="I201" s="1" t="s">
        <v>55</v>
      </c>
      <c r="J201" s="1" t="s">
        <v>670</v>
      </c>
      <c r="K201" s="2" t="s">
        <v>657</v>
      </c>
      <c r="L201" s="1" t="s">
        <v>20</v>
      </c>
      <c r="M201" s="1" t="s">
        <v>671</v>
      </c>
    </row>
    <row r="202" spans="1:13" ht="75" x14ac:dyDescent="0.25">
      <c r="A202" s="2" t="s">
        <v>654</v>
      </c>
      <c r="B202" s="1" t="s">
        <v>12</v>
      </c>
      <c r="C202" s="1" t="s">
        <v>13</v>
      </c>
      <c r="D202" s="1" t="s">
        <v>14</v>
      </c>
      <c r="E202" s="3">
        <v>2E-3</v>
      </c>
      <c r="F202" s="1" t="s">
        <v>672</v>
      </c>
      <c r="G202" s="1" t="s">
        <v>414</v>
      </c>
      <c r="H202" s="1" t="s">
        <v>588</v>
      </c>
      <c r="I202" s="1" t="s">
        <v>55</v>
      </c>
      <c r="J202" s="1" t="s">
        <v>673</v>
      </c>
      <c r="K202" s="2" t="s">
        <v>657</v>
      </c>
      <c r="L202" s="1" t="s">
        <v>20</v>
      </c>
      <c r="M202" s="1" t="s">
        <v>674</v>
      </c>
    </row>
    <row r="203" spans="1:13" ht="75" x14ac:dyDescent="0.25">
      <c r="A203" s="2" t="s">
        <v>675</v>
      </c>
      <c r="B203" s="1" t="s">
        <v>32</v>
      </c>
      <c r="C203" s="1" t="s">
        <v>13</v>
      </c>
      <c r="D203" s="1" t="s">
        <v>23</v>
      </c>
      <c r="E203" s="3">
        <v>2E-3</v>
      </c>
      <c r="F203" s="1" t="s">
        <v>676</v>
      </c>
      <c r="G203" s="1" t="s">
        <v>34</v>
      </c>
      <c r="H203" s="1" t="s">
        <v>62</v>
      </c>
      <c r="I203" s="1" t="s">
        <v>55</v>
      </c>
      <c r="J203" s="1" t="s">
        <v>677</v>
      </c>
      <c r="K203" s="2" t="s">
        <v>85</v>
      </c>
      <c r="L203" s="1" t="s">
        <v>20</v>
      </c>
      <c r="M203" s="1" t="s">
        <v>678</v>
      </c>
    </row>
    <row r="204" spans="1:13" ht="75" x14ac:dyDescent="0.25">
      <c r="A204" s="2" t="s">
        <v>679</v>
      </c>
      <c r="B204" s="1" t="s">
        <v>12</v>
      </c>
      <c r="C204" s="1" t="s">
        <v>13</v>
      </c>
      <c r="D204" s="1" t="s">
        <v>221</v>
      </c>
      <c r="E204" s="3">
        <v>2E-3</v>
      </c>
      <c r="F204" s="1" t="s">
        <v>680</v>
      </c>
      <c r="G204" s="1" t="s">
        <v>497</v>
      </c>
      <c r="H204" s="1" t="s">
        <v>17</v>
      </c>
      <c r="I204" s="1" t="s">
        <v>18</v>
      </c>
      <c r="J204" s="1" t="s">
        <v>681</v>
      </c>
      <c r="K204" s="1" t="s">
        <v>682</v>
      </c>
      <c r="L204" s="1" t="s">
        <v>20</v>
      </c>
      <c r="M204" s="1" t="s">
        <v>683</v>
      </c>
    </row>
    <row r="205" spans="1:13" ht="60" x14ac:dyDescent="0.25">
      <c r="A205" s="2" t="s">
        <v>684</v>
      </c>
      <c r="B205" s="1" t="s">
        <v>12</v>
      </c>
      <c r="C205" s="1" t="s">
        <v>13</v>
      </c>
      <c r="D205" s="1" t="s">
        <v>685</v>
      </c>
      <c r="E205" s="3">
        <v>2E-3</v>
      </c>
      <c r="F205" s="1" t="s">
        <v>686</v>
      </c>
      <c r="G205" s="1" t="s">
        <v>492</v>
      </c>
      <c r="H205" s="1" t="s">
        <v>54</v>
      </c>
      <c r="I205" s="1" t="s">
        <v>55</v>
      </c>
      <c r="J205" s="1" t="s">
        <v>687</v>
      </c>
      <c r="K205" s="1" t="s">
        <v>14</v>
      </c>
      <c r="L205" s="1" t="s">
        <v>20</v>
      </c>
      <c r="M205" s="1" t="s">
        <v>688</v>
      </c>
    </row>
    <row r="206" spans="1:13" ht="60" x14ac:dyDescent="0.25">
      <c r="A206" s="2" t="s">
        <v>684</v>
      </c>
      <c r="B206" s="1" t="s">
        <v>12</v>
      </c>
      <c r="C206" s="1" t="s">
        <v>13</v>
      </c>
      <c r="D206" s="1" t="s">
        <v>689</v>
      </c>
      <c r="E206" s="3">
        <v>2E-3</v>
      </c>
      <c r="F206" s="1" t="s">
        <v>690</v>
      </c>
      <c r="G206" s="1" t="s">
        <v>492</v>
      </c>
      <c r="H206" s="1" t="s">
        <v>54</v>
      </c>
      <c r="I206" s="1" t="s">
        <v>55</v>
      </c>
      <c r="J206" s="1" t="s">
        <v>687</v>
      </c>
      <c r="K206" s="1" t="s">
        <v>14</v>
      </c>
      <c r="L206" s="1" t="s">
        <v>20</v>
      </c>
      <c r="M206" s="1" t="s">
        <v>691</v>
      </c>
    </row>
    <row r="207" spans="1:13" ht="60" x14ac:dyDescent="0.25">
      <c r="A207" s="2" t="s">
        <v>684</v>
      </c>
      <c r="B207" s="1" t="s">
        <v>12</v>
      </c>
      <c r="C207" s="1" t="s">
        <v>13</v>
      </c>
      <c r="D207" s="1" t="s">
        <v>221</v>
      </c>
      <c r="E207" s="3">
        <v>2E-3</v>
      </c>
      <c r="F207" s="1" t="s">
        <v>692</v>
      </c>
      <c r="G207" s="1" t="s">
        <v>174</v>
      </c>
      <c r="H207" s="1" t="s">
        <v>54</v>
      </c>
      <c r="I207" s="1" t="s">
        <v>55</v>
      </c>
      <c r="J207" s="1" t="s">
        <v>687</v>
      </c>
      <c r="K207" s="1" t="s">
        <v>14</v>
      </c>
      <c r="L207" s="1" t="s">
        <v>20</v>
      </c>
      <c r="M207" s="1" t="s">
        <v>693</v>
      </c>
    </row>
    <row r="208" spans="1:13" ht="60" x14ac:dyDescent="0.25">
      <c r="A208" s="2" t="s">
        <v>684</v>
      </c>
      <c r="B208" s="1" t="s">
        <v>12</v>
      </c>
      <c r="C208" s="1" t="s">
        <v>13</v>
      </c>
      <c r="D208" s="1" t="s">
        <v>221</v>
      </c>
      <c r="E208" s="3">
        <v>2E-3</v>
      </c>
      <c r="F208" s="1" t="s">
        <v>694</v>
      </c>
      <c r="G208" s="1" t="s">
        <v>492</v>
      </c>
      <c r="H208" s="1" t="s">
        <v>54</v>
      </c>
      <c r="I208" s="1" t="s">
        <v>55</v>
      </c>
      <c r="J208" s="1" t="s">
        <v>687</v>
      </c>
      <c r="K208" s="1" t="s">
        <v>14</v>
      </c>
      <c r="L208" s="1" t="s">
        <v>20</v>
      </c>
      <c r="M208" s="1" t="s">
        <v>695</v>
      </c>
    </row>
    <row r="209" spans="1:13" ht="75" x14ac:dyDescent="0.25">
      <c r="A209" s="2" t="s">
        <v>696</v>
      </c>
      <c r="B209" s="1" t="s">
        <v>12</v>
      </c>
      <c r="C209" s="1" t="s">
        <v>40</v>
      </c>
      <c r="D209" s="1" t="s">
        <v>14</v>
      </c>
      <c r="E209" s="3">
        <v>2E-3</v>
      </c>
      <c r="F209" s="1" t="s">
        <v>33</v>
      </c>
      <c r="G209" s="1" t="s">
        <v>143</v>
      </c>
      <c r="H209" s="1" t="s">
        <v>76</v>
      </c>
      <c r="I209" s="1" t="s">
        <v>77</v>
      </c>
      <c r="J209" s="1" t="s">
        <v>697</v>
      </c>
      <c r="K209" s="2" t="s">
        <v>79</v>
      </c>
      <c r="L209" s="1" t="s">
        <v>46</v>
      </c>
      <c r="M209" s="1" t="s">
        <v>698</v>
      </c>
    </row>
    <row r="210" spans="1:13" ht="60" x14ac:dyDescent="0.25">
      <c r="A210" s="2" t="s">
        <v>699</v>
      </c>
      <c r="B210" s="1" t="s">
        <v>32</v>
      </c>
      <c r="C210" s="1" t="s">
        <v>13</v>
      </c>
      <c r="D210" s="1" t="s">
        <v>23</v>
      </c>
      <c r="E210" s="3">
        <v>2E-3</v>
      </c>
      <c r="F210" s="1" t="s">
        <v>700</v>
      </c>
      <c r="G210" s="1" t="s">
        <v>34</v>
      </c>
      <c r="H210" s="1" t="s">
        <v>62</v>
      </c>
      <c r="I210" s="1" t="s">
        <v>55</v>
      </c>
      <c r="J210" s="1" t="s">
        <v>701</v>
      </c>
      <c r="K210" s="2" t="s">
        <v>85</v>
      </c>
      <c r="L210" s="1" t="s">
        <v>20</v>
      </c>
      <c r="M210" s="1" t="s">
        <v>702</v>
      </c>
    </row>
    <row r="211" spans="1:13" ht="75" x14ac:dyDescent="0.25">
      <c r="A211" s="2" t="s">
        <v>703</v>
      </c>
      <c r="B211" s="1" t="s">
        <v>12</v>
      </c>
      <c r="C211" s="1" t="s">
        <v>40</v>
      </c>
      <c r="D211" s="1" t="s">
        <v>14</v>
      </c>
      <c r="E211" s="3">
        <v>2E-3</v>
      </c>
      <c r="F211" s="1" t="s">
        <v>704</v>
      </c>
      <c r="G211" s="1" t="s">
        <v>414</v>
      </c>
      <c r="H211" s="1" t="s">
        <v>89</v>
      </c>
      <c r="I211" s="1" t="s">
        <v>27</v>
      </c>
      <c r="J211" s="1" t="s">
        <v>328</v>
      </c>
      <c r="K211" s="1" t="s">
        <v>14</v>
      </c>
      <c r="L211" s="1" t="s">
        <v>46</v>
      </c>
      <c r="M211" s="1" t="s">
        <v>705</v>
      </c>
    </row>
    <row r="212" spans="1:13" ht="75" x14ac:dyDescent="0.25">
      <c r="A212" s="2" t="s">
        <v>706</v>
      </c>
      <c r="B212" s="1" t="s">
        <v>39</v>
      </c>
      <c r="C212" s="1" t="s">
        <v>40</v>
      </c>
      <c r="D212" s="1" t="s">
        <v>14</v>
      </c>
      <c r="E212" s="3">
        <v>2E-3</v>
      </c>
      <c r="F212" s="1" t="s">
        <v>707</v>
      </c>
      <c r="G212" s="1" t="s">
        <v>332</v>
      </c>
      <c r="H212" s="1" t="s">
        <v>89</v>
      </c>
      <c r="I212" s="1" t="s">
        <v>27</v>
      </c>
      <c r="J212" s="1" t="s">
        <v>333</v>
      </c>
      <c r="K212" s="1" t="s">
        <v>14</v>
      </c>
      <c r="L212" s="1" t="s">
        <v>46</v>
      </c>
      <c r="M212" s="1" t="s">
        <v>708</v>
      </c>
    </row>
    <row r="213" spans="1:13" ht="60" x14ac:dyDescent="0.25">
      <c r="A213" s="2" t="s">
        <v>709</v>
      </c>
      <c r="B213" s="1" t="s">
        <v>32</v>
      </c>
      <c r="C213" s="1" t="s">
        <v>14</v>
      </c>
      <c r="D213" s="1" t="s">
        <v>14</v>
      </c>
      <c r="E213" s="3">
        <v>2E-3</v>
      </c>
      <c r="F213" s="1" t="s">
        <v>710</v>
      </c>
      <c r="G213" s="1" t="s">
        <v>218</v>
      </c>
      <c r="H213" s="1" t="s">
        <v>62</v>
      </c>
      <c r="I213" s="1" t="s">
        <v>55</v>
      </c>
      <c r="J213" s="1" t="s">
        <v>711</v>
      </c>
      <c r="K213" s="1" t="s">
        <v>14</v>
      </c>
      <c r="L213" s="1" t="s">
        <v>46</v>
      </c>
      <c r="M213" s="1" t="s">
        <v>712</v>
      </c>
    </row>
    <row r="214" spans="1:13" ht="60" x14ac:dyDescent="0.25">
      <c r="A214" s="2" t="s">
        <v>713</v>
      </c>
      <c r="B214" s="1" t="s">
        <v>39</v>
      </c>
      <c r="C214" s="1" t="s">
        <v>40</v>
      </c>
      <c r="D214" s="1" t="s">
        <v>23</v>
      </c>
      <c r="E214" s="3">
        <v>2E-3</v>
      </c>
      <c r="F214" s="1" t="s">
        <v>714</v>
      </c>
      <c r="G214" s="1" t="s">
        <v>42</v>
      </c>
      <c r="H214" s="1" t="s">
        <v>89</v>
      </c>
      <c r="I214" s="1" t="s">
        <v>27</v>
      </c>
      <c r="J214" s="1" t="s">
        <v>715</v>
      </c>
      <c r="K214" s="2" t="s">
        <v>716</v>
      </c>
      <c r="L214" s="1" t="s">
        <v>20</v>
      </c>
      <c r="M214" s="1" t="s">
        <v>717</v>
      </c>
    </row>
    <row r="215" spans="1:13" ht="60" x14ac:dyDescent="0.25">
      <c r="A215" s="2" t="s">
        <v>718</v>
      </c>
      <c r="B215" s="1" t="s">
        <v>32</v>
      </c>
      <c r="C215" s="1" t="s">
        <v>40</v>
      </c>
      <c r="D215" s="1" t="s">
        <v>23</v>
      </c>
      <c r="E215" s="3">
        <v>2E-3</v>
      </c>
      <c r="F215" s="1" t="s">
        <v>719</v>
      </c>
      <c r="G215" s="1" t="s">
        <v>34</v>
      </c>
      <c r="H215" s="1" t="s">
        <v>26</v>
      </c>
      <c r="I215" s="1" t="s">
        <v>27</v>
      </c>
      <c r="J215" s="1" t="s">
        <v>720</v>
      </c>
      <c r="K215" s="2" t="s">
        <v>85</v>
      </c>
      <c r="L215" s="1" t="s">
        <v>46</v>
      </c>
      <c r="M215" s="1" t="s">
        <v>721</v>
      </c>
    </row>
    <row r="216" spans="1:13" ht="60" x14ac:dyDescent="0.25">
      <c r="A216" s="2" t="s">
        <v>722</v>
      </c>
      <c r="B216" s="1" t="s">
        <v>32</v>
      </c>
      <c r="C216" s="1" t="s">
        <v>40</v>
      </c>
      <c r="D216" s="1" t="s">
        <v>23</v>
      </c>
      <c r="E216" s="3">
        <v>2E-3</v>
      </c>
      <c r="F216" s="1" t="s">
        <v>723</v>
      </c>
      <c r="G216" s="1" t="s">
        <v>34</v>
      </c>
      <c r="H216" s="1" t="s">
        <v>26</v>
      </c>
      <c r="I216" s="1" t="s">
        <v>27</v>
      </c>
      <c r="J216" s="1" t="s">
        <v>720</v>
      </c>
      <c r="K216" s="1" t="s">
        <v>520</v>
      </c>
      <c r="L216" s="1" t="s">
        <v>46</v>
      </c>
      <c r="M216" s="1" t="s">
        <v>724</v>
      </c>
    </row>
    <row r="217" spans="1:13" ht="60" x14ac:dyDescent="0.25">
      <c r="A217" s="2" t="s">
        <v>725</v>
      </c>
      <c r="B217" s="1" t="s">
        <v>32</v>
      </c>
      <c r="C217" s="1" t="s">
        <v>40</v>
      </c>
      <c r="D217" s="1" t="s">
        <v>685</v>
      </c>
      <c r="E217" s="3">
        <v>2E-3</v>
      </c>
      <c r="F217" s="1" t="s">
        <v>726</v>
      </c>
      <c r="G217" s="1" t="s">
        <v>34</v>
      </c>
      <c r="H217" s="1" t="s">
        <v>26</v>
      </c>
      <c r="I217" s="1" t="s">
        <v>27</v>
      </c>
      <c r="J217" s="1" t="s">
        <v>720</v>
      </c>
      <c r="K217" s="1" t="s">
        <v>520</v>
      </c>
      <c r="L217" s="1" t="s">
        <v>46</v>
      </c>
      <c r="M217" s="1" t="s">
        <v>727</v>
      </c>
    </row>
    <row r="218" spans="1:13" ht="75" x14ac:dyDescent="0.25">
      <c r="A218" s="2" t="s">
        <v>728</v>
      </c>
      <c r="B218" s="1" t="s">
        <v>12</v>
      </c>
      <c r="C218" s="1" t="s">
        <v>14</v>
      </c>
      <c r="D218" s="1" t="s">
        <v>14</v>
      </c>
      <c r="E218" s="3">
        <v>2E-3</v>
      </c>
      <c r="F218" s="1" t="s">
        <v>729</v>
      </c>
      <c r="G218" s="1" t="s">
        <v>185</v>
      </c>
      <c r="H218" s="1" t="s">
        <v>523</v>
      </c>
      <c r="I218" s="1" t="s">
        <v>27</v>
      </c>
      <c r="J218" s="1" t="s">
        <v>730</v>
      </c>
      <c r="K218" s="1" t="s">
        <v>14</v>
      </c>
      <c r="L218" s="1" t="s">
        <v>46</v>
      </c>
      <c r="M218" s="1" t="s">
        <v>731</v>
      </c>
    </row>
    <row r="219" spans="1:13" ht="75" x14ac:dyDescent="0.25">
      <c r="A219" s="2" t="s">
        <v>732</v>
      </c>
      <c r="B219" s="1" t="s">
        <v>32</v>
      </c>
      <c r="C219" s="1" t="s">
        <v>14</v>
      </c>
      <c r="D219" s="1" t="s">
        <v>14</v>
      </c>
      <c r="E219" s="3">
        <v>2E-3</v>
      </c>
      <c r="F219" s="1" t="s">
        <v>733</v>
      </c>
      <c r="G219" s="1" t="s">
        <v>174</v>
      </c>
      <c r="H219" s="1" t="s">
        <v>523</v>
      </c>
      <c r="I219" s="1" t="s">
        <v>27</v>
      </c>
      <c r="J219" s="1" t="s">
        <v>730</v>
      </c>
      <c r="K219" s="1" t="s">
        <v>14</v>
      </c>
      <c r="L219" s="1" t="s">
        <v>46</v>
      </c>
      <c r="M219" s="1" t="s">
        <v>734</v>
      </c>
    </row>
    <row r="220" spans="1:13" ht="75" x14ac:dyDescent="0.25">
      <c r="A220" s="2" t="s">
        <v>735</v>
      </c>
      <c r="B220" s="1" t="s">
        <v>32</v>
      </c>
      <c r="C220" s="1" t="s">
        <v>14</v>
      </c>
      <c r="D220" s="1" t="s">
        <v>14</v>
      </c>
      <c r="E220" s="3">
        <v>2E-3</v>
      </c>
      <c r="F220" s="1" t="s">
        <v>736</v>
      </c>
      <c r="G220" s="1" t="s">
        <v>75</v>
      </c>
      <c r="H220" s="1" t="s">
        <v>523</v>
      </c>
      <c r="I220" s="1" t="s">
        <v>27</v>
      </c>
      <c r="J220" s="1" t="s">
        <v>730</v>
      </c>
      <c r="K220" s="1" t="s">
        <v>14</v>
      </c>
      <c r="L220" s="1" t="s">
        <v>46</v>
      </c>
      <c r="M220" s="1" t="s">
        <v>737</v>
      </c>
    </row>
    <row r="221" spans="1:13" ht="75" x14ac:dyDescent="0.25">
      <c r="A221" s="2" t="s">
        <v>738</v>
      </c>
      <c r="B221" s="1" t="s">
        <v>12</v>
      </c>
      <c r="C221" s="1" t="s">
        <v>14</v>
      </c>
      <c r="D221" s="1" t="s">
        <v>14</v>
      </c>
      <c r="E221" s="3">
        <v>2E-3</v>
      </c>
      <c r="F221" s="1" t="s">
        <v>739</v>
      </c>
      <c r="G221" s="1" t="s">
        <v>185</v>
      </c>
      <c r="H221" s="1" t="s">
        <v>523</v>
      </c>
      <c r="I221" s="1" t="s">
        <v>27</v>
      </c>
      <c r="J221" s="1" t="s">
        <v>730</v>
      </c>
      <c r="K221" s="1" t="s">
        <v>14</v>
      </c>
      <c r="L221" s="1" t="s">
        <v>46</v>
      </c>
      <c r="M221" s="1" t="s">
        <v>740</v>
      </c>
    </row>
    <row r="222" spans="1:13" ht="60" x14ac:dyDescent="0.25">
      <c r="A222" s="2" t="s">
        <v>741</v>
      </c>
      <c r="B222" s="1" t="s">
        <v>12</v>
      </c>
      <c r="C222" s="1" t="s">
        <v>14</v>
      </c>
      <c r="D222" s="1" t="s">
        <v>14</v>
      </c>
      <c r="E222" s="3">
        <v>2E-3</v>
      </c>
      <c r="F222" s="1" t="s">
        <v>742</v>
      </c>
      <c r="G222" s="1" t="s">
        <v>143</v>
      </c>
      <c r="H222" s="1" t="s">
        <v>523</v>
      </c>
      <c r="I222" s="1" t="s">
        <v>27</v>
      </c>
      <c r="J222" s="1" t="s">
        <v>730</v>
      </c>
      <c r="K222" s="1" t="s">
        <v>14</v>
      </c>
      <c r="L222" s="1" t="s">
        <v>46</v>
      </c>
      <c r="M222" s="1" t="s">
        <v>743</v>
      </c>
    </row>
    <row r="223" spans="1:13" ht="60" x14ac:dyDescent="0.25">
      <c r="A223" s="2" t="s">
        <v>744</v>
      </c>
      <c r="B223" s="1" t="s">
        <v>32</v>
      </c>
      <c r="C223" s="1" t="s">
        <v>14</v>
      </c>
      <c r="D223" s="1" t="s">
        <v>14</v>
      </c>
      <c r="E223" s="3">
        <v>2E-3</v>
      </c>
      <c r="F223" s="1" t="s">
        <v>745</v>
      </c>
      <c r="G223" s="1" t="s">
        <v>174</v>
      </c>
      <c r="H223" s="1" t="s">
        <v>523</v>
      </c>
      <c r="I223" s="1" t="s">
        <v>27</v>
      </c>
      <c r="J223" s="1" t="s">
        <v>730</v>
      </c>
      <c r="K223" s="1" t="s">
        <v>14</v>
      </c>
      <c r="L223" s="1" t="s">
        <v>46</v>
      </c>
      <c r="M223" s="1" t="s">
        <v>746</v>
      </c>
    </row>
    <row r="224" spans="1:13" ht="60" x14ac:dyDescent="0.25">
      <c r="A224" s="2" t="s">
        <v>747</v>
      </c>
      <c r="B224" s="1" t="s">
        <v>12</v>
      </c>
      <c r="C224" s="1" t="s">
        <v>14</v>
      </c>
      <c r="D224" s="1" t="s">
        <v>14</v>
      </c>
      <c r="E224" s="3">
        <v>2E-3</v>
      </c>
      <c r="F224" s="1" t="s">
        <v>748</v>
      </c>
      <c r="G224" s="1" t="s">
        <v>143</v>
      </c>
      <c r="H224" s="1" t="s">
        <v>523</v>
      </c>
      <c r="I224" s="1" t="s">
        <v>27</v>
      </c>
      <c r="J224" s="1" t="s">
        <v>730</v>
      </c>
      <c r="K224" s="1" t="s">
        <v>14</v>
      </c>
      <c r="L224" s="1" t="s">
        <v>46</v>
      </c>
      <c r="M224" s="1" t="s">
        <v>749</v>
      </c>
    </row>
    <row r="225" spans="1:13" ht="60" x14ac:dyDescent="0.25">
      <c r="A225" s="2" t="s">
        <v>750</v>
      </c>
      <c r="B225" s="1" t="s">
        <v>12</v>
      </c>
      <c r="C225" s="1" t="s">
        <v>40</v>
      </c>
      <c r="D225" s="1" t="s">
        <v>14</v>
      </c>
      <c r="E225" s="3">
        <v>2E-3</v>
      </c>
      <c r="F225" s="1" t="s">
        <v>745</v>
      </c>
      <c r="G225" s="1" t="s">
        <v>174</v>
      </c>
      <c r="H225" s="1" t="s">
        <v>523</v>
      </c>
      <c r="I225" s="1" t="s">
        <v>27</v>
      </c>
      <c r="J225" s="1" t="s">
        <v>730</v>
      </c>
      <c r="K225" s="1" t="s">
        <v>14</v>
      </c>
      <c r="L225" s="1" t="s">
        <v>46</v>
      </c>
      <c r="M225" s="1" t="s">
        <v>751</v>
      </c>
    </row>
    <row r="226" spans="1:13" ht="60" x14ac:dyDescent="0.25">
      <c r="A226" s="2" t="s">
        <v>752</v>
      </c>
      <c r="B226" s="1" t="s">
        <v>12</v>
      </c>
      <c r="C226" s="1" t="s">
        <v>40</v>
      </c>
      <c r="D226" s="1" t="s">
        <v>14</v>
      </c>
      <c r="E226" s="3">
        <v>2E-3</v>
      </c>
      <c r="F226" s="1" t="s">
        <v>748</v>
      </c>
      <c r="G226" s="1" t="s">
        <v>143</v>
      </c>
      <c r="H226" s="1" t="s">
        <v>523</v>
      </c>
      <c r="I226" s="1" t="s">
        <v>27</v>
      </c>
      <c r="J226" s="1" t="s">
        <v>730</v>
      </c>
      <c r="K226" s="1" t="s">
        <v>14</v>
      </c>
      <c r="L226" s="1" t="s">
        <v>46</v>
      </c>
      <c r="M226" s="1" t="s">
        <v>753</v>
      </c>
    </row>
    <row r="227" spans="1:13" ht="60" x14ac:dyDescent="0.25">
      <c r="A227" s="2" t="s">
        <v>754</v>
      </c>
      <c r="B227" s="1" t="s">
        <v>12</v>
      </c>
      <c r="C227" s="1" t="s">
        <v>40</v>
      </c>
      <c r="D227" s="1" t="s">
        <v>14</v>
      </c>
      <c r="E227" s="3">
        <v>2E-3</v>
      </c>
      <c r="F227" s="1" t="s">
        <v>733</v>
      </c>
      <c r="G227" s="1" t="s">
        <v>174</v>
      </c>
      <c r="H227" s="1" t="s">
        <v>523</v>
      </c>
      <c r="I227" s="1" t="s">
        <v>27</v>
      </c>
      <c r="J227" s="1" t="s">
        <v>730</v>
      </c>
      <c r="K227" s="1" t="s">
        <v>14</v>
      </c>
      <c r="L227" s="1" t="s">
        <v>46</v>
      </c>
      <c r="M227" s="1" t="s">
        <v>755</v>
      </c>
    </row>
    <row r="228" spans="1:13" ht="75" x14ac:dyDescent="0.25">
      <c r="A228" s="2" t="s">
        <v>756</v>
      </c>
      <c r="B228" s="1" t="s">
        <v>12</v>
      </c>
      <c r="C228" s="1" t="s">
        <v>40</v>
      </c>
      <c r="D228" s="1" t="s">
        <v>14</v>
      </c>
      <c r="E228" s="3">
        <v>2E-3</v>
      </c>
      <c r="F228" s="1" t="s">
        <v>757</v>
      </c>
      <c r="G228" s="1" t="s">
        <v>143</v>
      </c>
      <c r="H228" s="1" t="s">
        <v>523</v>
      </c>
      <c r="I228" s="1" t="s">
        <v>77</v>
      </c>
      <c r="J228" s="1" t="s">
        <v>730</v>
      </c>
      <c r="K228" s="1" t="s">
        <v>14</v>
      </c>
      <c r="L228" s="1" t="s">
        <v>46</v>
      </c>
      <c r="M228" s="1" t="s">
        <v>758</v>
      </c>
    </row>
    <row r="229" spans="1:13" ht="60" x14ac:dyDescent="0.25">
      <c r="A229" s="2" t="s">
        <v>759</v>
      </c>
      <c r="B229" s="1" t="s">
        <v>12</v>
      </c>
      <c r="C229" s="1" t="s">
        <v>40</v>
      </c>
      <c r="D229" s="1" t="s">
        <v>14</v>
      </c>
      <c r="E229" s="3">
        <v>2E-3</v>
      </c>
      <c r="F229" s="1" t="s">
        <v>736</v>
      </c>
      <c r="G229" s="1" t="s">
        <v>75</v>
      </c>
      <c r="H229" s="1" t="s">
        <v>523</v>
      </c>
      <c r="I229" s="1" t="s">
        <v>27</v>
      </c>
      <c r="J229" s="1" t="s">
        <v>730</v>
      </c>
      <c r="K229" s="1" t="s">
        <v>14</v>
      </c>
      <c r="L229" s="1" t="s">
        <v>46</v>
      </c>
      <c r="M229" s="1" t="s">
        <v>760</v>
      </c>
    </row>
    <row r="230" spans="1:13" ht="75" x14ac:dyDescent="0.25">
      <c r="A230" s="2" t="s">
        <v>738</v>
      </c>
      <c r="B230" s="1" t="s">
        <v>12</v>
      </c>
      <c r="C230" s="1" t="s">
        <v>40</v>
      </c>
      <c r="D230" s="1" t="s">
        <v>14</v>
      </c>
      <c r="E230" s="3">
        <v>2E-3</v>
      </c>
      <c r="F230" s="1" t="s">
        <v>739</v>
      </c>
      <c r="G230" s="1" t="s">
        <v>185</v>
      </c>
      <c r="H230" s="1" t="s">
        <v>523</v>
      </c>
      <c r="I230" s="1" t="s">
        <v>27</v>
      </c>
      <c r="J230" s="1" t="s">
        <v>730</v>
      </c>
      <c r="K230" s="1" t="s">
        <v>14</v>
      </c>
      <c r="L230" s="1" t="s">
        <v>46</v>
      </c>
      <c r="M230" s="1" t="s">
        <v>761</v>
      </c>
    </row>
    <row r="231" spans="1:13" ht="60" x14ac:dyDescent="0.25">
      <c r="A231" s="2" t="s">
        <v>762</v>
      </c>
      <c r="B231" s="1" t="s">
        <v>12</v>
      </c>
      <c r="C231" s="1" t="s">
        <v>40</v>
      </c>
      <c r="D231" s="1" t="s">
        <v>14</v>
      </c>
      <c r="E231" s="3">
        <v>2E-3</v>
      </c>
      <c r="F231" s="1" t="s">
        <v>742</v>
      </c>
      <c r="G231" s="1" t="s">
        <v>143</v>
      </c>
      <c r="H231" s="1" t="s">
        <v>523</v>
      </c>
      <c r="I231" s="1" t="s">
        <v>27</v>
      </c>
      <c r="J231" s="1" t="s">
        <v>730</v>
      </c>
      <c r="K231" s="1" t="s">
        <v>14</v>
      </c>
      <c r="L231" s="1" t="s">
        <v>46</v>
      </c>
      <c r="M231" s="1" t="s">
        <v>763</v>
      </c>
    </row>
    <row r="232" spans="1:13" ht="75" x14ac:dyDescent="0.25">
      <c r="A232" s="2" t="s">
        <v>728</v>
      </c>
      <c r="B232" s="1" t="s">
        <v>12</v>
      </c>
      <c r="C232" s="1" t="s">
        <v>40</v>
      </c>
      <c r="D232" s="1" t="s">
        <v>14</v>
      </c>
      <c r="E232" s="3">
        <v>2E-3</v>
      </c>
      <c r="F232" s="1" t="s">
        <v>729</v>
      </c>
      <c r="G232" s="1" t="s">
        <v>185</v>
      </c>
      <c r="H232" s="1" t="s">
        <v>523</v>
      </c>
      <c r="I232" s="1" t="s">
        <v>27</v>
      </c>
      <c r="J232" s="1" t="s">
        <v>730</v>
      </c>
      <c r="K232" s="1" t="s">
        <v>14</v>
      </c>
      <c r="L232" s="1" t="s">
        <v>46</v>
      </c>
      <c r="M232" s="1" t="s">
        <v>764</v>
      </c>
    </row>
    <row r="233" spans="1:13" ht="75" x14ac:dyDescent="0.25">
      <c r="A233" s="2" t="s">
        <v>765</v>
      </c>
      <c r="B233" s="1" t="s">
        <v>12</v>
      </c>
      <c r="C233" s="1" t="s">
        <v>40</v>
      </c>
      <c r="D233" s="1" t="s">
        <v>23</v>
      </c>
      <c r="E233" s="3">
        <v>2E-3</v>
      </c>
      <c r="F233" s="1" t="s">
        <v>766</v>
      </c>
      <c r="G233" s="1" t="s">
        <v>360</v>
      </c>
      <c r="H233" s="1" t="s">
        <v>62</v>
      </c>
      <c r="I233" s="1" t="s">
        <v>55</v>
      </c>
      <c r="J233" s="1" t="s">
        <v>767</v>
      </c>
      <c r="K233" s="1" t="s">
        <v>14</v>
      </c>
      <c r="L233" s="1" t="s">
        <v>46</v>
      </c>
      <c r="M233" s="1" t="s">
        <v>768</v>
      </c>
    </row>
    <row r="234" spans="1:13" ht="75" x14ac:dyDescent="0.25">
      <c r="A234" s="2" t="s">
        <v>769</v>
      </c>
      <c r="B234" s="1" t="s">
        <v>32</v>
      </c>
      <c r="C234" s="1" t="s">
        <v>14</v>
      </c>
      <c r="D234" s="1" t="s">
        <v>14</v>
      </c>
      <c r="E234" s="3">
        <v>2E-3</v>
      </c>
      <c r="F234" s="1" t="s">
        <v>770</v>
      </c>
      <c r="G234" s="1" t="s">
        <v>185</v>
      </c>
      <c r="H234" s="1" t="s">
        <v>108</v>
      </c>
      <c r="I234" s="1" t="s">
        <v>27</v>
      </c>
      <c r="J234" s="1" t="s">
        <v>771</v>
      </c>
      <c r="K234" s="1" t="s">
        <v>14</v>
      </c>
      <c r="L234" s="1" t="s">
        <v>46</v>
      </c>
      <c r="M234" s="1" t="s">
        <v>772</v>
      </c>
    </row>
    <row r="235" spans="1:13" ht="75" x14ac:dyDescent="0.25">
      <c r="A235" s="2" t="s">
        <v>773</v>
      </c>
      <c r="B235" s="1" t="s">
        <v>32</v>
      </c>
      <c r="C235" s="1" t="s">
        <v>40</v>
      </c>
      <c r="D235" s="1" t="s">
        <v>14</v>
      </c>
      <c r="E235" s="3">
        <v>2E-3</v>
      </c>
      <c r="F235" s="1" t="s">
        <v>774</v>
      </c>
      <c r="G235" s="1" t="s">
        <v>218</v>
      </c>
      <c r="H235" s="1" t="s">
        <v>523</v>
      </c>
      <c r="I235" s="1" t="s">
        <v>27</v>
      </c>
      <c r="J235" s="1" t="s">
        <v>775</v>
      </c>
      <c r="K235" s="1" t="s">
        <v>14</v>
      </c>
      <c r="L235" s="1" t="s">
        <v>46</v>
      </c>
      <c r="M235" s="1" t="s">
        <v>776</v>
      </c>
    </row>
    <row r="236" spans="1:13" ht="75" x14ac:dyDescent="0.25">
      <c r="A236" s="2" t="s">
        <v>769</v>
      </c>
      <c r="B236" s="1" t="s">
        <v>32</v>
      </c>
      <c r="C236" s="1" t="s">
        <v>40</v>
      </c>
      <c r="D236" s="1" t="s">
        <v>14</v>
      </c>
      <c r="E236" s="3">
        <v>2E-3</v>
      </c>
      <c r="F236" s="1" t="s">
        <v>770</v>
      </c>
      <c r="G236" s="1" t="s">
        <v>185</v>
      </c>
      <c r="H236" s="1" t="s">
        <v>108</v>
      </c>
      <c r="I236" s="1" t="s">
        <v>27</v>
      </c>
      <c r="J236" s="1" t="s">
        <v>771</v>
      </c>
      <c r="K236" s="1" t="s">
        <v>14</v>
      </c>
      <c r="L236" s="1" t="s">
        <v>46</v>
      </c>
      <c r="M236" s="1" t="s">
        <v>777</v>
      </c>
    </row>
    <row r="237" spans="1:13" ht="60" x14ac:dyDescent="0.25">
      <c r="A237" s="2" t="s">
        <v>778</v>
      </c>
      <c r="B237" s="1" t="s">
        <v>32</v>
      </c>
      <c r="C237" s="1" t="s">
        <v>14</v>
      </c>
      <c r="D237" s="1" t="s">
        <v>14</v>
      </c>
      <c r="E237" s="3">
        <v>2E-3</v>
      </c>
      <c r="F237" s="1" t="s">
        <v>779</v>
      </c>
      <c r="G237" s="1" t="s">
        <v>34</v>
      </c>
      <c r="H237" s="1" t="s">
        <v>108</v>
      </c>
      <c r="I237" s="1" t="s">
        <v>27</v>
      </c>
      <c r="J237" s="1" t="s">
        <v>94</v>
      </c>
      <c r="K237" s="1" t="s">
        <v>14</v>
      </c>
      <c r="L237" s="1" t="s">
        <v>20</v>
      </c>
      <c r="M237" s="1" t="s">
        <v>780</v>
      </c>
    </row>
    <row r="238" spans="1:13" ht="60" x14ac:dyDescent="0.25">
      <c r="A238" s="2" t="s">
        <v>778</v>
      </c>
      <c r="B238" s="1" t="s">
        <v>32</v>
      </c>
      <c r="C238" s="1" t="s">
        <v>40</v>
      </c>
      <c r="D238" s="1" t="s">
        <v>14</v>
      </c>
      <c r="E238" s="3">
        <v>2E-3</v>
      </c>
      <c r="F238" s="1" t="s">
        <v>779</v>
      </c>
      <c r="G238" s="1" t="s">
        <v>34</v>
      </c>
      <c r="H238" s="1" t="s">
        <v>108</v>
      </c>
      <c r="I238" s="1" t="s">
        <v>27</v>
      </c>
      <c r="J238" s="1" t="s">
        <v>94</v>
      </c>
      <c r="K238" s="1" t="s">
        <v>14</v>
      </c>
      <c r="L238" s="1" t="s">
        <v>20</v>
      </c>
      <c r="M238" s="1" t="s">
        <v>781</v>
      </c>
    </row>
    <row r="239" spans="1:13" ht="60" x14ac:dyDescent="0.25">
      <c r="A239" s="2" t="s">
        <v>782</v>
      </c>
      <c r="B239" s="1" t="s">
        <v>12</v>
      </c>
      <c r="C239" s="1" t="s">
        <v>13</v>
      </c>
      <c r="D239" s="1" t="s">
        <v>23</v>
      </c>
      <c r="E239" s="3">
        <v>2E-3</v>
      </c>
      <c r="F239" s="1" t="s">
        <v>783</v>
      </c>
      <c r="G239" s="1" t="s">
        <v>185</v>
      </c>
      <c r="H239" s="1" t="s">
        <v>62</v>
      </c>
      <c r="I239" s="1" t="s">
        <v>55</v>
      </c>
      <c r="J239" s="1" t="s">
        <v>366</v>
      </c>
      <c r="K239" s="1" t="s">
        <v>14</v>
      </c>
      <c r="L239" s="1" t="s">
        <v>46</v>
      </c>
      <c r="M239" s="1" t="s">
        <v>784</v>
      </c>
    </row>
    <row r="240" spans="1:13" ht="75" x14ac:dyDescent="0.25">
      <c r="A240" s="2" t="s">
        <v>785</v>
      </c>
      <c r="B240" s="1" t="s">
        <v>786</v>
      </c>
      <c r="C240" s="1" t="s">
        <v>40</v>
      </c>
      <c r="D240" s="1" t="s">
        <v>14</v>
      </c>
      <c r="E240" s="3">
        <v>2E-3</v>
      </c>
      <c r="F240" s="1" t="s">
        <v>787</v>
      </c>
      <c r="G240" s="1" t="s">
        <v>788</v>
      </c>
      <c r="H240" s="1" t="s">
        <v>26</v>
      </c>
      <c r="I240" s="1" t="s">
        <v>55</v>
      </c>
      <c r="J240" s="1" t="s">
        <v>789</v>
      </c>
      <c r="K240" s="1" t="s">
        <v>14</v>
      </c>
      <c r="L240" s="1" t="s">
        <v>46</v>
      </c>
      <c r="M240" s="1" t="s">
        <v>790</v>
      </c>
    </row>
    <row r="241" spans="1:13" ht="75" x14ac:dyDescent="0.25">
      <c r="A241" s="2" t="s">
        <v>791</v>
      </c>
      <c r="B241" s="1" t="s">
        <v>786</v>
      </c>
      <c r="C241" s="1" t="s">
        <v>40</v>
      </c>
      <c r="D241" s="1" t="s">
        <v>14</v>
      </c>
      <c r="E241" s="3">
        <v>2E-3</v>
      </c>
      <c r="F241" s="1" t="s">
        <v>792</v>
      </c>
      <c r="G241" s="1" t="s">
        <v>788</v>
      </c>
      <c r="H241" s="1" t="s">
        <v>26</v>
      </c>
      <c r="I241" s="1" t="s">
        <v>55</v>
      </c>
      <c r="J241" s="1" t="s">
        <v>789</v>
      </c>
      <c r="K241" s="1" t="s">
        <v>14</v>
      </c>
      <c r="L241" s="1" t="s">
        <v>46</v>
      </c>
      <c r="M241" s="1" t="s">
        <v>793</v>
      </c>
    </row>
    <row r="242" spans="1:13" ht="90" x14ac:dyDescent="0.25">
      <c r="A242" s="2" t="s">
        <v>794</v>
      </c>
      <c r="B242" s="1" t="s">
        <v>795</v>
      </c>
      <c r="C242" s="1" t="s">
        <v>13</v>
      </c>
      <c r="D242" s="1" t="s">
        <v>23</v>
      </c>
      <c r="E242" s="3">
        <v>2E-3</v>
      </c>
      <c r="F242" s="1" t="s">
        <v>796</v>
      </c>
      <c r="G242" s="1" t="s">
        <v>665</v>
      </c>
      <c r="H242" s="1" t="s">
        <v>62</v>
      </c>
      <c r="I242" s="1" t="s">
        <v>55</v>
      </c>
      <c r="J242" s="1" t="s">
        <v>789</v>
      </c>
      <c r="K242" s="1" t="s">
        <v>14</v>
      </c>
      <c r="L242" s="1" t="s">
        <v>20</v>
      </c>
      <c r="M242" s="1" t="s">
        <v>797</v>
      </c>
    </row>
    <row r="243" spans="1:13" ht="75" x14ac:dyDescent="0.25">
      <c r="A243" s="2" t="s">
        <v>798</v>
      </c>
      <c r="B243" s="1" t="s">
        <v>12</v>
      </c>
      <c r="C243" s="1" t="s">
        <v>13</v>
      </c>
      <c r="D243" s="1" t="s">
        <v>23</v>
      </c>
      <c r="E243" s="3">
        <v>2E-3</v>
      </c>
      <c r="F243" s="1" t="s">
        <v>799</v>
      </c>
      <c r="G243" s="1" t="s">
        <v>185</v>
      </c>
      <c r="H243" s="1" t="s">
        <v>62</v>
      </c>
      <c r="I243" s="1" t="s">
        <v>55</v>
      </c>
      <c r="J243" s="1" t="s">
        <v>366</v>
      </c>
      <c r="K243" s="1" t="s">
        <v>14</v>
      </c>
      <c r="L243" s="1" t="s">
        <v>20</v>
      </c>
      <c r="M243" s="1" t="s">
        <v>800</v>
      </c>
    </row>
    <row r="244" spans="1:13" ht="75" x14ac:dyDescent="0.25">
      <c r="A244" s="2" t="s">
        <v>801</v>
      </c>
      <c r="B244" s="1" t="s">
        <v>39</v>
      </c>
      <c r="C244" s="1" t="s">
        <v>14</v>
      </c>
      <c r="D244" s="1" t="s">
        <v>14</v>
      </c>
      <c r="E244" s="3">
        <v>2E-3</v>
      </c>
      <c r="F244" s="1" t="s">
        <v>802</v>
      </c>
      <c r="G244" s="1" t="s">
        <v>42</v>
      </c>
      <c r="H244" s="1" t="s">
        <v>26</v>
      </c>
      <c r="I244" s="1" t="s">
        <v>55</v>
      </c>
      <c r="J244" s="1" t="s">
        <v>803</v>
      </c>
      <c r="K244" s="1" t="s">
        <v>14</v>
      </c>
      <c r="L244" s="1" t="s">
        <v>20</v>
      </c>
      <c r="M244" s="1" t="s">
        <v>804</v>
      </c>
    </row>
    <row r="245" spans="1:13" ht="75" x14ac:dyDescent="0.25">
      <c r="A245" s="2" t="s">
        <v>805</v>
      </c>
      <c r="B245" s="1" t="s">
        <v>12</v>
      </c>
      <c r="C245" s="1" t="s">
        <v>40</v>
      </c>
      <c r="D245" s="1" t="s">
        <v>14</v>
      </c>
      <c r="E245" s="3">
        <v>2E-3</v>
      </c>
      <c r="F245" s="1" t="s">
        <v>806</v>
      </c>
      <c r="G245" s="1" t="s">
        <v>414</v>
      </c>
      <c r="H245" s="1" t="s">
        <v>89</v>
      </c>
      <c r="I245" s="1" t="s">
        <v>27</v>
      </c>
      <c r="J245" s="1" t="s">
        <v>372</v>
      </c>
      <c r="K245" s="1" t="s">
        <v>14</v>
      </c>
      <c r="L245" s="1" t="s">
        <v>46</v>
      </c>
      <c r="M245" s="1" t="s">
        <v>807</v>
      </c>
    </row>
    <row r="246" spans="1:13" ht="75" x14ac:dyDescent="0.25">
      <c r="A246" s="2" t="s">
        <v>808</v>
      </c>
      <c r="B246" s="1" t="s">
        <v>32</v>
      </c>
      <c r="C246" s="1" t="s">
        <v>40</v>
      </c>
      <c r="D246" s="1" t="s">
        <v>14</v>
      </c>
      <c r="E246" s="3">
        <v>2E-3</v>
      </c>
      <c r="F246" s="1" t="s">
        <v>809</v>
      </c>
      <c r="G246" s="1" t="s">
        <v>414</v>
      </c>
      <c r="H246" s="1" t="s">
        <v>89</v>
      </c>
      <c r="I246" s="1" t="s">
        <v>27</v>
      </c>
      <c r="J246" s="1" t="s">
        <v>372</v>
      </c>
      <c r="K246" s="1" t="s">
        <v>14</v>
      </c>
      <c r="L246" s="1" t="s">
        <v>46</v>
      </c>
      <c r="M246" s="1" t="s">
        <v>810</v>
      </c>
    </row>
    <row r="247" spans="1:13" ht="75" x14ac:dyDescent="0.25">
      <c r="A247" s="2" t="s">
        <v>811</v>
      </c>
      <c r="B247" s="1" t="s">
        <v>39</v>
      </c>
      <c r="C247" s="1" t="s">
        <v>40</v>
      </c>
      <c r="D247" s="1" t="s">
        <v>14</v>
      </c>
      <c r="E247" s="3">
        <v>2E-3</v>
      </c>
      <c r="F247" s="1" t="s">
        <v>812</v>
      </c>
      <c r="G247" s="1" t="s">
        <v>332</v>
      </c>
      <c r="H247" s="1" t="s">
        <v>89</v>
      </c>
      <c r="I247" s="1" t="s">
        <v>27</v>
      </c>
      <c r="J247" s="1" t="s">
        <v>813</v>
      </c>
      <c r="K247" s="1" t="s">
        <v>14</v>
      </c>
      <c r="L247" s="1" t="s">
        <v>46</v>
      </c>
      <c r="M247" s="1" t="s">
        <v>814</v>
      </c>
    </row>
    <row r="248" spans="1:13" ht="60" x14ac:dyDescent="0.25">
      <c r="A248" s="2" t="s">
        <v>815</v>
      </c>
      <c r="B248" s="1" t="s">
        <v>32</v>
      </c>
      <c r="C248" s="1" t="s">
        <v>14</v>
      </c>
      <c r="D248" s="1" t="s">
        <v>14</v>
      </c>
      <c r="E248" s="3">
        <v>2E-3</v>
      </c>
      <c r="F248" s="1" t="s">
        <v>816</v>
      </c>
      <c r="G248" s="1" t="s">
        <v>218</v>
      </c>
      <c r="H248" s="1" t="s">
        <v>523</v>
      </c>
      <c r="I248" s="1" t="s">
        <v>27</v>
      </c>
      <c r="J248" s="1" t="s">
        <v>817</v>
      </c>
      <c r="K248" s="1" t="s">
        <v>14</v>
      </c>
      <c r="L248" s="1" t="s">
        <v>46</v>
      </c>
      <c r="M248" s="1" t="s">
        <v>818</v>
      </c>
    </row>
    <row r="249" spans="1:13" ht="75" x14ac:dyDescent="0.25">
      <c r="A249" s="2" t="s">
        <v>819</v>
      </c>
      <c r="B249" s="1" t="s">
        <v>12</v>
      </c>
      <c r="C249" s="1" t="s">
        <v>14</v>
      </c>
      <c r="D249" s="1" t="s">
        <v>14</v>
      </c>
      <c r="E249" s="3">
        <v>2E-3</v>
      </c>
      <c r="F249" s="1" t="s">
        <v>820</v>
      </c>
      <c r="G249" s="1" t="s">
        <v>497</v>
      </c>
      <c r="H249" s="1" t="s">
        <v>523</v>
      </c>
      <c r="I249" s="1" t="s">
        <v>77</v>
      </c>
      <c r="J249" s="1" t="s">
        <v>817</v>
      </c>
      <c r="K249" s="1" t="s">
        <v>14</v>
      </c>
      <c r="L249" s="1" t="s">
        <v>46</v>
      </c>
      <c r="M249" s="1" t="s">
        <v>821</v>
      </c>
    </row>
    <row r="250" spans="1:13" ht="60" x14ac:dyDescent="0.25">
      <c r="A250" s="2" t="s">
        <v>822</v>
      </c>
      <c r="B250" s="1" t="s">
        <v>32</v>
      </c>
      <c r="C250" s="1" t="s">
        <v>40</v>
      </c>
      <c r="D250" s="1" t="s">
        <v>23</v>
      </c>
      <c r="E250" s="3">
        <v>2E-3</v>
      </c>
      <c r="F250" s="1" t="s">
        <v>823</v>
      </c>
      <c r="G250" s="1" t="s">
        <v>272</v>
      </c>
      <c r="H250" s="1" t="s">
        <v>523</v>
      </c>
      <c r="I250" s="1" t="s">
        <v>27</v>
      </c>
      <c r="J250" s="1" t="s">
        <v>817</v>
      </c>
      <c r="K250" s="1" t="s">
        <v>14</v>
      </c>
      <c r="L250" s="1" t="s">
        <v>46</v>
      </c>
      <c r="M250" s="1" t="s">
        <v>824</v>
      </c>
    </row>
    <row r="251" spans="1:13" ht="75" x14ac:dyDescent="0.25">
      <c r="A251" s="2" t="s">
        <v>819</v>
      </c>
      <c r="B251" s="1" t="s">
        <v>12</v>
      </c>
      <c r="C251" s="1" t="s">
        <v>40</v>
      </c>
      <c r="D251" s="1" t="s">
        <v>23</v>
      </c>
      <c r="E251" s="3">
        <v>2E-3</v>
      </c>
      <c r="F251" s="1" t="s">
        <v>820</v>
      </c>
      <c r="G251" s="1" t="s">
        <v>497</v>
      </c>
      <c r="H251" s="1" t="s">
        <v>523</v>
      </c>
      <c r="I251" s="1" t="s">
        <v>77</v>
      </c>
      <c r="J251" s="1" t="s">
        <v>817</v>
      </c>
      <c r="K251" s="1" t="s">
        <v>14</v>
      </c>
      <c r="L251" s="1" t="s">
        <v>46</v>
      </c>
      <c r="M251" s="1" t="s">
        <v>825</v>
      </c>
    </row>
    <row r="252" spans="1:13" ht="60" x14ac:dyDescent="0.25">
      <c r="A252" s="2" t="s">
        <v>826</v>
      </c>
      <c r="B252" s="1" t="s">
        <v>32</v>
      </c>
      <c r="C252" s="1" t="s">
        <v>40</v>
      </c>
      <c r="D252" s="1" t="s">
        <v>23</v>
      </c>
      <c r="E252" s="3">
        <v>2E-3</v>
      </c>
      <c r="F252" s="1" t="s">
        <v>827</v>
      </c>
      <c r="G252" s="1" t="s">
        <v>25</v>
      </c>
      <c r="H252" s="1" t="s">
        <v>828</v>
      </c>
      <c r="I252" s="1" t="s">
        <v>55</v>
      </c>
      <c r="J252" s="1" t="s">
        <v>829</v>
      </c>
      <c r="K252" s="1" t="s">
        <v>14</v>
      </c>
      <c r="L252" s="1" t="s">
        <v>46</v>
      </c>
      <c r="M252" s="1" t="s">
        <v>830</v>
      </c>
    </row>
    <row r="253" spans="1:13" ht="75" x14ac:dyDescent="0.25">
      <c r="A253" s="2" t="s">
        <v>831</v>
      </c>
      <c r="B253" s="1" t="s">
        <v>12</v>
      </c>
      <c r="C253" s="1" t="s">
        <v>40</v>
      </c>
      <c r="D253" s="1" t="s">
        <v>832</v>
      </c>
      <c r="E253" s="3">
        <v>2.0999999999999999E-3</v>
      </c>
      <c r="F253" s="1" t="s">
        <v>833</v>
      </c>
      <c r="G253" s="1" t="s">
        <v>536</v>
      </c>
      <c r="H253" s="1" t="s">
        <v>108</v>
      </c>
      <c r="I253" s="1" t="s">
        <v>77</v>
      </c>
      <c r="J253" s="1" t="s">
        <v>537</v>
      </c>
      <c r="K253" s="2" t="s">
        <v>834</v>
      </c>
      <c r="L253" s="1" t="s">
        <v>46</v>
      </c>
      <c r="M253" s="1" t="s">
        <v>835</v>
      </c>
    </row>
    <row r="254" spans="1:13" ht="75" x14ac:dyDescent="0.25">
      <c r="A254" s="2" t="s">
        <v>836</v>
      </c>
      <c r="B254" s="1" t="s">
        <v>12</v>
      </c>
      <c r="C254" s="1" t="s">
        <v>40</v>
      </c>
      <c r="D254" s="1" t="s">
        <v>23</v>
      </c>
      <c r="E254" s="3">
        <v>2.0999999999999999E-3</v>
      </c>
      <c r="F254" s="1" t="s">
        <v>837</v>
      </c>
      <c r="G254" s="1" t="s">
        <v>360</v>
      </c>
      <c r="H254" s="1" t="s">
        <v>108</v>
      </c>
      <c r="I254" s="1" t="s">
        <v>77</v>
      </c>
      <c r="J254" s="1" t="s">
        <v>537</v>
      </c>
      <c r="K254" s="2" t="s">
        <v>838</v>
      </c>
      <c r="L254" s="1" t="s">
        <v>46</v>
      </c>
      <c r="M254" s="1">
        <v>593398</v>
      </c>
    </row>
    <row r="255" spans="1:13" ht="45" x14ac:dyDescent="0.25">
      <c r="A255" s="2" t="s">
        <v>839</v>
      </c>
      <c r="B255" s="1" t="s">
        <v>12</v>
      </c>
      <c r="C255" s="1" t="s">
        <v>40</v>
      </c>
      <c r="D255" s="1" t="s">
        <v>23</v>
      </c>
      <c r="E255" s="3">
        <v>2.0999999999999999E-3</v>
      </c>
      <c r="F255" s="1" t="s">
        <v>840</v>
      </c>
      <c r="G255" s="1" t="s">
        <v>61</v>
      </c>
      <c r="H255" s="1" t="s">
        <v>108</v>
      </c>
      <c r="I255" s="1" t="s">
        <v>77</v>
      </c>
      <c r="J255" s="1" t="s">
        <v>841</v>
      </c>
      <c r="K255" s="2" t="s">
        <v>64</v>
      </c>
      <c r="L255" s="1" t="s">
        <v>46</v>
      </c>
      <c r="M255" s="1" t="s">
        <v>842</v>
      </c>
    </row>
    <row r="256" spans="1:13" ht="60" x14ac:dyDescent="0.25">
      <c r="A256" s="2" t="s">
        <v>843</v>
      </c>
      <c r="B256" s="1" t="s">
        <v>12</v>
      </c>
      <c r="C256" s="1" t="s">
        <v>40</v>
      </c>
      <c r="D256" s="1" t="s">
        <v>14</v>
      </c>
      <c r="E256" s="3">
        <v>2.0999999999999999E-3</v>
      </c>
      <c r="F256" s="1" t="s">
        <v>844</v>
      </c>
      <c r="G256" s="1" t="s">
        <v>143</v>
      </c>
      <c r="H256" s="1" t="s">
        <v>26</v>
      </c>
      <c r="I256" s="1" t="s">
        <v>55</v>
      </c>
      <c r="J256" s="1" t="s">
        <v>845</v>
      </c>
      <c r="K256" s="2" t="s">
        <v>545</v>
      </c>
      <c r="L256" s="1" t="s">
        <v>46</v>
      </c>
      <c r="M256" s="1" t="s">
        <v>846</v>
      </c>
    </row>
    <row r="257" spans="1:13" ht="60" x14ac:dyDescent="0.25">
      <c r="A257" s="2" t="s">
        <v>847</v>
      </c>
      <c r="B257" s="1" t="s">
        <v>12</v>
      </c>
      <c r="C257" s="1" t="s">
        <v>40</v>
      </c>
      <c r="D257" s="1" t="s">
        <v>14</v>
      </c>
      <c r="E257" s="3">
        <v>2.0999999999999999E-3</v>
      </c>
      <c r="F257" s="1" t="s">
        <v>848</v>
      </c>
      <c r="G257" s="1" t="s">
        <v>143</v>
      </c>
      <c r="H257" s="1" t="s">
        <v>26</v>
      </c>
      <c r="I257" s="1" t="s">
        <v>55</v>
      </c>
      <c r="J257" s="1" t="s">
        <v>849</v>
      </c>
      <c r="K257" s="2" t="s">
        <v>545</v>
      </c>
      <c r="L257" s="1" t="s">
        <v>46</v>
      </c>
      <c r="M257" s="1" t="s">
        <v>850</v>
      </c>
    </row>
    <row r="258" spans="1:13" ht="60" x14ac:dyDescent="0.25">
      <c r="A258" s="2" t="s">
        <v>851</v>
      </c>
      <c r="B258" s="1" t="s">
        <v>32</v>
      </c>
      <c r="C258" s="1" t="s">
        <v>40</v>
      </c>
      <c r="D258" s="1" t="s">
        <v>14</v>
      </c>
      <c r="E258" s="3">
        <v>2.2000000000000001E-3</v>
      </c>
      <c r="F258" s="1" t="s">
        <v>852</v>
      </c>
      <c r="G258" s="1" t="s">
        <v>185</v>
      </c>
      <c r="H258" s="1" t="s">
        <v>828</v>
      </c>
      <c r="I258" s="1" t="s">
        <v>55</v>
      </c>
      <c r="J258" s="1" t="s">
        <v>849</v>
      </c>
      <c r="K258" s="2" t="s">
        <v>545</v>
      </c>
      <c r="L258" s="1" t="s">
        <v>46</v>
      </c>
      <c r="M258" s="1" t="s">
        <v>853</v>
      </c>
    </row>
    <row r="259" spans="1:13" ht="60" x14ac:dyDescent="0.25">
      <c r="A259" s="2" t="s">
        <v>854</v>
      </c>
      <c r="B259" s="1" t="s">
        <v>12</v>
      </c>
      <c r="C259" s="1" t="s">
        <v>40</v>
      </c>
      <c r="D259" s="1" t="s">
        <v>14</v>
      </c>
      <c r="E259" s="3">
        <v>2.2000000000000001E-3</v>
      </c>
      <c r="F259" s="1" t="s">
        <v>855</v>
      </c>
      <c r="G259" s="1" t="s">
        <v>143</v>
      </c>
      <c r="H259" s="1" t="s">
        <v>26</v>
      </c>
      <c r="I259" s="1" t="s">
        <v>55</v>
      </c>
      <c r="J259" s="1" t="s">
        <v>845</v>
      </c>
      <c r="K259" s="2" t="s">
        <v>545</v>
      </c>
      <c r="L259" s="1" t="s">
        <v>46</v>
      </c>
      <c r="M259" s="1" t="s">
        <v>856</v>
      </c>
    </row>
    <row r="260" spans="1:13" ht="60" x14ac:dyDescent="0.25">
      <c r="A260" s="2" t="s">
        <v>857</v>
      </c>
      <c r="B260" s="1" t="s">
        <v>12</v>
      </c>
      <c r="C260" s="1" t="s">
        <v>40</v>
      </c>
      <c r="D260" s="1" t="s">
        <v>14</v>
      </c>
      <c r="E260" s="3">
        <v>2.2000000000000001E-3</v>
      </c>
      <c r="F260" s="1" t="s">
        <v>858</v>
      </c>
      <c r="G260" s="1" t="s">
        <v>143</v>
      </c>
      <c r="H260" s="1" t="s">
        <v>26</v>
      </c>
      <c r="I260" s="1" t="s">
        <v>55</v>
      </c>
      <c r="J260" s="1" t="s">
        <v>482</v>
      </c>
      <c r="K260" s="1" t="s">
        <v>14</v>
      </c>
      <c r="L260" s="1" t="s">
        <v>20</v>
      </c>
      <c r="M260" s="1" t="s">
        <v>859</v>
      </c>
    </row>
    <row r="261" spans="1:13" ht="60" x14ac:dyDescent="0.25">
      <c r="A261" s="2" t="s">
        <v>860</v>
      </c>
      <c r="B261" s="1" t="s">
        <v>12</v>
      </c>
      <c r="C261" s="1" t="s">
        <v>40</v>
      </c>
      <c r="D261" s="1" t="s">
        <v>23</v>
      </c>
      <c r="E261" s="3">
        <v>2.3E-3</v>
      </c>
      <c r="F261" s="1" t="s">
        <v>861</v>
      </c>
      <c r="G261" s="1" t="s">
        <v>61</v>
      </c>
      <c r="H261" s="1" t="s">
        <v>26</v>
      </c>
      <c r="I261" s="1" t="s">
        <v>55</v>
      </c>
      <c r="J261" s="1" t="s">
        <v>862</v>
      </c>
      <c r="K261" s="1" t="s">
        <v>29</v>
      </c>
      <c r="L261" s="1" t="s">
        <v>46</v>
      </c>
      <c r="M261" s="1">
        <v>633611</v>
      </c>
    </row>
    <row r="262" spans="1:13" ht="75" x14ac:dyDescent="0.25">
      <c r="A262" s="2" t="s">
        <v>863</v>
      </c>
      <c r="B262" s="1" t="s">
        <v>12</v>
      </c>
      <c r="C262" s="1" t="s">
        <v>40</v>
      </c>
      <c r="D262" s="1" t="s">
        <v>14</v>
      </c>
      <c r="E262" s="3">
        <v>2.3E-3</v>
      </c>
      <c r="F262" s="1" t="s">
        <v>864</v>
      </c>
      <c r="G262" s="1" t="s">
        <v>185</v>
      </c>
      <c r="H262" s="1" t="s">
        <v>43</v>
      </c>
      <c r="I262" s="1" t="s">
        <v>27</v>
      </c>
      <c r="J262" s="1" t="s">
        <v>865</v>
      </c>
      <c r="K262" s="2" t="s">
        <v>79</v>
      </c>
      <c r="L262" s="1" t="s">
        <v>20</v>
      </c>
      <c r="M262" s="1" t="s">
        <v>866</v>
      </c>
    </row>
    <row r="263" spans="1:13" ht="75" x14ac:dyDescent="0.25">
      <c r="A263" s="2" t="s">
        <v>867</v>
      </c>
      <c r="B263" s="1" t="s">
        <v>12</v>
      </c>
      <c r="C263" s="1" t="s">
        <v>40</v>
      </c>
      <c r="D263" s="1" t="s">
        <v>14</v>
      </c>
      <c r="E263" s="3">
        <v>2.3E-3</v>
      </c>
      <c r="F263" s="1" t="s">
        <v>868</v>
      </c>
      <c r="G263" s="1" t="s">
        <v>185</v>
      </c>
      <c r="H263" s="1" t="s">
        <v>43</v>
      </c>
      <c r="I263" s="1" t="s">
        <v>27</v>
      </c>
      <c r="J263" s="1" t="s">
        <v>865</v>
      </c>
      <c r="K263" s="1" t="s">
        <v>14</v>
      </c>
      <c r="L263" s="1" t="s">
        <v>20</v>
      </c>
      <c r="M263" s="1" t="s">
        <v>869</v>
      </c>
    </row>
    <row r="264" spans="1:13" ht="75" x14ac:dyDescent="0.25">
      <c r="A264" s="2" t="s">
        <v>870</v>
      </c>
      <c r="B264" s="1" t="s">
        <v>12</v>
      </c>
      <c r="C264" s="1" t="s">
        <v>40</v>
      </c>
      <c r="D264" s="1" t="s">
        <v>14</v>
      </c>
      <c r="E264" s="3">
        <v>2.3E-3</v>
      </c>
      <c r="F264" s="1" t="s">
        <v>871</v>
      </c>
      <c r="G264" s="1" t="s">
        <v>185</v>
      </c>
      <c r="H264" s="1" t="s">
        <v>43</v>
      </c>
      <c r="I264" s="1" t="s">
        <v>27</v>
      </c>
      <c r="J264" s="1" t="s">
        <v>865</v>
      </c>
      <c r="K264" s="2" t="s">
        <v>79</v>
      </c>
      <c r="L264" s="1" t="s">
        <v>20</v>
      </c>
      <c r="M264" s="1" t="s">
        <v>872</v>
      </c>
    </row>
    <row r="265" spans="1:13" ht="75" x14ac:dyDescent="0.25">
      <c r="A265" s="2" t="s">
        <v>873</v>
      </c>
      <c r="B265" s="1" t="s">
        <v>12</v>
      </c>
      <c r="C265" s="1" t="s">
        <v>13</v>
      </c>
      <c r="D265" s="1" t="s">
        <v>685</v>
      </c>
      <c r="E265" s="3">
        <v>2.3E-3</v>
      </c>
      <c r="F265" s="1" t="s">
        <v>874</v>
      </c>
      <c r="G265" s="1" t="s">
        <v>61</v>
      </c>
      <c r="H265" s="1" t="s">
        <v>26</v>
      </c>
      <c r="I265" s="1" t="s">
        <v>27</v>
      </c>
      <c r="J265" s="1" t="s">
        <v>875</v>
      </c>
      <c r="K265" s="1" t="s">
        <v>876</v>
      </c>
      <c r="L265" s="1" t="s">
        <v>20</v>
      </c>
      <c r="M265" s="1" t="s">
        <v>877</v>
      </c>
    </row>
    <row r="266" spans="1:13" ht="75" x14ac:dyDescent="0.25">
      <c r="A266" s="2" t="s">
        <v>508</v>
      </c>
      <c r="B266" s="1" t="s">
        <v>32</v>
      </c>
      <c r="C266" s="1" t="s">
        <v>40</v>
      </c>
      <c r="D266" s="1" t="s">
        <v>14</v>
      </c>
      <c r="E266" s="3">
        <v>2.3E-3</v>
      </c>
      <c r="F266" s="1" t="s">
        <v>509</v>
      </c>
      <c r="G266" s="1" t="s">
        <v>300</v>
      </c>
      <c r="H266" s="1" t="s">
        <v>26</v>
      </c>
      <c r="I266" s="1" t="s">
        <v>55</v>
      </c>
      <c r="J266" s="1" t="s">
        <v>506</v>
      </c>
      <c r="K266" s="1" t="s">
        <v>14</v>
      </c>
      <c r="L266" s="1" t="s">
        <v>20</v>
      </c>
      <c r="M266" s="1" t="s">
        <v>878</v>
      </c>
    </row>
    <row r="267" spans="1:13" ht="75" x14ac:dyDescent="0.25">
      <c r="A267" s="2" t="s">
        <v>879</v>
      </c>
      <c r="B267" s="1" t="s">
        <v>12</v>
      </c>
      <c r="C267" s="1" t="s">
        <v>13</v>
      </c>
      <c r="D267" s="1" t="s">
        <v>14</v>
      </c>
      <c r="E267" s="3">
        <v>2.3999999999999998E-3</v>
      </c>
      <c r="F267" s="1" t="s">
        <v>880</v>
      </c>
      <c r="G267" s="1" t="s">
        <v>492</v>
      </c>
      <c r="H267" s="1" t="s">
        <v>62</v>
      </c>
      <c r="I267" s="1" t="s">
        <v>55</v>
      </c>
      <c r="J267" s="1" t="s">
        <v>493</v>
      </c>
      <c r="K267" s="1" t="s">
        <v>14</v>
      </c>
      <c r="L267" s="1" t="s">
        <v>20</v>
      </c>
      <c r="M267" s="1" t="s">
        <v>881</v>
      </c>
    </row>
    <row r="268" spans="1:13" ht="75" x14ac:dyDescent="0.25">
      <c r="A268" s="2" t="s">
        <v>882</v>
      </c>
      <c r="B268" s="1" t="s">
        <v>12</v>
      </c>
      <c r="C268" s="1" t="s">
        <v>13</v>
      </c>
      <c r="D268" s="1" t="s">
        <v>221</v>
      </c>
      <c r="E268" s="3">
        <v>2.3999999999999998E-3</v>
      </c>
      <c r="F268" s="1" t="s">
        <v>883</v>
      </c>
      <c r="G268" s="1" t="s">
        <v>497</v>
      </c>
      <c r="H268" s="1" t="s">
        <v>62</v>
      </c>
      <c r="I268" s="1" t="s">
        <v>55</v>
      </c>
      <c r="J268" s="1" t="s">
        <v>233</v>
      </c>
      <c r="K268" s="1" t="s">
        <v>14</v>
      </c>
      <c r="L268" s="1" t="s">
        <v>20</v>
      </c>
      <c r="M268" s="1" t="s">
        <v>884</v>
      </c>
    </row>
    <row r="269" spans="1:13" ht="75" x14ac:dyDescent="0.25">
      <c r="A269" s="2" t="s">
        <v>885</v>
      </c>
      <c r="B269" s="1" t="s">
        <v>12</v>
      </c>
      <c r="C269" s="1" t="s">
        <v>40</v>
      </c>
      <c r="D269" s="1" t="s">
        <v>23</v>
      </c>
      <c r="E269" s="3">
        <v>2.5000000000000001E-3</v>
      </c>
      <c r="F269" s="1" t="s">
        <v>886</v>
      </c>
      <c r="G269" s="1" t="s">
        <v>61</v>
      </c>
      <c r="H269" s="1" t="s">
        <v>186</v>
      </c>
      <c r="I269" s="1" t="s">
        <v>18</v>
      </c>
      <c r="J269" s="1" t="s">
        <v>887</v>
      </c>
      <c r="K269" s="2" t="s">
        <v>64</v>
      </c>
      <c r="L269" s="1" t="s">
        <v>20</v>
      </c>
      <c r="M269" s="1" t="s">
        <v>888</v>
      </c>
    </row>
    <row r="270" spans="1:13" ht="75" x14ac:dyDescent="0.25">
      <c r="A270" s="2" t="s">
        <v>889</v>
      </c>
      <c r="B270" s="1" t="s">
        <v>12</v>
      </c>
      <c r="C270" s="1" t="s">
        <v>40</v>
      </c>
      <c r="D270" s="1" t="s">
        <v>23</v>
      </c>
      <c r="E270" s="3">
        <v>2.5000000000000001E-3</v>
      </c>
      <c r="F270" s="1" t="s">
        <v>890</v>
      </c>
      <c r="G270" s="1" t="s">
        <v>185</v>
      </c>
      <c r="H270" s="1" t="s">
        <v>523</v>
      </c>
      <c r="I270" s="1" t="s">
        <v>77</v>
      </c>
      <c r="J270" s="1" t="s">
        <v>891</v>
      </c>
      <c r="K270" s="1" t="s">
        <v>14</v>
      </c>
      <c r="L270" s="1" t="s">
        <v>20</v>
      </c>
      <c r="M270" s="1" t="s">
        <v>892</v>
      </c>
    </row>
    <row r="271" spans="1:13" ht="60" x14ac:dyDescent="0.25">
      <c r="A271" s="2" t="s">
        <v>893</v>
      </c>
      <c r="B271" s="1" t="s">
        <v>39</v>
      </c>
      <c r="C271" s="1" t="s">
        <v>14</v>
      </c>
      <c r="D271" s="1" t="s">
        <v>14</v>
      </c>
      <c r="E271" s="3">
        <v>2.5000000000000001E-3</v>
      </c>
      <c r="F271" s="1" t="s">
        <v>894</v>
      </c>
      <c r="G271" s="1" t="s">
        <v>895</v>
      </c>
      <c r="H271" s="1" t="s">
        <v>523</v>
      </c>
      <c r="I271" s="1" t="s">
        <v>27</v>
      </c>
      <c r="J271" s="1" t="s">
        <v>554</v>
      </c>
      <c r="K271" s="2" t="s">
        <v>334</v>
      </c>
      <c r="L271" s="1" t="s">
        <v>46</v>
      </c>
      <c r="M271" s="1" t="s">
        <v>896</v>
      </c>
    </row>
    <row r="272" spans="1:13" ht="75" x14ac:dyDescent="0.25">
      <c r="A272" s="2" t="s">
        <v>885</v>
      </c>
      <c r="B272" s="1" t="s">
        <v>12</v>
      </c>
      <c r="C272" s="1" t="s">
        <v>13</v>
      </c>
      <c r="D272" s="1" t="s">
        <v>23</v>
      </c>
      <c r="E272" s="3">
        <v>2.5000000000000001E-3</v>
      </c>
      <c r="F272" s="1" t="s">
        <v>886</v>
      </c>
      <c r="G272" s="1" t="s">
        <v>61</v>
      </c>
      <c r="H272" s="1" t="s">
        <v>186</v>
      </c>
      <c r="I272" s="1" t="s">
        <v>18</v>
      </c>
      <c r="J272" s="1" t="s">
        <v>887</v>
      </c>
      <c r="K272" s="2" t="s">
        <v>64</v>
      </c>
      <c r="L272" s="1" t="s">
        <v>46</v>
      </c>
      <c r="M272" s="1" t="s">
        <v>897</v>
      </c>
    </row>
    <row r="273" spans="1:13" ht="75" x14ac:dyDescent="0.25">
      <c r="A273" s="2" t="s">
        <v>898</v>
      </c>
      <c r="B273" s="1" t="s">
        <v>12</v>
      </c>
      <c r="C273" s="1" t="s">
        <v>13</v>
      </c>
      <c r="D273" s="1" t="s">
        <v>23</v>
      </c>
      <c r="E273" s="3">
        <v>2.5000000000000001E-3</v>
      </c>
      <c r="F273" s="1" t="s">
        <v>899</v>
      </c>
      <c r="G273" s="1" t="s">
        <v>408</v>
      </c>
      <c r="H273" s="1" t="s">
        <v>62</v>
      </c>
      <c r="I273" s="1" t="s">
        <v>55</v>
      </c>
      <c r="J273" s="1" t="s">
        <v>567</v>
      </c>
      <c r="K273" s="1" t="s">
        <v>14</v>
      </c>
      <c r="L273" s="1" t="s">
        <v>20</v>
      </c>
      <c r="M273" s="1" t="s">
        <v>900</v>
      </c>
    </row>
    <row r="274" spans="1:13" ht="60" x14ac:dyDescent="0.25">
      <c r="A274" s="2" t="s">
        <v>901</v>
      </c>
      <c r="B274" s="1" t="s">
        <v>39</v>
      </c>
      <c r="C274" s="1" t="s">
        <v>14</v>
      </c>
      <c r="D274" s="1" t="s">
        <v>14</v>
      </c>
      <c r="E274" s="3">
        <v>2.5000000000000001E-3</v>
      </c>
      <c r="F274" s="1" t="s">
        <v>902</v>
      </c>
      <c r="G274" s="1" t="s">
        <v>332</v>
      </c>
      <c r="H274" s="1" t="s">
        <v>62</v>
      </c>
      <c r="I274" s="1" t="s">
        <v>55</v>
      </c>
      <c r="J274" s="1" t="s">
        <v>228</v>
      </c>
      <c r="K274" s="1" t="s">
        <v>14</v>
      </c>
      <c r="L274" s="1" t="s">
        <v>46</v>
      </c>
      <c r="M274" s="1" t="s">
        <v>903</v>
      </c>
    </row>
    <row r="275" spans="1:13" ht="60" x14ac:dyDescent="0.25">
      <c r="A275" s="2" t="s">
        <v>904</v>
      </c>
      <c r="B275" s="1" t="s">
        <v>32</v>
      </c>
      <c r="C275" s="1" t="s">
        <v>14</v>
      </c>
      <c r="D275" s="1" t="s">
        <v>14</v>
      </c>
      <c r="E275" s="3">
        <v>2.5000000000000001E-3</v>
      </c>
      <c r="F275" s="1" t="s">
        <v>905</v>
      </c>
      <c r="G275" s="1" t="s">
        <v>218</v>
      </c>
      <c r="H275" s="1" t="s">
        <v>523</v>
      </c>
      <c r="I275" s="1" t="s">
        <v>77</v>
      </c>
      <c r="J275" s="1" t="s">
        <v>584</v>
      </c>
      <c r="K275" s="1" t="s">
        <v>14</v>
      </c>
      <c r="L275" s="1" t="s">
        <v>46</v>
      </c>
      <c r="M275" s="1" t="s">
        <v>906</v>
      </c>
    </row>
    <row r="276" spans="1:13" ht="75" x14ac:dyDescent="0.25">
      <c r="A276" s="2" t="s">
        <v>907</v>
      </c>
      <c r="B276" s="1" t="s">
        <v>12</v>
      </c>
      <c r="C276" s="1" t="s">
        <v>13</v>
      </c>
      <c r="D276" s="1" t="s">
        <v>14</v>
      </c>
      <c r="E276" s="3">
        <v>2.5000000000000001E-3</v>
      </c>
      <c r="F276" s="1" t="s">
        <v>908</v>
      </c>
      <c r="G276" s="1" t="s">
        <v>185</v>
      </c>
      <c r="H276" s="1" t="s">
        <v>588</v>
      </c>
      <c r="I276" s="1" t="s">
        <v>55</v>
      </c>
      <c r="J276" s="1" t="s">
        <v>909</v>
      </c>
      <c r="K276" s="1" t="s">
        <v>14</v>
      </c>
      <c r="L276" s="1" t="s">
        <v>20</v>
      </c>
      <c r="M276" s="1" t="s">
        <v>910</v>
      </c>
    </row>
    <row r="277" spans="1:13" ht="60" x14ac:dyDescent="0.25">
      <c r="A277" s="2" t="s">
        <v>911</v>
      </c>
      <c r="B277" s="1" t="s">
        <v>32</v>
      </c>
      <c r="C277" s="1" t="s">
        <v>13</v>
      </c>
      <c r="D277" s="1" t="s">
        <v>23</v>
      </c>
      <c r="E277" s="3">
        <v>2.5000000000000001E-3</v>
      </c>
      <c r="F277" s="1" t="s">
        <v>912</v>
      </c>
      <c r="G277" s="1" t="s">
        <v>913</v>
      </c>
      <c r="H277" s="1" t="s">
        <v>54</v>
      </c>
      <c r="I277" s="1" t="s">
        <v>55</v>
      </c>
      <c r="J277" s="1" t="s">
        <v>125</v>
      </c>
      <c r="K277" s="2" t="s">
        <v>914</v>
      </c>
      <c r="L277" s="1" t="s">
        <v>20</v>
      </c>
      <c r="M277" s="1" t="s">
        <v>915</v>
      </c>
    </row>
    <row r="278" spans="1:13" ht="75" x14ac:dyDescent="0.25">
      <c r="A278" s="2" t="s">
        <v>916</v>
      </c>
      <c r="B278" s="1" t="s">
        <v>12</v>
      </c>
      <c r="C278" s="1" t="s">
        <v>13</v>
      </c>
      <c r="D278" s="1" t="s">
        <v>832</v>
      </c>
      <c r="E278" s="3">
        <v>2.5000000000000001E-3</v>
      </c>
      <c r="F278" s="1" t="s">
        <v>917</v>
      </c>
      <c r="G278" s="1" t="s">
        <v>61</v>
      </c>
      <c r="H278" s="1" t="s">
        <v>54</v>
      </c>
      <c r="I278" s="1" t="s">
        <v>55</v>
      </c>
      <c r="J278" s="1" t="s">
        <v>72</v>
      </c>
      <c r="K278" s="2" t="s">
        <v>918</v>
      </c>
      <c r="L278" s="1" t="s">
        <v>20</v>
      </c>
      <c r="M278" s="1" t="s">
        <v>919</v>
      </c>
    </row>
    <row r="279" spans="1:13" ht="60" x14ac:dyDescent="0.25">
      <c r="A279" s="2" t="s">
        <v>920</v>
      </c>
      <c r="B279" s="1" t="s">
        <v>12</v>
      </c>
      <c r="C279" s="1" t="s">
        <v>13</v>
      </c>
      <c r="D279" s="1" t="s">
        <v>23</v>
      </c>
      <c r="E279" s="3">
        <v>2.5000000000000001E-3</v>
      </c>
      <c r="F279" s="1" t="s">
        <v>921</v>
      </c>
      <c r="G279" s="1" t="s">
        <v>468</v>
      </c>
      <c r="H279" s="1" t="s">
        <v>54</v>
      </c>
      <c r="I279" s="1" t="s">
        <v>55</v>
      </c>
      <c r="J279" s="1" t="s">
        <v>72</v>
      </c>
      <c r="K279" s="2" t="s">
        <v>922</v>
      </c>
      <c r="L279" s="1" t="s">
        <v>20</v>
      </c>
      <c r="M279" s="1" t="s">
        <v>923</v>
      </c>
    </row>
    <row r="280" spans="1:13" ht="60" x14ac:dyDescent="0.25">
      <c r="A280" s="2" t="s">
        <v>924</v>
      </c>
      <c r="B280" s="1" t="s">
        <v>12</v>
      </c>
      <c r="C280" s="1" t="s">
        <v>13</v>
      </c>
      <c r="D280" s="1" t="s">
        <v>23</v>
      </c>
      <c r="E280" s="3">
        <v>2.5000000000000001E-3</v>
      </c>
      <c r="F280" s="1" t="s">
        <v>925</v>
      </c>
      <c r="G280" s="1" t="s">
        <v>926</v>
      </c>
      <c r="H280" s="1" t="s">
        <v>54</v>
      </c>
      <c r="I280" s="1" t="s">
        <v>55</v>
      </c>
      <c r="J280" s="1" t="s">
        <v>72</v>
      </c>
      <c r="K280" s="2" t="s">
        <v>922</v>
      </c>
      <c r="L280" s="1" t="s">
        <v>20</v>
      </c>
      <c r="M280" s="1" t="s">
        <v>927</v>
      </c>
    </row>
    <row r="281" spans="1:13" ht="60" x14ac:dyDescent="0.25">
      <c r="A281" s="2" t="s">
        <v>928</v>
      </c>
      <c r="B281" s="1" t="s">
        <v>12</v>
      </c>
      <c r="C281" s="1" t="s">
        <v>13</v>
      </c>
      <c r="D281" s="1" t="s">
        <v>23</v>
      </c>
      <c r="E281" s="3">
        <v>2.5000000000000001E-3</v>
      </c>
      <c r="F281" s="1" t="s">
        <v>929</v>
      </c>
      <c r="G281" s="1" t="s">
        <v>930</v>
      </c>
      <c r="H281" s="1" t="s">
        <v>54</v>
      </c>
      <c r="I281" s="1" t="s">
        <v>55</v>
      </c>
      <c r="J281" s="1" t="s">
        <v>72</v>
      </c>
      <c r="K281" s="2" t="s">
        <v>922</v>
      </c>
      <c r="L281" s="1" t="s">
        <v>20</v>
      </c>
      <c r="M281" s="1" t="s">
        <v>931</v>
      </c>
    </row>
    <row r="282" spans="1:13" ht="60" x14ac:dyDescent="0.25">
      <c r="A282" s="2" t="s">
        <v>932</v>
      </c>
      <c r="B282" s="1" t="s">
        <v>12</v>
      </c>
      <c r="C282" s="1" t="s">
        <v>13</v>
      </c>
      <c r="D282" s="1" t="s">
        <v>23</v>
      </c>
      <c r="E282" s="3">
        <v>2.5000000000000001E-3</v>
      </c>
      <c r="F282" s="1" t="s">
        <v>933</v>
      </c>
      <c r="G282" s="1" t="s">
        <v>468</v>
      </c>
      <c r="H282" s="1" t="s">
        <v>54</v>
      </c>
      <c r="I282" s="1" t="s">
        <v>55</v>
      </c>
      <c r="J282" s="1" t="s">
        <v>72</v>
      </c>
      <c r="K282" s="2" t="s">
        <v>922</v>
      </c>
      <c r="L282" s="1" t="s">
        <v>20</v>
      </c>
      <c r="M282" s="1" t="s">
        <v>934</v>
      </c>
    </row>
    <row r="283" spans="1:13" ht="60" x14ac:dyDescent="0.25">
      <c r="A283" s="2" t="s">
        <v>935</v>
      </c>
      <c r="B283" s="1" t="s">
        <v>12</v>
      </c>
      <c r="C283" s="1" t="s">
        <v>13</v>
      </c>
      <c r="D283" s="1" t="s">
        <v>23</v>
      </c>
      <c r="E283" s="3">
        <v>2.5000000000000001E-3</v>
      </c>
      <c r="F283" s="1" t="s">
        <v>936</v>
      </c>
      <c r="G283" s="1" t="s">
        <v>468</v>
      </c>
      <c r="H283" s="1" t="s">
        <v>54</v>
      </c>
      <c r="I283" s="1" t="s">
        <v>55</v>
      </c>
      <c r="J283" s="1" t="s">
        <v>72</v>
      </c>
      <c r="K283" s="2" t="s">
        <v>922</v>
      </c>
      <c r="L283" s="1" t="s">
        <v>20</v>
      </c>
      <c r="M283" s="1" t="s">
        <v>937</v>
      </c>
    </row>
    <row r="284" spans="1:13" ht="60" x14ac:dyDescent="0.25">
      <c r="A284" s="2" t="s">
        <v>938</v>
      </c>
      <c r="B284" s="1" t="s">
        <v>12</v>
      </c>
      <c r="C284" s="1" t="s">
        <v>13</v>
      </c>
      <c r="D284" s="1" t="s">
        <v>23</v>
      </c>
      <c r="E284" s="3">
        <v>2.5000000000000001E-3</v>
      </c>
      <c r="F284" s="1" t="s">
        <v>939</v>
      </c>
      <c r="G284" s="1" t="s">
        <v>926</v>
      </c>
      <c r="H284" s="1" t="s">
        <v>54</v>
      </c>
      <c r="I284" s="1" t="s">
        <v>55</v>
      </c>
      <c r="J284" s="1" t="s">
        <v>940</v>
      </c>
      <c r="K284" s="2" t="s">
        <v>922</v>
      </c>
      <c r="L284" s="1" t="s">
        <v>20</v>
      </c>
      <c r="M284" s="1" t="s">
        <v>941</v>
      </c>
    </row>
    <row r="285" spans="1:13" ht="75" x14ac:dyDescent="0.25">
      <c r="A285" s="2" t="s">
        <v>942</v>
      </c>
      <c r="B285" s="1" t="s">
        <v>12</v>
      </c>
      <c r="C285" s="1" t="s">
        <v>13</v>
      </c>
      <c r="D285" s="1" t="s">
        <v>23</v>
      </c>
      <c r="E285" s="3">
        <v>2.5000000000000001E-3</v>
      </c>
      <c r="F285" s="1" t="s">
        <v>943</v>
      </c>
      <c r="G285" s="1" t="s">
        <v>944</v>
      </c>
      <c r="H285" s="1" t="s">
        <v>54</v>
      </c>
      <c r="I285" s="1" t="s">
        <v>55</v>
      </c>
      <c r="J285" s="1" t="s">
        <v>940</v>
      </c>
      <c r="K285" s="2" t="s">
        <v>922</v>
      </c>
      <c r="L285" s="1" t="s">
        <v>20</v>
      </c>
      <c r="M285" s="1" t="s">
        <v>945</v>
      </c>
    </row>
    <row r="286" spans="1:13" ht="60" x14ac:dyDescent="0.25">
      <c r="A286" s="2" t="s">
        <v>946</v>
      </c>
      <c r="B286" s="1" t="s">
        <v>12</v>
      </c>
      <c r="C286" s="1" t="s">
        <v>13</v>
      </c>
      <c r="D286" s="1" t="s">
        <v>23</v>
      </c>
      <c r="E286" s="3">
        <v>2.5000000000000001E-3</v>
      </c>
      <c r="F286" s="1" t="s">
        <v>947</v>
      </c>
      <c r="G286" s="1" t="s">
        <v>948</v>
      </c>
      <c r="H286" s="1" t="s">
        <v>54</v>
      </c>
      <c r="I286" s="1" t="s">
        <v>55</v>
      </c>
      <c r="J286" s="1" t="s">
        <v>940</v>
      </c>
      <c r="K286" s="2" t="s">
        <v>922</v>
      </c>
      <c r="L286" s="1" t="s">
        <v>20</v>
      </c>
      <c r="M286" s="1" t="s">
        <v>949</v>
      </c>
    </row>
    <row r="287" spans="1:13" ht="60" x14ac:dyDescent="0.25">
      <c r="A287" s="2" t="s">
        <v>950</v>
      </c>
      <c r="B287" s="1" t="s">
        <v>12</v>
      </c>
      <c r="C287" s="1" t="s">
        <v>13</v>
      </c>
      <c r="D287" s="1" t="s">
        <v>23</v>
      </c>
      <c r="E287" s="3">
        <v>2.5000000000000001E-3</v>
      </c>
      <c r="F287" s="1" t="s">
        <v>951</v>
      </c>
      <c r="G287" s="1" t="s">
        <v>468</v>
      </c>
      <c r="H287" s="1" t="s">
        <v>54</v>
      </c>
      <c r="I287" s="1" t="s">
        <v>55</v>
      </c>
      <c r="J287" s="1" t="s">
        <v>940</v>
      </c>
      <c r="K287" s="2" t="s">
        <v>922</v>
      </c>
      <c r="L287" s="1" t="s">
        <v>20</v>
      </c>
      <c r="M287" s="1" t="s">
        <v>952</v>
      </c>
    </row>
    <row r="288" spans="1:13" ht="60" x14ac:dyDescent="0.25">
      <c r="A288" s="2" t="s">
        <v>953</v>
      </c>
      <c r="B288" s="1" t="s">
        <v>12</v>
      </c>
      <c r="C288" s="1" t="s">
        <v>13</v>
      </c>
      <c r="D288" s="1" t="s">
        <v>23</v>
      </c>
      <c r="E288" s="3">
        <v>2.5000000000000001E-3</v>
      </c>
      <c r="F288" s="1" t="s">
        <v>954</v>
      </c>
      <c r="G288" s="1" t="s">
        <v>926</v>
      </c>
      <c r="H288" s="1" t="s">
        <v>54</v>
      </c>
      <c r="I288" s="1" t="s">
        <v>55</v>
      </c>
      <c r="J288" s="1" t="s">
        <v>940</v>
      </c>
      <c r="K288" s="2" t="s">
        <v>922</v>
      </c>
      <c r="L288" s="1" t="s">
        <v>20</v>
      </c>
      <c r="M288" s="1" t="s">
        <v>955</v>
      </c>
    </row>
    <row r="289" spans="1:13" ht="60" x14ac:dyDescent="0.25">
      <c r="A289" s="2" t="s">
        <v>956</v>
      </c>
      <c r="B289" s="1" t="s">
        <v>12</v>
      </c>
      <c r="C289" s="1" t="s">
        <v>13</v>
      </c>
      <c r="D289" s="1" t="s">
        <v>23</v>
      </c>
      <c r="E289" s="3">
        <v>2.5000000000000001E-3</v>
      </c>
      <c r="F289" s="1" t="s">
        <v>957</v>
      </c>
      <c r="G289" s="1" t="s">
        <v>958</v>
      </c>
      <c r="H289" s="1" t="s">
        <v>54</v>
      </c>
      <c r="I289" s="1" t="s">
        <v>55</v>
      </c>
      <c r="J289" s="1" t="s">
        <v>940</v>
      </c>
      <c r="K289" s="2" t="s">
        <v>922</v>
      </c>
      <c r="L289" s="1" t="s">
        <v>20</v>
      </c>
      <c r="M289" s="1" t="s">
        <v>959</v>
      </c>
    </row>
    <row r="290" spans="1:13" ht="60" x14ac:dyDescent="0.25">
      <c r="A290" s="2" t="s">
        <v>960</v>
      </c>
      <c r="B290" s="1" t="s">
        <v>12</v>
      </c>
      <c r="C290" s="1" t="s">
        <v>13</v>
      </c>
      <c r="D290" s="1" t="s">
        <v>23</v>
      </c>
      <c r="E290" s="3">
        <v>2.5000000000000001E-3</v>
      </c>
      <c r="F290" s="1" t="s">
        <v>961</v>
      </c>
      <c r="G290" s="1" t="s">
        <v>930</v>
      </c>
      <c r="H290" s="1" t="s">
        <v>54</v>
      </c>
      <c r="I290" s="1" t="s">
        <v>55</v>
      </c>
      <c r="J290" s="1" t="s">
        <v>940</v>
      </c>
      <c r="K290" s="2" t="s">
        <v>922</v>
      </c>
      <c r="L290" s="1" t="s">
        <v>20</v>
      </c>
      <c r="M290" s="1" t="s">
        <v>962</v>
      </c>
    </row>
    <row r="291" spans="1:13" ht="60" x14ac:dyDescent="0.25">
      <c r="A291" s="2" t="s">
        <v>963</v>
      </c>
      <c r="B291" s="1" t="s">
        <v>12</v>
      </c>
      <c r="C291" s="1" t="s">
        <v>13</v>
      </c>
      <c r="D291" s="1" t="s">
        <v>23</v>
      </c>
      <c r="E291" s="3">
        <v>2.5000000000000001E-3</v>
      </c>
      <c r="F291" s="1" t="s">
        <v>964</v>
      </c>
      <c r="G291" s="1" t="s">
        <v>965</v>
      </c>
      <c r="H291" s="1" t="s">
        <v>54</v>
      </c>
      <c r="I291" s="1" t="s">
        <v>55</v>
      </c>
      <c r="J291" s="1" t="s">
        <v>940</v>
      </c>
      <c r="K291" s="2" t="s">
        <v>922</v>
      </c>
      <c r="L291" s="1" t="s">
        <v>20</v>
      </c>
      <c r="M291" s="1" t="s">
        <v>966</v>
      </c>
    </row>
    <row r="292" spans="1:13" ht="75" x14ac:dyDescent="0.25">
      <c r="A292" s="2" t="s">
        <v>967</v>
      </c>
      <c r="B292" s="1" t="s">
        <v>12</v>
      </c>
      <c r="C292" s="1" t="s">
        <v>13</v>
      </c>
      <c r="D292" s="1" t="s">
        <v>23</v>
      </c>
      <c r="E292" s="3">
        <v>2.5000000000000001E-3</v>
      </c>
      <c r="F292" s="1" t="s">
        <v>968</v>
      </c>
      <c r="G292" s="1" t="s">
        <v>969</v>
      </c>
      <c r="H292" s="1" t="s">
        <v>54</v>
      </c>
      <c r="I292" s="1" t="s">
        <v>55</v>
      </c>
      <c r="J292" s="1" t="s">
        <v>970</v>
      </c>
      <c r="K292" s="2" t="s">
        <v>971</v>
      </c>
      <c r="L292" s="1" t="s">
        <v>20</v>
      </c>
      <c r="M292" s="1" t="s">
        <v>972</v>
      </c>
    </row>
    <row r="293" spans="1:13" ht="60" x14ac:dyDescent="0.25">
      <c r="A293" s="2" t="s">
        <v>973</v>
      </c>
      <c r="B293" s="1" t="s">
        <v>12</v>
      </c>
      <c r="C293" s="1" t="s">
        <v>13</v>
      </c>
      <c r="D293" s="1" t="s">
        <v>23</v>
      </c>
      <c r="E293" s="3">
        <v>2.5000000000000001E-3</v>
      </c>
      <c r="F293" s="1" t="s">
        <v>486</v>
      </c>
      <c r="G293" s="1" t="s">
        <v>965</v>
      </c>
      <c r="H293" s="1" t="s">
        <v>54</v>
      </c>
      <c r="I293" s="1" t="s">
        <v>55</v>
      </c>
      <c r="J293" s="1" t="s">
        <v>56</v>
      </c>
      <c r="K293" s="2" t="s">
        <v>922</v>
      </c>
      <c r="L293" s="1" t="s">
        <v>20</v>
      </c>
      <c r="M293" s="1" t="s">
        <v>974</v>
      </c>
    </row>
    <row r="294" spans="1:13" ht="90" x14ac:dyDescent="0.25">
      <c r="A294" s="2" t="s">
        <v>975</v>
      </c>
      <c r="B294" s="1" t="s">
        <v>12</v>
      </c>
      <c r="C294" s="1" t="s">
        <v>13</v>
      </c>
      <c r="D294" s="1" t="s">
        <v>23</v>
      </c>
      <c r="E294" s="3">
        <v>2.5000000000000001E-3</v>
      </c>
      <c r="F294" s="1" t="s">
        <v>976</v>
      </c>
      <c r="G294" s="1" t="s">
        <v>977</v>
      </c>
      <c r="H294" s="1" t="s">
        <v>54</v>
      </c>
      <c r="I294" s="1" t="s">
        <v>55</v>
      </c>
      <c r="J294" s="1" t="s">
        <v>56</v>
      </c>
      <c r="K294" s="2" t="s">
        <v>922</v>
      </c>
      <c r="L294" s="1" t="s">
        <v>20</v>
      </c>
      <c r="M294" s="1" t="s">
        <v>978</v>
      </c>
    </row>
    <row r="295" spans="1:13" ht="90" x14ac:dyDescent="0.25">
      <c r="A295" s="2" t="s">
        <v>979</v>
      </c>
      <c r="B295" s="1" t="s">
        <v>12</v>
      </c>
      <c r="C295" s="1" t="s">
        <v>13</v>
      </c>
      <c r="D295" s="1" t="s">
        <v>23</v>
      </c>
      <c r="E295" s="3">
        <v>2.5000000000000001E-3</v>
      </c>
      <c r="F295" s="1" t="s">
        <v>980</v>
      </c>
      <c r="G295" s="1" t="s">
        <v>977</v>
      </c>
      <c r="H295" s="1" t="s">
        <v>54</v>
      </c>
      <c r="I295" s="1" t="s">
        <v>55</v>
      </c>
      <c r="J295" s="1" t="s">
        <v>56</v>
      </c>
      <c r="K295" s="2" t="s">
        <v>922</v>
      </c>
      <c r="L295" s="1" t="s">
        <v>20</v>
      </c>
      <c r="M295" s="1" t="s">
        <v>981</v>
      </c>
    </row>
    <row r="296" spans="1:13" ht="60" x14ac:dyDescent="0.25">
      <c r="A296" s="2" t="s">
        <v>982</v>
      </c>
      <c r="B296" s="1" t="s">
        <v>12</v>
      </c>
      <c r="C296" s="1" t="s">
        <v>13</v>
      </c>
      <c r="D296" s="1" t="s">
        <v>23</v>
      </c>
      <c r="E296" s="3">
        <v>2.5000000000000001E-3</v>
      </c>
      <c r="F296" s="1" t="s">
        <v>983</v>
      </c>
      <c r="G296" s="1" t="s">
        <v>984</v>
      </c>
      <c r="H296" s="1" t="s">
        <v>54</v>
      </c>
      <c r="I296" s="1" t="s">
        <v>55</v>
      </c>
      <c r="J296" s="1" t="s">
        <v>56</v>
      </c>
      <c r="K296" s="2" t="s">
        <v>922</v>
      </c>
      <c r="L296" s="1" t="s">
        <v>20</v>
      </c>
      <c r="M296" s="1" t="s">
        <v>985</v>
      </c>
    </row>
    <row r="297" spans="1:13" ht="60" x14ac:dyDescent="0.25">
      <c r="A297" s="2" t="s">
        <v>986</v>
      </c>
      <c r="B297" s="1" t="s">
        <v>12</v>
      </c>
      <c r="C297" s="1" t="s">
        <v>13</v>
      </c>
      <c r="D297" s="1" t="s">
        <v>23</v>
      </c>
      <c r="E297" s="3">
        <v>2.5000000000000001E-3</v>
      </c>
      <c r="F297" s="1" t="s">
        <v>987</v>
      </c>
      <c r="G297" s="1" t="s">
        <v>988</v>
      </c>
      <c r="H297" s="1" t="s">
        <v>54</v>
      </c>
      <c r="I297" s="1" t="s">
        <v>55</v>
      </c>
      <c r="J297" s="1" t="s">
        <v>56</v>
      </c>
      <c r="K297" s="2" t="s">
        <v>922</v>
      </c>
      <c r="L297" s="1" t="s">
        <v>20</v>
      </c>
      <c r="M297" s="1" t="s">
        <v>989</v>
      </c>
    </row>
    <row r="298" spans="1:13" ht="60" x14ac:dyDescent="0.25">
      <c r="A298" s="2" t="s">
        <v>990</v>
      </c>
      <c r="B298" s="1" t="s">
        <v>12</v>
      </c>
      <c r="C298" s="1" t="s">
        <v>14</v>
      </c>
      <c r="D298" s="1" t="s">
        <v>14</v>
      </c>
      <c r="E298" s="3">
        <v>2.5000000000000001E-3</v>
      </c>
      <c r="F298" s="1" t="s">
        <v>33</v>
      </c>
      <c r="G298" s="1" t="s">
        <v>574</v>
      </c>
      <c r="H298" s="1" t="s">
        <v>175</v>
      </c>
      <c r="I298" s="1" t="s">
        <v>18</v>
      </c>
      <c r="J298" s="1" t="s">
        <v>991</v>
      </c>
      <c r="K298" s="1" t="s">
        <v>14</v>
      </c>
      <c r="L298" s="1" t="s">
        <v>20</v>
      </c>
      <c r="M298" s="1" t="s">
        <v>992</v>
      </c>
    </row>
    <row r="299" spans="1:13" ht="60" x14ac:dyDescent="0.25">
      <c r="A299" s="2" t="s">
        <v>993</v>
      </c>
      <c r="B299" s="1" t="s">
        <v>12</v>
      </c>
      <c r="C299" s="1" t="s">
        <v>13</v>
      </c>
      <c r="D299" s="1" t="s">
        <v>23</v>
      </c>
      <c r="E299" s="3">
        <v>2.5000000000000001E-3</v>
      </c>
      <c r="F299" s="1" t="s">
        <v>33</v>
      </c>
      <c r="G299" s="1" t="s">
        <v>994</v>
      </c>
      <c r="H299" s="1" t="s">
        <v>175</v>
      </c>
      <c r="I299" s="1" t="s">
        <v>18</v>
      </c>
      <c r="J299" s="1" t="s">
        <v>991</v>
      </c>
      <c r="K299" s="1" t="s">
        <v>14</v>
      </c>
      <c r="L299" s="1" t="s">
        <v>20</v>
      </c>
      <c r="M299" s="1" t="s">
        <v>995</v>
      </c>
    </row>
    <row r="300" spans="1:13" ht="60" x14ac:dyDescent="0.25">
      <c r="A300" s="2" t="s">
        <v>996</v>
      </c>
      <c r="B300" s="1" t="s">
        <v>12</v>
      </c>
      <c r="C300" s="1" t="s">
        <v>13</v>
      </c>
      <c r="D300" s="1" t="s">
        <v>23</v>
      </c>
      <c r="E300" s="3">
        <v>2.5000000000000001E-3</v>
      </c>
      <c r="F300" s="1" t="s">
        <v>33</v>
      </c>
      <c r="G300" s="1" t="s">
        <v>997</v>
      </c>
      <c r="H300" s="1" t="s">
        <v>175</v>
      </c>
      <c r="I300" s="1" t="s">
        <v>18</v>
      </c>
      <c r="J300" s="1" t="s">
        <v>991</v>
      </c>
      <c r="K300" s="1" t="s">
        <v>998</v>
      </c>
      <c r="L300" s="1" t="s">
        <v>20</v>
      </c>
      <c r="M300" s="1" t="s">
        <v>999</v>
      </c>
    </row>
    <row r="301" spans="1:13" ht="75" x14ac:dyDescent="0.25">
      <c r="A301" s="2" t="s">
        <v>1000</v>
      </c>
      <c r="B301" s="1" t="s">
        <v>32</v>
      </c>
      <c r="C301" s="1" t="s">
        <v>13</v>
      </c>
      <c r="D301" s="1" t="s">
        <v>23</v>
      </c>
      <c r="E301" s="3">
        <v>2.5000000000000001E-3</v>
      </c>
      <c r="F301" s="1" t="s">
        <v>1001</v>
      </c>
      <c r="G301" s="1" t="s">
        <v>25</v>
      </c>
      <c r="H301" s="1" t="s">
        <v>54</v>
      </c>
      <c r="I301" s="1" t="s">
        <v>55</v>
      </c>
      <c r="J301" s="1" t="s">
        <v>1002</v>
      </c>
      <c r="K301" s="1" t="s">
        <v>634</v>
      </c>
      <c r="L301" s="1" t="s">
        <v>20</v>
      </c>
      <c r="M301" s="1" t="s">
        <v>1003</v>
      </c>
    </row>
    <row r="302" spans="1:13" ht="60" x14ac:dyDescent="0.25">
      <c r="A302" s="2" t="s">
        <v>1004</v>
      </c>
      <c r="B302" s="1" t="s">
        <v>32</v>
      </c>
      <c r="C302" s="1" t="s">
        <v>13</v>
      </c>
      <c r="D302" s="1" t="s">
        <v>23</v>
      </c>
      <c r="E302" s="3">
        <v>2.5000000000000001E-3</v>
      </c>
      <c r="F302" s="1" t="s">
        <v>1005</v>
      </c>
      <c r="G302" s="1" t="s">
        <v>61</v>
      </c>
      <c r="H302" s="1" t="s">
        <v>54</v>
      </c>
      <c r="I302" s="1" t="s">
        <v>55</v>
      </c>
      <c r="J302" s="1" t="s">
        <v>1002</v>
      </c>
      <c r="K302" s="1" t="s">
        <v>29</v>
      </c>
      <c r="L302" s="1" t="s">
        <v>20</v>
      </c>
      <c r="M302" s="1" t="s">
        <v>1006</v>
      </c>
    </row>
    <row r="303" spans="1:13" ht="75" x14ac:dyDescent="0.25">
      <c r="A303" s="2" t="s">
        <v>1007</v>
      </c>
      <c r="B303" s="1" t="s">
        <v>32</v>
      </c>
      <c r="C303" s="1" t="s">
        <v>13</v>
      </c>
      <c r="D303" s="1" t="s">
        <v>23</v>
      </c>
      <c r="E303" s="3">
        <v>2.5000000000000001E-3</v>
      </c>
      <c r="F303" s="1" t="s">
        <v>1008</v>
      </c>
      <c r="G303" s="1" t="s">
        <v>913</v>
      </c>
      <c r="H303" s="1" t="s">
        <v>54</v>
      </c>
      <c r="I303" s="1" t="s">
        <v>55</v>
      </c>
      <c r="J303" s="1" t="s">
        <v>1009</v>
      </c>
      <c r="K303" s="1" t="s">
        <v>1010</v>
      </c>
      <c r="L303" s="1" t="s">
        <v>20</v>
      </c>
      <c r="M303" s="1" t="s">
        <v>1011</v>
      </c>
    </row>
    <row r="304" spans="1:13" ht="60" x14ac:dyDescent="0.25">
      <c r="A304" s="2" t="s">
        <v>1012</v>
      </c>
      <c r="B304" s="1" t="s">
        <v>32</v>
      </c>
      <c r="C304" s="1" t="s">
        <v>13</v>
      </c>
      <c r="D304" s="1" t="s">
        <v>23</v>
      </c>
      <c r="E304" s="3">
        <v>2.5000000000000001E-3</v>
      </c>
      <c r="F304" s="1" t="s">
        <v>1013</v>
      </c>
      <c r="G304" s="1" t="s">
        <v>34</v>
      </c>
      <c r="H304" s="1" t="s">
        <v>54</v>
      </c>
      <c r="I304" s="1" t="s">
        <v>55</v>
      </c>
      <c r="J304" s="1" t="s">
        <v>1009</v>
      </c>
      <c r="K304" s="1" t="s">
        <v>520</v>
      </c>
      <c r="L304" s="1" t="s">
        <v>20</v>
      </c>
      <c r="M304" s="1" t="s">
        <v>1014</v>
      </c>
    </row>
    <row r="305" spans="1:13" ht="60" x14ac:dyDescent="0.25">
      <c r="A305" s="2" t="s">
        <v>1015</v>
      </c>
      <c r="B305" s="1" t="s">
        <v>32</v>
      </c>
      <c r="C305" s="1" t="s">
        <v>13</v>
      </c>
      <c r="D305" s="1" t="s">
        <v>23</v>
      </c>
      <c r="E305" s="3">
        <v>2.5000000000000001E-3</v>
      </c>
      <c r="F305" s="1" t="s">
        <v>1016</v>
      </c>
      <c r="G305" s="1" t="s">
        <v>34</v>
      </c>
      <c r="H305" s="1" t="s">
        <v>54</v>
      </c>
      <c r="I305" s="1" t="s">
        <v>55</v>
      </c>
      <c r="J305" s="1" t="s">
        <v>1009</v>
      </c>
      <c r="K305" s="1" t="s">
        <v>1017</v>
      </c>
      <c r="L305" s="1" t="s">
        <v>20</v>
      </c>
      <c r="M305" s="1" t="s">
        <v>1018</v>
      </c>
    </row>
    <row r="306" spans="1:13" ht="75" x14ac:dyDescent="0.25">
      <c r="A306" s="2" t="s">
        <v>1019</v>
      </c>
      <c r="B306" s="1" t="s">
        <v>32</v>
      </c>
      <c r="C306" s="1" t="s">
        <v>13</v>
      </c>
      <c r="D306" s="1" t="s">
        <v>23</v>
      </c>
      <c r="E306" s="3">
        <v>2.5000000000000001E-3</v>
      </c>
      <c r="F306" s="1" t="s">
        <v>1020</v>
      </c>
      <c r="G306" s="1" t="s">
        <v>360</v>
      </c>
      <c r="H306" s="1" t="s">
        <v>54</v>
      </c>
      <c r="I306" s="1" t="s">
        <v>55</v>
      </c>
      <c r="J306" s="1" t="s">
        <v>1002</v>
      </c>
      <c r="K306" s="1" t="s">
        <v>1021</v>
      </c>
      <c r="L306" s="1" t="s">
        <v>20</v>
      </c>
      <c r="M306" s="1" t="s">
        <v>1022</v>
      </c>
    </row>
    <row r="307" spans="1:13" ht="75" x14ac:dyDescent="0.25">
      <c r="A307" s="2" t="s">
        <v>1023</v>
      </c>
      <c r="B307" s="1" t="s">
        <v>786</v>
      </c>
      <c r="C307" s="1" t="s">
        <v>13</v>
      </c>
      <c r="D307" s="1" t="s">
        <v>23</v>
      </c>
      <c r="E307" s="3">
        <v>2.5000000000000001E-3</v>
      </c>
      <c r="F307" s="1" t="s">
        <v>1024</v>
      </c>
      <c r="G307" s="1" t="s">
        <v>1025</v>
      </c>
      <c r="H307" s="1" t="s">
        <v>54</v>
      </c>
      <c r="I307" s="1" t="s">
        <v>55</v>
      </c>
      <c r="J307" s="1" t="s">
        <v>1002</v>
      </c>
      <c r="K307" s="2" t="s">
        <v>1026</v>
      </c>
      <c r="L307" s="1" t="s">
        <v>20</v>
      </c>
      <c r="M307" s="1" t="s">
        <v>1027</v>
      </c>
    </row>
    <row r="308" spans="1:13" ht="45" x14ac:dyDescent="0.25">
      <c r="A308" s="2" t="s">
        <v>1028</v>
      </c>
      <c r="B308" s="1" t="s">
        <v>12</v>
      </c>
      <c r="C308" s="1" t="s">
        <v>13</v>
      </c>
      <c r="D308" s="1" t="s">
        <v>23</v>
      </c>
      <c r="E308" s="3">
        <v>2.5000000000000001E-3</v>
      </c>
      <c r="F308" s="1" t="s">
        <v>1029</v>
      </c>
      <c r="G308" s="1" t="s">
        <v>1030</v>
      </c>
      <c r="H308" s="1" t="s">
        <v>54</v>
      </c>
      <c r="I308" s="1" t="s">
        <v>55</v>
      </c>
      <c r="J308" s="1" t="s">
        <v>1002</v>
      </c>
      <c r="K308" s="2" t="s">
        <v>1031</v>
      </c>
      <c r="L308" s="1" t="s">
        <v>20</v>
      </c>
      <c r="M308" s="1" t="s">
        <v>1032</v>
      </c>
    </row>
    <row r="309" spans="1:13" ht="60" x14ac:dyDescent="0.25">
      <c r="A309" s="2" t="s">
        <v>1033</v>
      </c>
      <c r="B309" s="1" t="s">
        <v>12</v>
      </c>
      <c r="C309" s="1" t="s">
        <v>14</v>
      </c>
      <c r="D309" s="1" t="s">
        <v>14</v>
      </c>
      <c r="E309" s="3">
        <v>2.5000000000000001E-3</v>
      </c>
      <c r="F309" s="1" t="s">
        <v>33</v>
      </c>
      <c r="G309" s="1" t="s">
        <v>1034</v>
      </c>
      <c r="H309" s="1" t="s">
        <v>175</v>
      </c>
      <c r="I309" s="1" t="s">
        <v>18</v>
      </c>
      <c r="J309" s="1" t="s">
        <v>1009</v>
      </c>
      <c r="K309" s="1" t="s">
        <v>14</v>
      </c>
      <c r="L309" s="1" t="s">
        <v>20</v>
      </c>
      <c r="M309" s="1" t="s">
        <v>1035</v>
      </c>
    </row>
    <row r="310" spans="1:13" ht="75" x14ac:dyDescent="0.25">
      <c r="A310" s="2" t="s">
        <v>1036</v>
      </c>
      <c r="B310" s="1" t="s">
        <v>12</v>
      </c>
      <c r="C310" s="1" t="s">
        <v>13</v>
      </c>
      <c r="D310" s="1" t="s">
        <v>23</v>
      </c>
      <c r="E310" s="3">
        <v>2.5000000000000001E-3</v>
      </c>
      <c r="F310" s="1" t="s">
        <v>33</v>
      </c>
      <c r="G310" s="1" t="s">
        <v>619</v>
      </c>
      <c r="H310" s="1" t="s">
        <v>175</v>
      </c>
      <c r="I310" s="1" t="s">
        <v>18</v>
      </c>
      <c r="J310" s="1" t="s">
        <v>1009</v>
      </c>
      <c r="K310" s="1" t="s">
        <v>14</v>
      </c>
      <c r="L310" s="1" t="s">
        <v>20</v>
      </c>
      <c r="M310" s="1" t="s">
        <v>1037</v>
      </c>
    </row>
    <row r="311" spans="1:13" ht="75" x14ac:dyDescent="0.25">
      <c r="A311" s="2" t="s">
        <v>1038</v>
      </c>
      <c r="B311" s="1" t="s">
        <v>12</v>
      </c>
      <c r="C311" s="1" t="s">
        <v>13</v>
      </c>
      <c r="D311" s="1" t="s">
        <v>23</v>
      </c>
      <c r="E311" s="3">
        <v>2.5000000000000001E-3</v>
      </c>
      <c r="F311" s="1" t="s">
        <v>33</v>
      </c>
      <c r="G311" s="1" t="s">
        <v>619</v>
      </c>
      <c r="H311" s="1" t="s">
        <v>175</v>
      </c>
      <c r="I311" s="1" t="s">
        <v>18</v>
      </c>
      <c r="J311" s="1" t="s">
        <v>1009</v>
      </c>
      <c r="K311" s="1" t="s">
        <v>14</v>
      </c>
      <c r="L311" s="1" t="s">
        <v>20</v>
      </c>
      <c r="M311" s="1" t="s">
        <v>1039</v>
      </c>
    </row>
    <row r="312" spans="1:13" ht="75" x14ac:dyDescent="0.25">
      <c r="A312" s="2" t="s">
        <v>1040</v>
      </c>
      <c r="B312" s="1" t="s">
        <v>12</v>
      </c>
      <c r="C312" s="1" t="s">
        <v>13</v>
      </c>
      <c r="D312" s="1" t="s">
        <v>23</v>
      </c>
      <c r="E312" s="3">
        <v>2.5000000000000001E-3</v>
      </c>
      <c r="F312" s="1" t="s">
        <v>33</v>
      </c>
      <c r="G312" s="1" t="s">
        <v>619</v>
      </c>
      <c r="H312" s="1" t="s">
        <v>175</v>
      </c>
      <c r="I312" s="1" t="s">
        <v>18</v>
      </c>
      <c r="J312" s="1" t="s">
        <v>1009</v>
      </c>
      <c r="K312" s="1" t="s">
        <v>14</v>
      </c>
      <c r="L312" s="1" t="s">
        <v>20</v>
      </c>
      <c r="M312" s="1" t="s">
        <v>1041</v>
      </c>
    </row>
    <row r="313" spans="1:13" ht="75" x14ac:dyDescent="0.25">
      <c r="A313" s="2" t="s">
        <v>1042</v>
      </c>
      <c r="B313" s="1" t="s">
        <v>12</v>
      </c>
      <c r="C313" s="1" t="s">
        <v>13</v>
      </c>
      <c r="D313" s="1" t="s">
        <v>23</v>
      </c>
      <c r="E313" s="3">
        <v>2.5000000000000001E-3</v>
      </c>
      <c r="F313" s="1" t="s">
        <v>33</v>
      </c>
      <c r="G313" s="1" t="s">
        <v>619</v>
      </c>
      <c r="H313" s="1" t="s">
        <v>175</v>
      </c>
      <c r="I313" s="1" t="s">
        <v>18</v>
      </c>
      <c r="J313" s="1" t="s">
        <v>1009</v>
      </c>
      <c r="K313" s="1" t="s">
        <v>14</v>
      </c>
      <c r="L313" s="1" t="s">
        <v>20</v>
      </c>
      <c r="M313" s="1" t="s">
        <v>1043</v>
      </c>
    </row>
    <row r="314" spans="1:13" ht="75" x14ac:dyDescent="0.25">
      <c r="A314" s="2" t="s">
        <v>1044</v>
      </c>
      <c r="B314" s="1" t="s">
        <v>12</v>
      </c>
      <c r="C314" s="1" t="s">
        <v>13</v>
      </c>
      <c r="D314" s="1" t="s">
        <v>23</v>
      </c>
      <c r="E314" s="3">
        <v>2.5000000000000001E-3</v>
      </c>
      <c r="F314" s="1" t="s">
        <v>33</v>
      </c>
      <c r="G314" s="1" t="s">
        <v>965</v>
      </c>
      <c r="H314" s="1" t="s">
        <v>175</v>
      </c>
      <c r="I314" s="1" t="s">
        <v>18</v>
      </c>
      <c r="J314" s="1" t="s">
        <v>1009</v>
      </c>
      <c r="K314" s="1" t="s">
        <v>14</v>
      </c>
      <c r="L314" s="1" t="s">
        <v>20</v>
      </c>
      <c r="M314" s="1" t="s">
        <v>1045</v>
      </c>
    </row>
    <row r="315" spans="1:13" ht="60" x14ac:dyDescent="0.25">
      <c r="A315" s="2" t="s">
        <v>1046</v>
      </c>
      <c r="B315" s="1" t="s">
        <v>12</v>
      </c>
      <c r="C315" s="1" t="s">
        <v>13</v>
      </c>
      <c r="D315" s="1" t="s">
        <v>23</v>
      </c>
      <c r="E315" s="3">
        <v>2.5000000000000001E-3</v>
      </c>
      <c r="F315" s="1" t="s">
        <v>33</v>
      </c>
      <c r="G315" s="1" t="s">
        <v>988</v>
      </c>
      <c r="H315" s="1" t="s">
        <v>175</v>
      </c>
      <c r="I315" s="1" t="s">
        <v>18</v>
      </c>
      <c r="J315" s="1" t="s">
        <v>1009</v>
      </c>
      <c r="K315" s="1" t="s">
        <v>14</v>
      </c>
      <c r="L315" s="1" t="s">
        <v>20</v>
      </c>
      <c r="M315" s="1" t="s">
        <v>1047</v>
      </c>
    </row>
    <row r="316" spans="1:13" ht="60" x14ac:dyDescent="0.25">
      <c r="A316" s="2" t="s">
        <v>904</v>
      </c>
      <c r="B316" s="1" t="s">
        <v>32</v>
      </c>
      <c r="C316" s="1" t="s">
        <v>40</v>
      </c>
      <c r="D316" s="1" t="s">
        <v>23</v>
      </c>
      <c r="E316" s="3">
        <v>2.5000000000000001E-3</v>
      </c>
      <c r="F316" s="1" t="s">
        <v>905</v>
      </c>
      <c r="G316" s="1" t="s">
        <v>218</v>
      </c>
      <c r="H316" s="1" t="s">
        <v>523</v>
      </c>
      <c r="I316" s="1" t="s">
        <v>77</v>
      </c>
      <c r="J316" s="1" t="s">
        <v>584</v>
      </c>
      <c r="K316" s="1" t="s">
        <v>14</v>
      </c>
      <c r="L316" s="1" t="s">
        <v>20</v>
      </c>
      <c r="M316" s="1" t="s">
        <v>1048</v>
      </c>
    </row>
    <row r="317" spans="1:13" ht="75" x14ac:dyDescent="0.25">
      <c r="A317" s="2" t="s">
        <v>1049</v>
      </c>
      <c r="B317" s="1" t="s">
        <v>12</v>
      </c>
      <c r="C317" s="1" t="s">
        <v>13</v>
      </c>
      <c r="D317" s="1" t="s">
        <v>23</v>
      </c>
      <c r="E317" s="3">
        <v>2.5000000000000001E-3</v>
      </c>
      <c r="F317" s="1" t="s">
        <v>33</v>
      </c>
      <c r="G317" s="1" t="s">
        <v>619</v>
      </c>
      <c r="H317" s="1" t="s">
        <v>175</v>
      </c>
      <c r="I317" s="1" t="s">
        <v>18</v>
      </c>
      <c r="J317" s="1" t="s">
        <v>1050</v>
      </c>
      <c r="K317" s="1" t="s">
        <v>14</v>
      </c>
      <c r="L317" s="1" t="s">
        <v>20</v>
      </c>
      <c r="M317" s="1" t="s">
        <v>1051</v>
      </c>
    </row>
    <row r="318" spans="1:13" ht="90" x14ac:dyDescent="0.25">
      <c r="A318" s="2" t="s">
        <v>1052</v>
      </c>
      <c r="B318" s="1" t="s">
        <v>12</v>
      </c>
      <c r="C318" s="1" t="s">
        <v>13</v>
      </c>
      <c r="D318" s="1" t="s">
        <v>23</v>
      </c>
      <c r="E318" s="3">
        <v>2.5000000000000001E-3</v>
      </c>
      <c r="F318" s="1" t="s">
        <v>33</v>
      </c>
      <c r="G318" s="1" t="s">
        <v>977</v>
      </c>
      <c r="H318" s="1" t="s">
        <v>175</v>
      </c>
      <c r="I318" s="1" t="s">
        <v>18</v>
      </c>
      <c r="J318" s="1" t="s">
        <v>1050</v>
      </c>
      <c r="K318" s="1" t="s">
        <v>14</v>
      </c>
      <c r="L318" s="1" t="s">
        <v>20</v>
      </c>
      <c r="M318" s="1" t="s">
        <v>1053</v>
      </c>
    </row>
    <row r="319" spans="1:13" ht="75" x14ac:dyDescent="0.25">
      <c r="A319" s="2" t="s">
        <v>609</v>
      </c>
      <c r="B319" s="1" t="s">
        <v>32</v>
      </c>
      <c r="C319" s="1" t="s">
        <v>14</v>
      </c>
      <c r="D319" s="1" t="s">
        <v>14</v>
      </c>
      <c r="E319" s="3">
        <v>2.5000000000000001E-3</v>
      </c>
      <c r="F319" s="1" t="s">
        <v>610</v>
      </c>
      <c r="G319" s="1" t="s">
        <v>185</v>
      </c>
      <c r="H319" s="1" t="s">
        <v>523</v>
      </c>
      <c r="I319" s="1" t="s">
        <v>77</v>
      </c>
      <c r="J319" s="1" t="s">
        <v>596</v>
      </c>
      <c r="K319" s="1" t="s">
        <v>14</v>
      </c>
      <c r="L319" s="1" t="s">
        <v>46</v>
      </c>
      <c r="M319" s="1" t="s">
        <v>1054</v>
      </c>
    </row>
    <row r="320" spans="1:13" ht="60" x14ac:dyDescent="0.25">
      <c r="A320" s="2" t="s">
        <v>1055</v>
      </c>
      <c r="B320" s="1" t="s">
        <v>12</v>
      </c>
      <c r="C320" s="1" t="s">
        <v>40</v>
      </c>
      <c r="D320" s="1" t="s">
        <v>14</v>
      </c>
      <c r="E320" s="3">
        <v>2.5000000000000001E-3</v>
      </c>
      <c r="F320" s="1" t="s">
        <v>1056</v>
      </c>
      <c r="G320" s="1" t="s">
        <v>143</v>
      </c>
      <c r="H320" s="1" t="s">
        <v>523</v>
      </c>
      <c r="I320" s="1" t="s">
        <v>77</v>
      </c>
      <c r="J320" s="1" t="s">
        <v>596</v>
      </c>
      <c r="K320" s="1" t="s">
        <v>14</v>
      </c>
      <c r="L320" s="1" t="s">
        <v>46</v>
      </c>
      <c r="M320" s="1" t="s">
        <v>1057</v>
      </c>
    </row>
    <row r="321" spans="1:13" ht="60" x14ac:dyDescent="0.25">
      <c r="A321" s="2" t="s">
        <v>1058</v>
      </c>
      <c r="B321" s="1" t="s">
        <v>12</v>
      </c>
      <c r="C321" s="1" t="s">
        <v>40</v>
      </c>
      <c r="D321" s="1" t="s">
        <v>685</v>
      </c>
      <c r="E321" s="3">
        <v>2.5000000000000001E-3</v>
      </c>
      <c r="F321" s="1" t="s">
        <v>1059</v>
      </c>
      <c r="G321" s="1" t="s">
        <v>61</v>
      </c>
      <c r="H321" s="1" t="s">
        <v>26</v>
      </c>
      <c r="I321" s="1" t="s">
        <v>55</v>
      </c>
      <c r="J321" s="1" t="s">
        <v>135</v>
      </c>
      <c r="K321" s="1" t="s">
        <v>29</v>
      </c>
      <c r="L321" s="1" t="s">
        <v>46</v>
      </c>
      <c r="M321" s="1" t="s">
        <v>1060</v>
      </c>
    </row>
    <row r="322" spans="1:13" ht="60" x14ac:dyDescent="0.25">
      <c r="A322" s="2" t="s">
        <v>1061</v>
      </c>
      <c r="B322" s="1" t="s">
        <v>12</v>
      </c>
      <c r="C322" s="1" t="s">
        <v>13</v>
      </c>
      <c r="D322" s="1" t="s">
        <v>14</v>
      </c>
      <c r="E322" s="3">
        <v>2.5000000000000001E-3</v>
      </c>
      <c r="F322" s="1" t="s">
        <v>33</v>
      </c>
      <c r="G322" s="1" t="s">
        <v>42</v>
      </c>
      <c r="H322" s="1" t="s">
        <v>175</v>
      </c>
      <c r="I322" s="1" t="s">
        <v>18</v>
      </c>
      <c r="J322" s="1" t="s">
        <v>1062</v>
      </c>
      <c r="K322" s="1" t="s">
        <v>14</v>
      </c>
      <c r="L322" s="1" t="s">
        <v>46</v>
      </c>
      <c r="M322" s="1" t="s">
        <v>1063</v>
      </c>
    </row>
    <row r="323" spans="1:13" ht="75" x14ac:dyDescent="0.25">
      <c r="A323" s="2" t="s">
        <v>1064</v>
      </c>
      <c r="B323" s="1" t="s">
        <v>12</v>
      </c>
      <c r="C323" s="1" t="s">
        <v>13</v>
      </c>
      <c r="D323" s="1" t="s">
        <v>23</v>
      </c>
      <c r="E323" s="3">
        <v>2.5000000000000001E-3</v>
      </c>
      <c r="F323" s="1" t="s">
        <v>33</v>
      </c>
      <c r="G323" s="1" t="s">
        <v>930</v>
      </c>
      <c r="H323" s="1" t="s">
        <v>175</v>
      </c>
      <c r="I323" s="1" t="s">
        <v>18</v>
      </c>
      <c r="J323" s="1" t="s">
        <v>1062</v>
      </c>
      <c r="K323" s="1" t="s">
        <v>14</v>
      </c>
      <c r="L323" s="1" t="s">
        <v>20</v>
      </c>
      <c r="M323" s="1" t="s">
        <v>1065</v>
      </c>
    </row>
    <row r="324" spans="1:13" ht="60" x14ac:dyDescent="0.25">
      <c r="A324" s="2" t="s">
        <v>1066</v>
      </c>
      <c r="B324" s="1" t="s">
        <v>39</v>
      </c>
      <c r="C324" s="1" t="s">
        <v>13</v>
      </c>
      <c r="D324" s="1" t="s">
        <v>23</v>
      </c>
      <c r="E324" s="3">
        <v>2.5000000000000001E-3</v>
      </c>
      <c r="F324" s="1" t="s">
        <v>976</v>
      </c>
      <c r="G324" s="1" t="s">
        <v>42</v>
      </c>
      <c r="H324" s="1" t="s">
        <v>54</v>
      </c>
      <c r="I324" s="1" t="s">
        <v>55</v>
      </c>
      <c r="J324" s="1" t="s">
        <v>167</v>
      </c>
      <c r="K324" s="2" t="s">
        <v>45</v>
      </c>
      <c r="L324" s="1" t="s">
        <v>20</v>
      </c>
      <c r="M324" s="1" t="s">
        <v>1067</v>
      </c>
    </row>
    <row r="325" spans="1:13" ht="75" x14ac:dyDescent="0.25">
      <c r="A325" s="2" t="s">
        <v>1068</v>
      </c>
      <c r="B325" s="1" t="s">
        <v>12</v>
      </c>
      <c r="C325" s="1" t="s">
        <v>13</v>
      </c>
      <c r="D325" s="1" t="s">
        <v>832</v>
      </c>
      <c r="E325" s="3">
        <v>2.5000000000000001E-3</v>
      </c>
      <c r="F325" s="1" t="s">
        <v>1069</v>
      </c>
      <c r="G325" s="1" t="s">
        <v>68</v>
      </c>
      <c r="H325" s="1" t="s">
        <v>54</v>
      </c>
      <c r="I325" s="1" t="s">
        <v>55</v>
      </c>
      <c r="J325" s="1" t="s">
        <v>1070</v>
      </c>
      <c r="K325" s="2" t="s">
        <v>1071</v>
      </c>
      <c r="L325" s="1" t="s">
        <v>20</v>
      </c>
      <c r="M325" s="1" t="s">
        <v>1072</v>
      </c>
    </row>
    <row r="326" spans="1:13" ht="75" x14ac:dyDescent="0.25">
      <c r="A326" s="2" t="s">
        <v>1073</v>
      </c>
      <c r="B326" s="1" t="s">
        <v>32</v>
      </c>
      <c r="C326" s="1" t="s">
        <v>14</v>
      </c>
      <c r="D326" s="1" t="s">
        <v>14</v>
      </c>
      <c r="E326" s="3">
        <v>2.5000000000000001E-3</v>
      </c>
      <c r="F326" s="1" t="s">
        <v>33</v>
      </c>
      <c r="G326" s="1" t="s">
        <v>1074</v>
      </c>
      <c r="H326" s="1" t="s">
        <v>1075</v>
      </c>
      <c r="I326" s="1" t="s">
        <v>27</v>
      </c>
      <c r="J326" s="1" t="s">
        <v>50</v>
      </c>
      <c r="K326" s="1" t="s">
        <v>14</v>
      </c>
      <c r="L326" s="1" t="s">
        <v>46</v>
      </c>
      <c r="M326" s="1" t="s">
        <v>1076</v>
      </c>
    </row>
    <row r="327" spans="1:13" ht="60" x14ac:dyDescent="0.25">
      <c r="A327" s="2" t="s">
        <v>1077</v>
      </c>
      <c r="B327" s="1" t="s">
        <v>12</v>
      </c>
      <c r="C327" s="1" t="s">
        <v>40</v>
      </c>
      <c r="D327" s="1" t="s">
        <v>23</v>
      </c>
      <c r="E327" s="3">
        <v>2.5000000000000001E-3</v>
      </c>
      <c r="F327" s="1" t="s">
        <v>1078</v>
      </c>
      <c r="G327" s="1" t="s">
        <v>1030</v>
      </c>
      <c r="H327" s="1" t="s">
        <v>62</v>
      </c>
      <c r="I327" s="1" t="s">
        <v>55</v>
      </c>
      <c r="J327" s="1" t="s">
        <v>1079</v>
      </c>
      <c r="K327" s="2" t="s">
        <v>1031</v>
      </c>
      <c r="L327" s="1" t="s">
        <v>20</v>
      </c>
      <c r="M327" s="1" t="s">
        <v>1080</v>
      </c>
    </row>
    <row r="328" spans="1:13" ht="60" x14ac:dyDescent="0.25">
      <c r="A328" s="2" t="s">
        <v>1081</v>
      </c>
      <c r="B328" s="1" t="s">
        <v>32</v>
      </c>
      <c r="C328" s="1" t="s">
        <v>14</v>
      </c>
      <c r="D328" s="1" t="s">
        <v>14</v>
      </c>
      <c r="E328" s="3">
        <v>2.5000000000000001E-3</v>
      </c>
      <c r="F328" s="1" t="s">
        <v>1082</v>
      </c>
      <c r="G328" s="1" t="s">
        <v>1083</v>
      </c>
      <c r="H328" s="1" t="s">
        <v>523</v>
      </c>
      <c r="I328" s="1" t="s">
        <v>27</v>
      </c>
      <c r="J328" s="1" t="s">
        <v>1084</v>
      </c>
      <c r="K328" s="1" t="s">
        <v>14</v>
      </c>
      <c r="L328" s="1" t="s">
        <v>46</v>
      </c>
      <c r="M328" s="1" t="s">
        <v>1085</v>
      </c>
    </row>
    <row r="329" spans="1:13" ht="75" x14ac:dyDescent="0.25">
      <c r="A329" s="2" t="s">
        <v>1086</v>
      </c>
      <c r="B329" s="1" t="s">
        <v>12</v>
      </c>
      <c r="C329" s="1" t="s">
        <v>13</v>
      </c>
      <c r="D329" s="1" t="s">
        <v>23</v>
      </c>
      <c r="E329" s="3">
        <v>2.5000000000000001E-3</v>
      </c>
      <c r="F329" s="1" t="s">
        <v>1087</v>
      </c>
      <c r="G329" s="1" t="s">
        <v>218</v>
      </c>
      <c r="H329" s="1" t="s">
        <v>62</v>
      </c>
      <c r="I329" s="1" t="s">
        <v>55</v>
      </c>
      <c r="J329" s="1" t="s">
        <v>1088</v>
      </c>
      <c r="K329" s="1" t="s">
        <v>14</v>
      </c>
      <c r="L329" s="1" t="s">
        <v>46</v>
      </c>
      <c r="M329" s="1" t="s">
        <v>1089</v>
      </c>
    </row>
    <row r="330" spans="1:13" ht="60" x14ac:dyDescent="0.25">
      <c r="A330" s="2" t="s">
        <v>1081</v>
      </c>
      <c r="B330" s="1" t="s">
        <v>32</v>
      </c>
      <c r="C330" s="1" t="s">
        <v>40</v>
      </c>
      <c r="D330" s="1" t="s">
        <v>23</v>
      </c>
      <c r="E330" s="3">
        <v>2.5000000000000001E-3</v>
      </c>
      <c r="F330" s="1" t="s">
        <v>1082</v>
      </c>
      <c r="G330" s="1" t="s">
        <v>1083</v>
      </c>
      <c r="H330" s="1" t="s">
        <v>523</v>
      </c>
      <c r="I330" s="1" t="s">
        <v>27</v>
      </c>
      <c r="J330" s="1" t="s">
        <v>1090</v>
      </c>
      <c r="K330" s="1" t="s">
        <v>14</v>
      </c>
      <c r="L330" s="1" t="s">
        <v>46</v>
      </c>
      <c r="M330" s="1" t="s">
        <v>1091</v>
      </c>
    </row>
    <row r="331" spans="1:13" ht="75" x14ac:dyDescent="0.25">
      <c r="A331" s="2" t="s">
        <v>1092</v>
      </c>
      <c r="B331" s="1" t="s">
        <v>12</v>
      </c>
      <c r="C331" s="1" t="s">
        <v>14</v>
      </c>
      <c r="D331" s="1" t="s">
        <v>14</v>
      </c>
      <c r="E331" s="3">
        <v>2.5000000000000001E-3</v>
      </c>
      <c r="F331" s="1" t="s">
        <v>1093</v>
      </c>
      <c r="G331" s="1" t="s">
        <v>414</v>
      </c>
      <c r="H331" s="1" t="s">
        <v>108</v>
      </c>
      <c r="I331" s="1" t="s">
        <v>77</v>
      </c>
      <c r="J331" s="1" t="s">
        <v>1094</v>
      </c>
      <c r="K331" s="1" t="s">
        <v>14</v>
      </c>
      <c r="L331" s="1" t="s">
        <v>46</v>
      </c>
      <c r="M331" s="1" t="s">
        <v>1095</v>
      </c>
    </row>
    <row r="332" spans="1:13" ht="75" x14ac:dyDescent="0.25">
      <c r="A332" s="2" t="s">
        <v>1096</v>
      </c>
      <c r="B332" s="1" t="s">
        <v>12</v>
      </c>
      <c r="C332" s="1" t="s">
        <v>40</v>
      </c>
      <c r="D332" s="1" t="s">
        <v>14</v>
      </c>
      <c r="E332" s="3">
        <v>2.5000000000000001E-3</v>
      </c>
      <c r="F332" s="1" t="s">
        <v>1093</v>
      </c>
      <c r="G332" s="1" t="s">
        <v>414</v>
      </c>
      <c r="H332" s="1" t="s">
        <v>108</v>
      </c>
      <c r="I332" s="1" t="s">
        <v>77</v>
      </c>
      <c r="J332" s="1" t="s">
        <v>94</v>
      </c>
      <c r="K332" s="1" t="s">
        <v>14</v>
      </c>
      <c r="L332" s="1" t="s">
        <v>46</v>
      </c>
      <c r="M332" s="1" t="s">
        <v>1097</v>
      </c>
    </row>
    <row r="333" spans="1:13" ht="75" x14ac:dyDescent="0.25">
      <c r="A333" s="2" t="s">
        <v>1098</v>
      </c>
      <c r="B333" s="1" t="s">
        <v>12</v>
      </c>
      <c r="C333" s="1" t="s">
        <v>40</v>
      </c>
      <c r="D333" s="1" t="s">
        <v>23</v>
      </c>
      <c r="E333" s="3">
        <v>2.5000000000000001E-3</v>
      </c>
      <c r="F333" s="1" t="s">
        <v>1099</v>
      </c>
      <c r="G333" s="1" t="s">
        <v>536</v>
      </c>
      <c r="H333" s="1" t="s">
        <v>89</v>
      </c>
      <c r="I333" s="1" t="s">
        <v>27</v>
      </c>
      <c r="J333" s="1" t="s">
        <v>104</v>
      </c>
      <c r="K333" s="1" t="s">
        <v>14</v>
      </c>
      <c r="L333" s="1" t="s">
        <v>20</v>
      </c>
      <c r="M333" s="1" t="s">
        <v>1100</v>
      </c>
    </row>
    <row r="334" spans="1:13" ht="75" x14ac:dyDescent="0.25">
      <c r="A334" s="2" t="s">
        <v>1101</v>
      </c>
      <c r="B334" s="1" t="s">
        <v>12</v>
      </c>
      <c r="C334" s="1" t="s">
        <v>40</v>
      </c>
      <c r="D334" s="1" t="s">
        <v>14</v>
      </c>
      <c r="E334" s="3">
        <v>2.5000000000000001E-3</v>
      </c>
      <c r="F334" s="1" t="s">
        <v>1102</v>
      </c>
      <c r="G334" s="1" t="s">
        <v>25</v>
      </c>
      <c r="H334" s="1" t="s">
        <v>108</v>
      </c>
      <c r="I334" s="1" t="s">
        <v>27</v>
      </c>
      <c r="J334" s="1" t="s">
        <v>1103</v>
      </c>
      <c r="K334" s="1" t="s">
        <v>14</v>
      </c>
      <c r="L334" s="1" t="s">
        <v>20</v>
      </c>
      <c r="M334" s="1" t="s">
        <v>1104</v>
      </c>
    </row>
    <row r="335" spans="1:13" ht="75" x14ac:dyDescent="0.25">
      <c r="A335" s="2" t="s">
        <v>898</v>
      </c>
      <c r="B335" s="1" t="s">
        <v>12</v>
      </c>
      <c r="C335" s="1" t="s">
        <v>13</v>
      </c>
      <c r="D335" s="1" t="s">
        <v>23</v>
      </c>
      <c r="E335" s="3">
        <v>2.5000000000000001E-3</v>
      </c>
      <c r="F335" s="1" t="s">
        <v>1105</v>
      </c>
      <c r="G335" s="1" t="s">
        <v>408</v>
      </c>
      <c r="H335" s="1" t="s">
        <v>62</v>
      </c>
      <c r="I335" s="1" t="s">
        <v>55</v>
      </c>
      <c r="J335" s="1" t="s">
        <v>366</v>
      </c>
      <c r="K335" s="1" t="s">
        <v>14</v>
      </c>
      <c r="L335" s="1" t="s">
        <v>20</v>
      </c>
      <c r="M335" s="1" t="s">
        <v>1106</v>
      </c>
    </row>
    <row r="336" spans="1:13" ht="75" x14ac:dyDescent="0.25">
      <c r="A336" s="2" t="s">
        <v>1107</v>
      </c>
      <c r="B336" s="1" t="s">
        <v>32</v>
      </c>
      <c r="C336" s="1" t="s">
        <v>14</v>
      </c>
      <c r="D336" s="1" t="s">
        <v>14</v>
      </c>
      <c r="E336" s="3">
        <v>2.5000000000000001E-3</v>
      </c>
      <c r="F336" s="1" t="s">
        <v>1108</v>
      </c>
      <c r="G336" s="1" t="s">
        <v>414</v>
      </c>
      <c r="H336" s="1" t="s">
        <v>523</v>
      </c>
      <c r="I336" s="1" t="s">
        <v>27</v>
      </c>
      <c r="J336" s="1" t="s">
        <v>1109</v>
      </c>
      <c r="K336" s="1" t="s">
        <v>14</v>
      </c>
      <c r="L336" s="1" t="s">
        <v>46</v>
      </c>
      <c r="M336" s="1" t="s">
        <v>1110</v>
      </c>
    </row>
    <row r="337" spans="1:13" ht="60" x14ac:dyDescent="0.25">
      <c r="A337" s="2" t="s">
        <v>1111</v>
      </c>
      <c r="B337" s="1" t="s">
        <v>32</v>
      </c>
      <c r="C337" s="1" t="s">
        <v>40</v>
      </c>
      <c r="D337" s="1" t="s">
        <v>23</v>
      </c>
      <c r="E337" s="3">
        <v>2.5000000000000001E-3</v>
      </c>
      <c r="F337" s="1" t="s">
        <v>1112</v>
      </c>
      <c r="G337" s="1" t="s">
        <v>42</v>
      </c>
      <c r="H337" s="1" t="s">
        <v>828</v>
      </c>
      <c r="I337" s="1" t="s">
        <v>55</v>
      </c>
      <c r="J337" s="1" t="s">
        <v>829</v>
      </c>
      <c r="K337" s="1" t="s">
        <v>14</v>
      </c>
      <c r="L337" s="1" t="s">
        <v>46</v>
      </c>
      <c r="M337" s="1" t="s">
        <v>1113</v>
      </c>
    </row>
    <row r="338" spans="1:13" ht="75" x14ac:dyDescent="0.25">
      <c r="A338" s="2" t="s">
        <v>1114</v>
      </c>
      <c r="B338" s="1" t="s">
        <v>32</v>
      </c>
      <c r="C338" s="1" t="s">
        <v>40</v>
      </c>
      <c r="D338" s="1" t="s">
        <v>23</v>
      </c>
      <c r="E338" s="3">
        <v>2.5000000000000001E-3</v>
      </c>
      <c r="F338" s="1" t="s">
        <v>1115</v>
      </c>
      <c r="G338" s="1" t="s">
        <v>34</v>
      </c>
      <c r="H338" s="1" t="s">
        <v>1116</v>
      </c>
      <c r="I338" s="1" t="s">
        <v>27</v>
      </c>
      <c r="J338" s="1" t="s">
        <v>1117</v>
      </c>
      <c r="K338" s="1" t="s">
        <v>14</v>
      </c>
      <c r="L338" s="1" t="s">
        <v>20</v>
      </c>
      <c r="M338" s="1" t="s">
        <v>1118</v>
      </c>
    </row>
    <row r="339" spans="1:13" ht="75" x14ac:dyDescent="0.25">
      <c r="A339" s="2" t="s">
        <v>1119</v>
      </c>
      <c r="B339" s="1" t="s">
        <v>32</v>
      </c>
      <c r="C339" s="1" t="s">
        <v>40</v>
      </c>
      <c r="D339" s="1" t="s">
        <v>23</v>
      </c>
      <c r="E339" s="3">
        <v>2.5000000000000001E-3</v>
      </c>
      <c r="F339" s="1" t="s">
        <v>1120</v>
      </c>
      <c r="G339" s="1" t="s">
        <v>34</v>
      </c>
      <c r="H339" s="1" t="s">
        <v>89</v>
      </c>
      <c r="I339" s="1" t="s">
        <v>27</v>
      </c>
      <c r="J339" s="1" t="s">
        <v>1121</v>
      </c>
      <c r="K339" s="1" t="s">
        <v>14</v>
      </c>
      <c r="L339" s="1" t="s">
        <v>20</v>
      </c>
      <c r="M339" s="1" t="s">
        <v>1122</v>
      </c>
    </row>
    <row r="340" spans="1:13" ht="60" x14ac:dyDescent="0.25">
      <c r="A340" s="2" t="s">
        <v>1123</v>
      </c>
      <c r="B340" s="1" t="s">
        <v>12</v>
      </c>
      <c r="C340" s="1" t="s">
        <v>40</v>
      </c>
      <c r="D340" s="1" t="s">
        <v>685</v>
      </c>
      <c r="E340" s="3">
        <v>2.5000000000000001E-3</v>
      </c>
      <c r="F340" s="1" t="s">
        <v>1124</v>
      </c>
      <c r="G340" s="1" t="s">
        <v>61</v>
      </c>
      <c r="H340" s="1" t="s">
        <v>26</v>
      </c>
      <c r="I340" s="1" t="s">
        <v>27</v>
      </c>
      <c r="J340" s="1" t="s">
        <v>1125</v>
      </c>
      <c r="K340" s="1" t="s">
        <v>14</v>
      </c>
      <c r="L340" s="1" t="s">
        <v>46</v>
      </c>
      <c r="M340" s="1" t="s">
        <v>1126</v>
      </c>
    </row>
    <row r="341" spans="1:13" ht="60" x14ac:dyDescent="0.25">
      <c r="A341" s="2" t="s">
        <v>1127</v>
      </c>
      <c r="B341" s="1" t="s">
        <v>12</v>
      </c>
      <c r="C341" s="1" t="s">
        <v>40</v>
      </c>
      <c r="D341" s="1" t="s">
        <v>685</v>
      </c>
      <c r="E341" s="3">
        <v>2.5000000000000001E-3</v>
      </c>
      <c r="F341" s="1" t="s">
        <v>1128</v>
      </c>
      <c r="G341" s="1" t="s">
        <v>61</v>
      </c>
      <c r="H341" s="1" t="s">
        <v>26</v>
      </c>
      <c r="I341" s="1" t="s">
        <v>27</v>
      </c>
      <c r="J341" s="1" t="s">
        <v>1125</v>
      </c>
      <c r="K341" s="1" t="s">
        <v>14</v>
      </c>
      <c r="L341" s="1" t="s">
        <v>46</v>
      </c>
      <c r="M341" s="1" t="s">
        <v>1129</v>
      </c>
    </row>
    <row r="342" spans="1:13" ht="60" x14ac:dyDescent="0.25">
      <c r="A342" s="2" t="s">
        <v>1177</v>
      </c>
      <c r="B342" s="1" t="s">
        <v>32</v>
      </c>
      <c r="C342" s="1" t="s">
        <v>40</v>
      </c>
      <c r="D342" s="1" t="s">
        <v>14</v>
      </c>
      <c r="E342" s="3">
        <v>2.5000000000000001E-3</v>
      </c>
      <c r="F342" s="1" t="s">
        <v>377</v>
      </c>
      <c r="G342" s="1" t="s">
        <v>185</v>
      </c>
      <c r="H342" s="1" t="s">
        <v>523</v>
      </c>
      <c r="I342" s="1" t="s">
        <v>27</v>
      </c>
      <c r="J342" s="1" t="s">
        <v>556</v>
      </c>
      <c r="K342" s="1" t="s">
        <v>14</v>
      </c>
      <c r="L342" s="1" t="s">
        <v>20</v>
      </c>
      <c r="M342" s="1" t="s">
        <v>1130</v>
      </c>
    </row>
    <row r="343" spans="1:13" ht="60" x14ac:dyDescent="0.25">
      <c r="A343" s="2" t="s">
        <v>1178</v>
      </c>
      <c r="B343" s="1" t="s">
        <v>12</v>
      </c>
      <c r="C343" s="1" t="s">
        <v>14</v>
      </c>
      <c r="D343" s="1" t="s">
        <v>14</v>
      </c>
      <c r="E343" s="3">
        <v>2.5000000000000001E-3</v>
      </c>
      <c r="F343" s="1" t="s">
        <v>1131</v>
      </c>
      <c r="G343" s="1" t="s">
        <v>1132</v>
      </c>
      <c r="H343" s="1" t="s">
        <v>191</v>
      </c>
      <c r="I343" s="1" t="s">
        <v>18</v>
      </c>
      <c r="J343" s="1" t="s">
        <v>1133</v>
      </c>
      <c r="K343" s="1" t="s">
        <v>14</v>
      </c>
      <c r="L343" s="1" t="s">
        <v>20</v>
      </c>
      <c r="M343" s="1" t="s">
        <v>1134</v>
      </c>
    </row>
    <row r="344" spans="1:13" ht="75" x14ac:dyDescent="0.25">
      <c r="A344" s="2" t="s">
        <v>1179</v>
      </c>
      <c r="B344" s="1" t="s">
        <v>32</v>
      </c>
      <c r="C344" s="1" t="s">
        <v>14</v>
      </c>
      <c r="D344" s="1" t="s">
        <v>14</v>
      </c>
      <c r="E344" s="3">
        <v>2.5000000000000001E-3</v>
      </c>
      <c r="F344" s="1" t="s">
        <v>1135</v>
      </c>
      <c r="G344" s="1" t="s">
        <v>414</v>
      </c>
      <c r="H344" s="1" t="s">
        <v>523</v>
      </c>
      <c r="I344" s="1" t="s">
        <v>27</v>
      </c>
      <c r="J344" s="1" t="s">
        <v>1136</v>
      </c>
      <c r="K344" s="1" t="s">
        <v>14</v>
      </c>
      <c r="L344" s="1" t="s">
        <v>20</v>
      </c>
      <c r="M344" s="1" t="s">
        <v>1137</v>
      </c>
    </row>
    <row r="345" spans="1:13" ht="75" x14ac:dyDescent="0.25">
      <c r="A345" s="2" t="s">
        <v>1179</v>
      </c>
      <c r="B345" s="1" t="s">
        <v>32</v>
      </c>
      <c r="C345" s="1" t="s">
        <v>40</v>
      </c>
      <c r="D345" s="1" t="s">
        <v>685</v>
      </c>
      <c r="E345" s="3">
        <v>2.5000000000000001E-3</v>
      </c>
      <c r="F345" s="1" t="s">
        <v>1135</v>
      </c>
      <c r="G345" s="1" t="s">
        <v>414</v>
      </c>
      <c r="H345" s="1" t="s">
        <v>523</v>
      </c>
      <c r="I345" s="1" t="s">
        <v>27</v>
      </c>
      <c r="J345" s="1" t="s">
        <v>1136</v>
      </c>
      <c r="K345" s="1" t="s">
        <v>14</v>
      </c>
      <c r="L345" s="1" t="s">
        <v>20</v>
      </c>
      <c r="M345" s="1" t="s">
        <v>1138</v>
      </c>
    </row>
    <row r="346" spans="1:13" ht="60" x14ac:dyDescent="0.25">
      <c r="A346" s="2" t="s">
        <v>1180</v>
      </c>
      <c r="B346" s="1" t="s">
        <v>795</v>
      </c>
      <c r="C346" s="1" t="s">
        <v>13</v>
      </c>
      <c r="D346" s="1" t="s">
        <v>23</v>
      </c>
      <c r="E346" s="3">
        <v>2.8E-3</v>
      </c>
      <c r="F346" s="1" t="s">
        <v>1139</v>
      </c>
      <c r="G346" s="1" t="s">
        <v>913</v>
      </c>
      <c r="H346" s="1" t="s">
        <v>26</v>
      </c>
      <c r="I346" s="1" t="s">
        <v>27</v>
      </c>
      <c r="J346" s="1" t="s">
        <v>28</v>
      </c>
      <c r="K346" s="1" t="s">
        <v>1140</v>
      </c>
      <c r="L346" s="1" t="s">
        <v>20</v>
      </c>
      <c r="M346" s="1" t="s">
        <v>1141</v>
      </c>
    </row>
    <row r="347" spans="1:13" ht="60" x14ac:dyDescent="0.25">
      <c r="A347" s="2" t="s">
        <v>1181</v>
      </c>
      <c r="B347" s="1" t="s">
        <v>12</v>
      </c>
      <c r="C347" s="1" t="s">
        <v>13</v>
      </c>
      <c r="D347" s="1" t="s">
        <v>689</v>
      </c>
      <c r="E347" s="3">
        <v>2.8E-3</v>
      </c>
      <c r="F347" s="1" t="s">
        <v>1142</v>
      </c>
      <c r="G347" s="1" t="s">
        <v>492</v>
      </c>
      <c r="H347" s="1" t="s">
        <v>62</v>
      </c>
      <c r="I347" s="1" t="s">
        <v>55</v>
      </c>
      <c r="J347" s="1" t="s">
        <v>1088</v>
      </c>
      <c r="K347" s="1" t="s">
        <v>14</v>
      </c>
      <c r="L347" s="1" t="s">
        <v>20</v>
      </c>
      <c r="M347" s="1" t="s">
        <v>1143</v>
      </c>
    </row>
    <row r="348" spans="1:13" ht="60" x14ac:dyDescent="0.25">
      <c r="A348" s="2" t="s">
        <v>1181</v>
      </c>
      <c r="B348" s="1" t="s">
        <v>12</v>
      </c>
      <c r="C348" s="1" t="s">
        <v>13</v>
      </c>
      <c r="D348" s="1" t="s">
        <v>221</v>
      </c>
      <c r="E348" s="3">
        <v>2.8E-3</v>
      </c>
      <c r="F348" s="1" t="s">
        <v>1144</v>
      </c>
      <c r="G348" s="1" t="s">
        <v>492</v>
      </c>
      <c r="H348" s="1" t="s">
        <v>62</v>
      </c>
      <c r="I348" s="1" t="s">
        <v>55</v>
      </c>
      <c r="J348" s="1" t="s">
        <v>1088</v>
      </c>
      <c r="K348" s="1" t="s">
        <v>14</v>
      </c>
      <c r="L348" s="1" t="s">
        <v>20</v>
      </c>
      <c r="M348" s="1" t="s">
        <v>1145</v>
      </c>
    </row>
    <row r="349" spans="1:13" ht="75" x14ac:dyDescent="0.25">
      <c r="A349" s="2" t="s">
        <v>1182</v>
      </c>
      <c r="B349" s="1" t="s">
        <v>12</v>
      </c>
      <c r="C349" s="1" t="s">
        <v>40</v>
      </c>
      <c r="D349" s="1" t="s">
        <v>23</v>
      </c>
      <c r="E349" s="3">
        <v>2.8E-3</v>
      </c>
      <c r="F349" s="1" t="s">
        <v>1146</v>
      </c>
      <c r="G349" s="1" t="s">
        <v>25</v>
      </c>
      <c r="H349" s="1" t="s">
        <v>26</v>
      </c>
      <c r="I349" s="1" t="s">
        <v>55</v>
      </c>
      <c r="J349" s="1" t="s">
        <v>1147</v>
      </c>
      <c r="K349" s="1" t="s">
        <v>876</v>
      </c>
      <c r="L349" s="1" t="s">
        <v>46</v>
      </c>
      <c r="M349" s="1" t="s">
        <v>1148</v>
      </c>
    </row>
    <row r="350" spans="1:13" ht="60" x14ac:dyDescent="0.25">
      <c r="A350" s="2" t="s">
        <v>1183</v>
      </c>
      <c r="B350" s="1" t="s">
        <v>32</v>
      </c>
      <c r="C350" s="1" t="s">
        <v>14</v>
      </c>
      <c r="D350" s="1" t="s">
        <v>14</v>
      </c>
      <c r="E350" s="3">
        <v>2.8999999999999998E-3</v>
      </c>
      <c r="F350" s="1" t="s">
        <v>33</v>
      </c>
      <c r="G350" s="1" t="s">
        <v>619</v>
      </c>
      <c r="H350" s="1" t="s">
        <v>1075</v>
      </c>
      <c r="I350" s="1" t="s">
        <v>27</v>
      </c>
      <c r="J350" s="1" t="s">
        <v>1149</v>
      </c>
      <c r="K350" s="1" t="s">
        <v>14</v>
      </c>
      <c r="L350" s="1" t="s">
        <v>46</v>
      </c>
      <c r="M350" s="1" t="s">
        <v>1150</v>
      </c>
    </row>
    <row r="351" spans="1:13" ht="75" x14ac:dyDescent="0.25">
      <c r="A351" s="2" t="s">
        <v>1184</v>
      </c>
      <c r="B351" s="1" t="s">
        <v>32</v>
      </c>
      <c r="C351" s="1" t="s">
        <v>40</v>
      </c>
      <c r="D351" s="1" t="s">
        <v>832</v>
      </c>
      <c r="E351" s="3">
        <v>2.8999999999999998E-3</v>
      </c>
      <c r="F351" s="1" t="s">
        <v>33</v>
      </c>
      <c r="G351" s="1" t="s">
        <v>34</v>
      </c>
      <c r="H351" s="1" t="s">
        <v>1151</v>
      </c>
      <c r="I351" s="1" t="s">
        <v>77</v>
      </c>
      <c r="J351" s="1" t="s">
        <v>1152</v>
      </c>
      <c r="K351" s="1" t="s">
        <v>14</v>
      </c>
      <c r="L351" s="1" t="s">
        <v>46</v>
      </c>
      <c r="M351" s="1" t="s">
        <v>1153</v>
      </c>
    </row>
    <row r="352" spans="1:13" ht="60" x14ac:dyDescent="0.25">
      <c r="A352" s="2" t="s">
        <v>1185</v>
      </c>
      <c r="B352" s="1" t="s">
        <v>12</v>
      </c>
      <c r="C352" s="1" t="s">
        <v>40</v>
      </c>
      <c r="D352" s="1" t="s">
        <v>832</v>
      </c>
      <c r="E352" s="3">
        <v>2.8999999999999998E-3</v>
      </c>
      <c r="F352" s="1" t="s">
        <v>33</v>
      </c>
      <c r="G352" s="1" t="s">
        <v>25</v>
      </c>
      <c r="H352" s="1" t="s">
        <v>1151</v>
      </c>
      <c r="I352" s="1" t="s">
        <v>77</v>
      </c>
      <c r="J352" s="1" t="s">
        <v>1152</v>
      </c>
      <c r="K352" s="1" t="s">
        <v>14</v>
      </c>
      <c r="L352" s="1" t="s">
        <v>46</v>
      </c>
      <c r="M352" s="1" t="s">
        <v>1154</v>
      </c>
    </row>
    <row r="353" spans="1:13" ht="60" x14ac:dyDescent="0.25">
      <c r="A353" s="2" t="s">
        <v>1186</v>
      </c>
      <c r="B353" s="1" t="s">
        <v>32</v>
      </c>
      <c r="C353" s="1" t="s">
        <v>40</v>
      </c>
      <c r="D353" s="1" t="s">
        <v>23</v>
      </c>
      <c r="E353" s="3">
        <v>3.0000000000000001E-3</v>
      </c>
      <c r="F353" s="1" t="s">
        <v>33</v>
      </c>
      <c r="G353" s="1" t="s">
        <v>34</v>
      </c>
      <c r="H353" s="1" t="s">
        <v>254</v>
      </c>
      <c r="I353" s="1" t="s">
        <v>27</v>
      </c>
      <c r="J353" s="1" t="s">
        <v>1155</v>
      </c>
      <c r="K353" s="2" t="s">
        <v>1156</v>
      </c>
      <c r="L353" s="1" t="s">
        <v>46</v>
      </c>
      <c r="M353" s="1">
        <v>801498</v>
      </c>
    </row>
    <row r="354" spans="1:13" ht="60" x14ac:dyDescent="0.25">
      <c r="A354" s="2" t="s">
        <v>1187</v>
      </c>
      <c r="B354" s="1" t="s">
        <v>12</v>
      </c>
      <c r="C354" s="1" t="s">
        <v>13</v>
      </c>
      <c r="D354" s="1" t="s">
        <v>23</v>
      </c>
      <c r="E354" s="3">
        <v>3.0000000000000001E-3</v>
      </c>
      <c r="F354" s="1" t="s">
        <v>1157</v>
      </c>
      <c r="G354" s="1" t="s">
        <v>61</v>
      </c>
      <c r="H354" s="1" t="s">
        <v>17</v>
      </c>
      <c r="I354" s="1" t="s">
        <v>18</v>
      </c>
      <c r="J354" s="1" t="s">
        <v>1158</v>
      </c>
      <c r="K354" s="1" t="s">
        <v>29</v>
      </c>
      <c r="L354" s="1" t="s">
        <v>46</v>
      </c>
      <c r="M354" s="1" t="s">
        <v>1159</v>
      </c>
    </row>
    <row r="355" spans="1:13" ht="60" x14ac:dyDescent="0.25">
      <c r="A355" s="2" t="s">
        <v>1188</v>
      </c>
      <c r="B355" s="1" t="s">
        <v>12</v>
      </c>
      <c r="C355" s="1" t="s">
        <v>14</v>
      </c>
      <c r="D355" s="1" t="s">
        <v>14</v>
      </c>
      <c r="E355" s="3">
        <v>3.0000000000000001E-3</v>
      </c>
      <c r="F355" s="1" t="s">
        <v>1160</v>
      </c>
      <c r="G355" s="1" t="s">
        <v>1034</v>
      </c>
      <c r="H355" s="1" t="s">
        <v>523</v>
      </c>
      <c r="I355" s="1" t="s">
        <v>27</v>
      </c>
      <c r="J355" s="1" t="s">
        <v>891</v>
      </c>
      <c r="K355" s="2" t="s">
        <v>1161</v>
      </c>
      <c r="L355" s="1" t="s">
        <v>46</v>
      </c>
      <c r="M355" s="1" t="s">
        <v>1162</v>
      </c>
    </row>
    <row r="356" spans="1:13" ht="60" x14ac:dyDescent="0.25">
      <c r="A356" s="2" t="s">
        <v>1189</v>
      </c>
      <c r="B356" s="1" t="s">
        <v>12</v>
      </c>
      <c r="C356" s="1" t="s">
        <v>13</v>
      </c>
      <c r="D356" s="1" t="s">
        <v>23</v>
      </c>
      <c r="E356" s="3">
        <v>3.0000000000000001E-3</v>
      </c>
      <c r="F356" s="1" t="s">
        <v>1163</v>
      </c>
      <c r="G356" s="1" t="s">
        <v>34</v>
      </c>
      <c r="H356" s="1" t="s">
        <v>17</v>
      </c>
      <c r="I356" s="1" t="s">
        <v>18</v>
      </c>
      <c r="J356" s="1" t="s">
        <v>1164</v>
      </c>
      <c r="K356" s="1" t="s">
        <v>520</v>
      </c>
      <c r="L356" s="1" t="s">
        <v>46</v>
      </c>
      <c r="M356" s="1" t="s">
        <v>1165</v>
      </c>
    </row>
    <row r="357" spans="1:13" ht="75" x14ac:dyDescent="0.25">
      <c r="A357" s="2" t="s">
        <v>1190</v>
      </c>
      <c r="B357" s="1" t="s">
        <v>12</v>
      </c>
      <c r="C357" s="1" t="s">
        <v>13</v>
      </c>
      <c r="D357" s="1" t="s">
        <v>23</v>
      </c>
      <c r="E357" s="3">
        <v>3.0000000000000001E-3</v>
      </c>
      <c r="F357" s="1" t="s">
        <v>1166</v>
      </c>
      <c r="G357" s="1" t="s">
        <v>468</v>
      </c>
      <c r="H357" s="1" t="s">
        <v>17</v>
      </c>
      <c r="I357" s="1" t="s">
        <v>18</v>
      </c>
      <c r="J357" s="1" t="s">
        <v>1167</v>
      </c>
      <c r="K357" s="2" t="s">
        <v>922</v>
      </c>
      <c r="L357" s="1" t="s">
        <v>20</v>
      </c>
      <c r="M357" s="1" t="s">
        <v>1168</v>
      </c>
    </row>
    <row r="358" spans="1:13" ht="75" x14ac:dyDescent="0.25">
      <c r="A358" s="2" t="s">
        <v>1190</v>
      </c>
      <c r="B358" s="1" t="s">
        <v>12</v>
      </c>
      <c r="C358" s="1" t="s">
        <v>13</v>
      </c>
      <c r="D358" s="1" t="s">
        <v>23</v>
      </c>
      <c r="E358" s="3">
        <v>3.0000000000000001E-3</v>
      </c>
      <c r="F358" s="1" t="s">
        <v>1169</v>
      </c>
      <c r="G358" s="1" t="s">
        <v>926</v>
      </c>
      <c r="H358" s="1" t="s">
        <v>17</v>
      </c>
      <c r="I358" s="1" t="s">
        <v>18</v>
      </c>
      <c r="J358" s="1" t="s">
        <v>1167</v>
      </c>
      <c r="K358" s="2" t="s">
        <v>922</v>
      </c>
      <c r="L358" s="1" t="s">
        <v>20</v>
      </c>
      <c r="M358" s="1" t="s">
        <v>1170</v>
      </c>
    </row>
    <row r="359" spans="1:13" ht="75" x14ac:dyDescent="0.25">
      <c r="A359" s="2" t="s">
        <v>1190</v>
      </c>
      <c r="B359" s="1" t="s">
        <v>12</v>
      </c>
      <c r="C359" s="1" t="s">
        <v>13</v>
      </c>
      <c r="D359" s="1" t="s">
        <v>23</v>
      </c>
      <c r="E359" s="3">
        <v>3.0000000000000001E-3</v>
      </c>
      <c r="F359" s="1" t="s">
        <v>1171</v>
      </c>
      <c r="G359" s="1" t="s">
        <v>944</v>
      </c>
      <c r="H359" s="1" t="s">
        <v>17</v>
      </c>
      <c r="I359" s="1" t="s">
        <v>18</v>
      </c>
      <c r="J359" s="1" t="s">
        <v>1167</v>
      </c>
      <c r="K359" s="2" t="s">
        <v>922</v>
      </c>
      <c r="L359" s="1" t="s">
        <v>20</v>
      </c>
      <c r="M359" s="1" t="s">
        <v>1172</v>
      </c>
    </row>
    <row r="360" spans="1:13" ht="75" x14ac:dyDescent="0.25">
      <c r="A360" s="2" t="s">
        <v>1190</v>
      </c>
      <c r="B360" s="1" t="s">
        <v>12</v>
      </c>
      <c r="C360" s="1" t="s">
        <v>13</v>
      </c>
      <c r="D360" s="1" t="s">
        <v>23</v>
      </c>
      <c r="E360" s="3">
        <v>3.0000000000000001E-3</v>
      </c>
      <c r="F360" s="1" t="s">
        <v>1173</v>
      </c>
      <c r="G360" s="1" t="s">
        <v>948</v>
      </c>
      <c r="H360" s="1" t="s">
        <v>17</v>
      </c>
      <c r="I360" s="1" t="s">
        <v>18</v>
      </c>
      <c r="J360" s="1" t="s">
        <v>1167</v>
      </c>
      <c r="K360" s="2" t="s">
        <v>922</v>
      </c>
      <c r="L360" s="1" t="s">
        <v>20</v>
      </c>
      <c r="M360" s="1" t="s">
        <v>1174</v>
      </c>
    </row>
    <row r="361" spans="1:13" ht="75" x14ac:dyDescent="0.25">
      <c r="A361" s="2" t="s">
        <v>1190</v>
      </c>
      <c r="B361" s="1" t="s">
        <v>12</v>
      </c>
      <c r="C361" s="1" t="s">
        <v>13</v>
      </c>
      <c r="D361" s="1" t="s">
        <v>23</v>
      </c>
      <c r="E361" s="3">
        <v>3.0000000000000001E-3</v>
      </c>
      <c r="F361" s="1" t="s">
        <v>1175</v>
      </c>
      <c r="G361" s="1" t="s">
        <v>468</v>
      </c>
      <c r="H361" s="1" t="s">
        <v>17</v>
      </c>
      <c r="I361" s="1" t="s">
        <v>18</v>
      </c>
      <c r="J361" s="1" t="s">
        <v>1167</v>
      </c>
      <c r="K361" s="2" t="s">
        <v>922</v>
      </c>
      <c r="L361" s="1" t="s">
        <v>20</v>
      </c>
      <c r="M361" s="1" t="s">
        <v>1176</v>
      </c>
    </row>
    <row r="362" spans="1:13" ht="75" x14ac:dyDescent="0.25">
      <c r="A362" s="2" t="s">
        <v>1190</v>
      </c>
      <c r="B362" s="1" t="s">
        <v>12</v>
      </c>
      <c r="C362" s="1" t="s">
        <v>13</v>
      </c>
      <c r="D362" s="1" t="s">
        <v>23</v>
      </c>
      <c r="E362" s="3">
        <v>3.0000000000000001E-3</v>
      </c>
      <c r="F362" s="1" t="s">
        <v>1191</v>
      </c>
      <c r="G362" s="1" t="s">
        <v>926</v>
      </c>
      <c r="H362" s="1" t="s">
        <v>17</v>
      </c>
      <c r="I362" s="1" t="s">
        <v>18</v>
      </c>
      <c r="J362" s="1" t="s">
        <v>1167</v>
      </c>
      <c r="K362" s="2" t="s">
        <v>922</v>
      </c>
      <c r="L362" s="1" t="s">
        <v>20</v>
      </c>
      <c r="M362" s="1" t="s">
        <v>1192</v>
      </c>
    </row>
    <row r="363" spans="1:13" ht="75" x14ac:dyDescent="0.25">
      <c r="A363" s="2" t="s">
        <v>1190</v>
      </c>
      <c r="B363" s="1" t="s">
        <v>12</v>
      </c>
      <c r="C363" s="1" t="s">
        <v>13</v>
      </c>
      <c r="D363" s="1" t="s">
        <v>23</v>
      </c>
      <c r="E363" s="3">
        <v>3.0000000000000001E-3</v>
      </c>
      <c r="F363" s="1" t="s">
        <v>1193</v>
      </c>
      <c r="G363" s="1" t="s">
        <v>958</v>
      </c>
      <c r="H363" s="1" t="s">
        <v>17</v>
      </c>
      <c r="I363" s="1" t="s">
        <v>18</v>
      </c>
      <c r="J363" s="1" t="s">
        <v>1167</v>
      </c>
      <c r="K363" s="2" t="s">
        <v>922</v>
      </c>
      <c r="L363" s="1" t="s">
        <v>20</v>
      </c>
      <c r="M363" s="1" t="s">
        <v>1194</v>
      </c>
    </row>
    <row r="364" spans="1:13" ht="75" x14ac:dyDescent="0.25">
      <c r="A364" s="2" t="s">
        <v>1190</v>
      </c>
      <c r="B364" s="1" t="s">
        <v>12</v>
      </c>
      <c r="C364" s="1" t="s">
        <v>13</v>
      </c>
      <c r="D364" s="1" t="s">
        <v>23</v>
      </c>
      <c r="E364" s="3">
        <v>3.0000000000000001E-3</v>
      </c>
      <c r="F364" s="1" t="s">
        <v>1195</v>
      </c>
      <c r="G364" s="1" t="s">
        <v>965</v>
      </c>
      <c r="H364" s="1" t="s">
        <v>17</v>
      </c>
      <c r="I364" s="1" t="s">
        <v>18</v>
      </c>
      <c r="J364" s="1" t="s">
        <v>1167</v>
      </c>
      <c r="K364" s="2" t="s">
        <v>922</v>
      </c>
      <c r="L364" s="1" t="s">
        <v>20</v>
      </c>
      <c r="M364" s="1" t="s">
        <v>1196</v>
      </c>
    </row>
    <row r="365" spans="1:13" ht="90" x14ac:dyDescent="0.25">
      <c r="A365" s="2" t="s">
        <v>1190</v>
      </c>
      <c r="B365" s="1" t="s">
        <v>12</v>
      </c>
      <c r="C365" s="1" t="s">
        <v>13</v>
      </c>
      <c r="D365" s="1" t="s">
        <v>23</v>
      </c>
      <c r="E365" s="3">
        <v>3.0000000000000001E-3</v>
      </c>
      <c r="F365" s="1" t="s">
        <v>1197</v>
      </c>
      <c r="G365" s="1" t="s">
        <v>977</v>
      </c>
      <c r="H365" s="1" t="s">
        <v>17</v>
      </c>
      <c r="I365" s="1" t="s">
        <v>18</v>
      </c>
      <c r="J365" s="1" t="s">
        <v>1167</v>
      </c>
      <c r="K365" s="2" t="s">
        <v>922</v>
      </c>
      <c r="L365" s="1" t="s">
        <v>20</v>
      </c>
      <c r="M365" s="1" t="s">
        <v>1198</v>
      </c>
    </row>
    <row r="366" spans="1:13" ht="75" x14ac:dyDescent="0.25">
      <c r="A366" s="2" t="s">
        <v>1190</v>
      </c>
      <c r="B366" s="1" t="s">
        <v>12</v>
      </c>
      <c r="C366" s="1" t="s">
        <v>13</v>
      </c>
      <c r="D366" s="1" t="s">
        <v>23</v>
      </c>
      <c r="E366" s="3">
        <v>3.0000000000000001E-3</v>
      </c>
      <c r="F366" s="1" t="s">
        <v>1199</v>
      </c>
      <c r="G366" s="1" t="s">
        <v>926</v>
      </c>
      <c r="H366" s="1" t="s">
        <v>17</v>
      </c>
      <c r="I366" s="1" t="s">
        <v>18</v>
      </c>
      <c r="J366" s="1" t="s">
        <v>1200</v>
      </c>
      <c r="K366" s="2" t="s">
        <v>922</v>
      </c>
      <c r="L366" s="1" t="s">
        <v>20</v>
      </c>
      <c r="M366" s="1" t="s">
        <v>1201</v>
      </c>
    </row>
    <row r="367" spans="1:13" ht="75" x14ac:dyDescent="0.25">
      <c r="A367" s="2" t="s">
        <v>1190</v>
      </c>
      <c r="B367" s="1" t="s">
        <v>12</v>
      </c>
      <c r="C367" s="1" t="s">
        <v>13</v>
      </c>
      <c r="D367" s="1" t="s">
        <v>23</v>
      </c>
      <c r="E367" s="3">
        <v>3.0000000000000001E-3</v>
      </c>
      <c r="F367" s="1" t="s">
        <v>1202</v>
      </c>
      <c r="G367" s="1" t="s">
        <v>930</v>
      </c>
      <c r="H367" s="1" t="s">
        <v>17</v>
      </c>
      <c r="I367" s="1" t="s">
        <v>18</v>
      </c>
      <c r="J367" s="1" t="s">
        <v>1200</v>
      </c>
      <c r="K367" s="2" t="s">
        <v>922</v>
      </c>
      <c r="L367" s="1" t="s">
        <v>20</v>
      </c>
      <c r="M367" s="1" t="s">
        <v>1203</v>
      </c>
    </row>
    <row r="368" spans="1:13" ht="75" x14ac:dyDescent="0.25">
      <c r="A368" s="2" t="s">
        <v>1190</v>
      </c>
      <c r="B368" s="1" t="s">
        <v>12</v>
      </c>
      <c r="C368" s="1" t="s">
        <v>13</v>
      </c>
      <c r="D368" s="1" t="s">
        <v>23</v>
      </c>
      <c r="E368" s="3">
        <v>3.0000000000000001E-3</v>
      </c>
      <c r="F368" s="1" t="s">
        <v>1204</v>
      </c>
      <c r="G368" s="1" t="s">
        <v>468</v>
      </c>
      <c r="H368" s="1" t="s">
        <v>17</v>
      </c>
      <c r="I368" s="1" t="s">
        <v>18</v>
      </c>
      <c r="J368" s="1" t="s">
        <v>1200</v>
      </c>
      <c r="K368" s="2" t="s">
        <v>922</v>
      </c>
      <c r="L368" s="1" t="s">
        <v>20</v>
      </c>
      <c r="M368" s="1" t="s">
        <v>1205</v>
      </c>
    </row>
    <row r="369" spans="1:13" ht="75" x14ac:dyDescent="0.25">
      <c r="A369" s="2" t="s">
        <v>1190</v>
      </c>
      <c r="B369" s="1" t="s">
        <v>12</v>
      </c>
      <c r="C369" s="1" t="s">
        <v>13</v>
      </c>
      <c r="D369" s="1" t="s">
        <v>23</v>
      </c>
      <c r="E369" s="3">
        <v>3.0000000000000001E-3</v>
      </c>
      <c r="F369" s="1" t="s">
        <v>1112</v>
      </c>
      <c r="G369" s="1" t="s">
        <v>930</v>
      </c>
      <c r="H369" s="1" t="s">
        <v>17</v>
      </c>
      <c r="I369" s="1" t="s">
        <v>18</v>
      </c>
      <c r="J369" s="1" t="s">
        <v>1200</v>
      </c>
      <c r="K369" s="2" t="s">
        <v>922</v>
      </c>
      <c r="L369" s="1" t="s">
        <v>20</v>
      </c>
      <c r="M369" s="1" t="s">
        <v>1206</v>
      </c>
    </row>
    <row r="370" spans="1:13" ht="75" x14ac:dyDescent="0.25">
      <c r="A370" s="2" t="s">
        <v>1190</v>
      </c>
      <c r="B370" s="1" t="s">
        <v>12</v>
      </c>
      <c r="C370" s="1" t="s">
        <v>13</v>
      </c>
      <c r="D370" s="1" t="s">
        <v>23</v>
      </c>
      <c r="E370" s="3">
        <v>3.0000000000000001E-3</v>
      </c>
      <c r="F370" s="1" t="s">
        <v>1207</v>
      </c>
      <c r="G370" s="1" t="s">
        <v>965</v>
      </c>
      <c r="H370" s="1" t="s">
        <v>17</v>
      </c>
      <c r="I370" s="1" t="s">
        <v>18</v>
      </c>
      <c r="J370" s="1" t="s">
        <v>1200</v>
      </c>
      <c r="K370" s="2" t="s">
        <v>922</v>
      </c>
      <c r="L370" s="1" t="s">
        <v>20</v>
      </c>
      <c r="M370" s="1" t="s">
        <v>1208</v>
      </c>
    </row>
    <row r="371" spans="1:13" ht="90" x14ac:dyDescent="0.25">
      <c r="A371" s="2" t="s">
        <v>1190</v>
      </c>
      <c r="B371" s="1" t="s">
        <v>12</v>
      </c>
      <c r="C371" s="1" t="s">
        <v>13</v>
      </c>
      <c r="D371" s="1" t="s">
        <v>23</v>
      </c>
      <c r="E371" s="3">
        <v>3.0000000000000001E-3</v>
      </c>
      <c r="F371" s="1" t="s">
        <v>1209</v>
      </c>
      <c r="G371" s="1" t="s">
        <v>977</v>
      </c>
      <c r="H371" s="1" t="s">
        <v>17</v>
      </c>
      <c r="I371" s="1" t="s">
        <v>18</v>
      </c>
      <c r="J371" s="1" t="s">
        <v>1200</v>
      </c>
      <c r="K371" s="2" t="s">
        <v>922</v>
      </c>
      <c r="L371" s="1" t="s">
        <v>20</v>
      </c>
      <c r="M371" s="1" t="s">
        <v>1210</v>
      </c>
    </row>
    <row r="372" spans="1:13" ht="75" x14ac:dyDescent="0.25">
      <c r="A372" s="2" t="s">
        <v>1190</v>
      </c>
      <c r="B372" s="1" t="s">
        <v>12</v>
      </c>
      <c r="C372" s="1" t="s">
        <v>13</v>
      </c>
      <c r="D372" s="1" t="s">
        <v>23</v>
      </c>
      <c r="E372" s="3">
        <v>3.0000000000000001E-3</v>
      </c>
      <c r="F372" s="1" t="s">
        <v>1211</v>
      </c>
      <c r="G372" s="1" t="s">
        <v>984</v>
      </c>
      <c r="H372" s="1" t="s">
        <v>17</v>
      </c>
      <c r="I372" s="1" t="s">
        <v>18</v>
      </c>
      <c r="J372" s="1" t="s">
        <v>1200</v>
      </c>
      <c r="K372" s="2" t="s">
        <v>922</v>
      </c>
      <c r="L372" s="1" t="s">
        <v>20</v>
      </c>
      <c r="M372" s="1" t="s">
        <v>1212</v>
      </c>
    </row>
    <row r="373" spans="1:13" ht="75" x14ac:dyDescent="0.25">
      <c r="A373" s="2" t="s">
        <v>1190</v>
      </c>
      <c r="B373" s="1" t="s">
        <v>12</v>
      </c>
      <c r="C373" s="1" t="s">
        <v>13</v>
      </c>
      <c r="D373" s="1" t="s">
        <v>23</v>
      </c>
      <c r="E373" s="3">
        <v>3.0000000000000001E-3</v>
      </c>
      <c r="F373" s="1" t="s">
        <v>1213</v>
      </c>
      <c r="G373" s="1" t="s">
        <v>988</v>
      </c>
      <c r="H373" s="1" t="s">
        <v>17</v>
      </c>
      <c r="I373" s="1" t="s">
        <v>18</v>
      </c>
      <c r="J373" s="1" t="s">
        <v>1200</v>
      </c>
      <c r="K373" s="2" t="s">
        <v>922</v>
      </c>
      <c r="L373" s="1" t="s">
        <v>46</v>
      </c>
      <c r="M373" s="1" t="s">
        <v>1214</v>
      </c>
    </row>
    <row r="374" spans="1:13" ht="75" x14ac:dyDescent="0.25">
      <c r="A374" s="2" t="s">
        <v>1215</v>
      </c>
      <c r="B374" s="1" t="s">
        <v>32</v>
      </c>
      <c r="C374" s="1" t="s">
        <v>40</v>
      </c>
      <c r="D374" s="1" t="s">
        <v>23</v>
      </c>
      <c r="E374" s="3">
        <v>3.0000000000000001E-3</v>
      </c>
      <c r="F374" s="1" t="s">
        <v>1216</v>
      </c>
      <c r="G374" s="1" t="s">
        <v>25</v>
      </c>
      <c r="H374" s="1" t="s">
        <v>62</v>
      </c>
      <c r="I374" s="1" t="s">
        <v>55</v>
      </c>
      <c r="J374" s="1" t="s">
        <v>435</v>
      </c>
      <c r="K374" s="1" t="s">
        <v>634</v>
      </c>
      <c r="L374" s="1" t="s">
        <v>20</v>
      </c>
      <c r="M374" s="1" t="s">
        <v>1217</v>
      </c>
    </row>
    <row r="375" spans="1:13" ht="75" x14ac:dyDescent="0.25">
      <c r="A375" s="2" t="s">
        <v>586</v>
      </c>
      <c r="B375" s="1" t="s">
        <v>32</v>
      </c>
      <c r="C375" s="1" t="s">
        <v>13</v>
      </c>
      <c r="D375" s="1" t="s">
        <v>23</v>
      </c>
      <c r="E375" s="3">
        <v>3.0000000000000001E-3</v>
      </c>
      <c r="F375" s="1" t="s">
        <v>244</v>
      </c>
      <c r="G375" s="1" t="s">
        <v>34</v>
      </c>
      <c r="H375" s="1" t="s">
        <v>588</v>
      </c>
      <c r="I375" s="1" t="s">
        <v>55</v>
      </c>
      <c r="J375" s="1" t="s">
        <v>1218</v>
      </c>
      <c r="K375" s="1" t="s">
        <v>520</v>
      </c>
      <c r="L375" s="1" t="s">
        <v>20</v>
      </c>
      <c r="M375" s="1" t="s">
        <v>1219</v>
      </c>
    </row>
    <row r="376" spans="1:13" ht="60" x14ac:dyDescent="0.25">
      <c r="A376" s="2" t="s">
        <v>1220</v>
      </c>
      <c r="B376" s="1" t="s">
        <v>12</v>
      </c>
      <c r="C376" s="1" t="s">
        <v>40</v>
      </c>
      <c r="D376" s="1" t="s">
        <v>23</v>
      </c>
      <c r="E376" s="3">
        <v>3.0000000000000001E-3</v>
      </c>
      <c r="F376" s="1" t="s">
        <v>1221</v>
      </c>
      <c r="G376" s="1" t="s">
        <v>994</v>
      </c>
      <c r="H376" s="1" t="s">
        <v>62</v>
      </c>
      <c r="I376" s="1" t="s">
        <v>55</v>
      </c>
      <c r="J376" s="1" t="s">
        <v>63</v>
      </c>
      <c r="K376" s="2" t="s">
        <v>1222</v>
      </c>
      <c r="L376" s="1" t="s">
        <v>46</v>
      </c>
      <c r="M376" s="1" t="s">
        <v>1223</v>
      </c>
    </row>
    <row r="377" spans="1:13" ht="60" x14ac:dyDescent="0.25">
      <c r="A377" s="2" t="s">
        <v>1224</v>
      </c>
      <c r="B377" s="1" t="s">
        <v>786</v>
      </c>
      <c r="C377" s="1" t="s">
        <v>40</v>
      </c>
      <c r="D377" s="1" t="s">
        <v>23</v>
      </c>
      <c r="E377" s="3">
        <v>3.0000000000000001E-3</v>
      </c>
      <c r="F377" s="1" t="s">
        <v>1225</v>
      </c>
      <c r="G377" s="1" t="s">
        <v>1025</v>
      </c>
      <c r="H377" s="1" t="s">
        <v>62</v>
      </c>
      <c r="I377" s="1" t="s">
        <v>55</v>
      </c>
      <c r="J377" s="1" t="s">
        <v>1226</v>
      </c>
      <c r="K377" s="2" t="s">
        <v>1026</v>
      </c>
      <c r="L377" s="1" t="s">
        <v>46</v>
      </c>
      <c r="M377" s="1" t="s">
        <v>1227</v>
      </c>
    </row>
    <row r="378" spans="1:13" ht="75" x14ac:dyDescent="0.25">
      <c r="A378" s="2" t="s">
        <v>1190</v>
      </c>
      <c r="B378" s="1" t="s">
        <v>12</v>
      </c>
      <c r="C378" s="1" t="s">
        <v>13</v>
      </c>
      <c r="D378" s="1" t="s">
        <v>23</v>
      </c>
      <c r="E378" s="3">
        <v>3.0000000000000001E-3</v>
      </c>
      <c r="F378" s="1" t="s">
        <v>1228</v>
      </c>
      <c r="G378" s="1" t="s">
        <v>930</v>
      </c>
      <c r="H378" s="1" t="s">
        <v>17</v>
      </c>
      <c r="I378" s="1" t="s">
        <v>18</v>
      </c>
      <c r="J378" s="1" t="s">
        <v>1229</v>
      </c>
      <c r="K378" s="2" t="s">
        <v>922</v>
      </c>
      <c r="L378" s="1" t="s">
        <v>20</v>
      </c>
      <c r="M378" s="1" t="s">
        <v>1230</v>
      </c>
    </row>
    <row r="379" spans="1:13" ht="75" x14ac:dyDescent="0.25">
      <c r="A379" s="2" t="s">
        <v>1231</v>
      </c>
      <c r="B379" s="1" t="s">
        <v>12</v>
      </c>
      <c r="C379" s="1" t="s">
        <v>13</v>
      </c>
      <c r="D379" s="1" t="s">
        <v>832</v>
      </c>
      <c r="E379" s="3">
        <v>3.0000000000000001E-3</v>
      </c>
      <c r="F379" s="1" t="s">
        <v>1232</v>
      </c>
      <c r="G379" s="1" t="s">
        <v>1233</v>
      </c>
      <c r="H379" s="1" t="s">
        <v>17</v>
      </c>
      <c r="I379" s="1" t="s">
        <v>18</v>
      </c>
      <c r="J379" s="1" t="s">
        <v>1229</v>
      </c>
      <c r="K379" s="2" t="s">
        <v>918</v>
      </c>
      <c r="L379" s="1" t="s">
        <v>46</v>
      </c>
      <c r="M379" s="1" t="s">
        <v>1234</v>
      </c>
    </row>
    <row r="380" spans="1:13" ht="75" x14ac:dyDescent="0.25">
      <c r="A380" s="2" t="s">
        <v>1235</v>
      </c>
      <c r="B380" s="1" t="s">
        <v>12</v>
      </c>
      <c r="C380" s="1" t="s">
        <v>40</v>
      </c>
      <c r="D380" s="1" t="s">
        <v>832</v>
      </c>
      <c r="E380" s="3">
        <v>3.0000000000000001E-3</v>
      </c>
      <c r="F380" s="1" t="s">
        <v>1236</v>
      </c>
      <c r="G380" s="1" t="s">
        <v>1233</v>
      </c>
      <c r="H380" s="1" t="s">
        <v>62</v>
      </c>
      <c r="I380" s="1" t="s">
        <v>55</v>
      </c>
      <c r="J380" s="1" t="s">
        <v>1237</v>
      </c>
      <c r="K380" s="2" t="s">
        <v>918</v>
      </c>
      <c r="L380" s="1" t="s">
        <v>46</v>
      </c>
      <c r="M380" s="1" t="s">
        <v>1238</v>
      </c>
    </row>
    <row r="381" spans="1:13" ht="90" x14ac:dyDescent="0.25">
      <c r="A381" s="2" t="s">
        <v>1239</v>
      </c>
      <c r="B381" s="1" t="s">
        <v>12</v>
      </c>
      <c r="C381" s="1" t="s">
        <v>13</v>
      </c>
      <c r="D381" s="1" t="s">
        <v>23</v>
      </c>
      <c r="E381" s="3">
        <v>3.0000000000000001E-3</v>
      </c>
      <c r="F381" s="1" t="s">
        <v>1240</v>
      </c>
      <c r="G381" s="1" t="s">
        <v>977</v>
      </c>
      <c r="H381" s="1" t="s">
        <v>62</v>
      </c>
      <c r="I381" s="1" t="s">
        <v>55</v>
      </c>
      <c r="J381" s="1" t="s">
        <v>1241</v>
      </c>
      <c r="K381" s="2" t="s">
        <v>922</v>
      </c>
      <c r="L381" s="1" t="s">
        <v>20</v>
      </c>
      <c r="M381" s="1" t="s">
        <v>1242</v>
      </c>
    </row>
    <row r="382" spans="1:13" ht="60" x14ac:dyDescent="0.25">
      <c r="A382" s="2" t="s">
        <v>1284</v>
      </c>
      <c r="B382" s="1" t="s">
        <v>12</v>
      </c>
      <c r="C382" s="1" t="s">
        <v>40</v>
      </c>
      <c r="D382" s="1" t="s">
        <v>23</v>
      </c>
      <c r="E382" s="3">
        <v>3.0000000000000001E-3</v>
      </c>
      <c r="F382" s="1" t="s">
        <v>1243</v>
      </c>
      <c r="G382" s="1" t="s">
        <v>988</v>
      </c>
      <c r="H382" s="1" t="s">
        <v>62</v>
      </c>
      <c r="I382" s="1" t="s">
        <v>55</v>
      </c>
      <c r="J382" s="1" t="s">
        <v>1241</v>
      </c>
      <c r="K382" s="2" t="s">
        <v>922</v>
      </c>
      <c r="L382" s="1" t="s">
        <v>20</v>
      </c>
      <c r="M382" s="1" t="s">
        <v>1244</v>
      </c>
    </row>
    <row r="383" spans="1:13" ht="75" x14ac:dyDescent="0.25">
      <c r="A383" s="2" t="s">
        <v>1285</v>
      </c>
      <c r="B383" s="1" t="s">
        <v>12</v>
      </c>
      <c r="C383" s="1" t="s">
        <v>13</v>
      </c>
      <c r="D383" s="1" t="s">
        <v>23</v>
      </c>
      <c r="E383" s="3">
        <v>3.0000000000000001E-3</v>
      </c>
      <c r="F383" s="1" t="s">
        <v>1245</v>
      </c>
      <c r="G383" s="1" t="s">
        <v>926</v>
      </c>
      <c r="H383" s="1" t="s">
        <v>62</v>
      </c>
      <c r="I383" s="1" t="s">
        <v>55</v>
      </c>
      <c r="J383" s="1" t="s">
        <v>1241</v>
      </c>
      <c r="K383" s="2" t="s">
        <v>922</v>
      </c>
      <c r="L383" s="1" t="s">
        <v>20</v>
      </c>
      <c r="M383" s="1" t="s">
        <v>1246</v>
      </c>
    </row>
    <row r="384" spans="1:13" ht="75" x14ac:dyDescent="0.25">
      <c r="A384" s="2" t="s">
        <v>1286</v>
      </c>
      <c r="B384" s="1" t="s">
        <v>12</v>
      </c>
      <c r="C384" s="1" t="s">
        <v>13</v>
      </c>
      <c r="D384" s="1" t="s">
        <v>23</v>
      </c>
      <c r="E384" s="3">
        <v>3.0000000000000001E-3</v>
      </c>
      <c r="F384" s="1" t="s">
        <v>1247</v>
      </c>
      <c r="G384" s="1" t="s">
        <v>944</v>
      </c>
      <c r="H384" s="1" t="s">
        <v>62</v>
      </c>
      <c r="I384" s="1" t="s">
        <v>55</v>
      </c>
      <c r="J384" s="1" t="s">
        <v>1241</v>
      </c>
      <c r="K384" s="2" t="s">
        <v>922</v>
      </c>
      <c r="L384" s="1" t="s">
        <v>20</v>
      </c>
      <c r="M384" s="1" t="s">
        <v>1248</v>
      </c>
    </row>
    <row r="385" spans="1:13" ht="75" x14ac:dyDescent="0.25">
      <c r="A385" s="2" t="s">
        <v>1287</v>
      </c>
      <c r="B385" s="1" t="s">
        <v>12</v>
      </c>
      <c r="C385" s="1" t="s">
        <v>13</v>
      </c>
      <c r="D385" s="1" t="s">
        <v>23</v>
      </c>
      <c r="E385" s="3">
        <v>3.0000000000000001E-3</v>
      </c>
      <c r="F385" s="1" t="s">
        <v>1249</v>
      </c>
      <c r="G385" s="1" t="s">
        <v>468</v>
      </c>
      <c r="H385" s="1" t="s">
        <v>62</v>
      </c>
      <c r="I385" s="1" t="s">
        <v>55</v>
      </c>
      <c r="J385" s="1" t="s">
        <v>1241</v>
      </c>
      <c r="K385" s="2" t="s">
        <v>922</v>
      </c>
      <c r="L385" s="1" t="s">
        <v>20</v>
      </c>
      <c r="M385" s="1" t="s">
        <v>1250</v>
      </c>
    </row>
    <row r="386" spans="1:13" ht="60" x14ac:dyDescent="0.25">
      <c r="A386" s="2" t="s">
        <v>1288</v>
      </c>
      <c r="B386" s="1" t="s">
        <v>39</v>
      </c>
      <c r="C386" s="1" t="s">
        <v>40</v>
      </c>
      <c r="D386" s="1" t="s">
        <v>23</v>
      </c>
      <c r="E386" s="3">
        <v>3.0000000000000001E-3</v>
      </c>
      <c r="F386" s="1" t="s">
        <v>1251</v>
      </c>
      <c r="G386" s="1" t="s">
        <v>42</v>
      </c>
      <c r="H386" s="1" t="s">
        <v>62</v>
      </c>
      <c r="I386" s="1" t="s">
        <v>55</v>
      </c>
      <c r="J386" s="1" t="s">
        <v>1237</v>
      </c>
      <c r="K386" s="2" t="s">
        <v>45</v>
      </c>
      <c r="L386" s="1" t="s">
        <v>46</v>
      </c>
      <c r="M386" s="1" t="s">
        <v>1252</v>
      </c>
    </row>
    <row r="387" spans="1:13" ht="60" x14ac:dyDescent="0.25">
      <c r="A387" s="2" t="s">
        <v>1289</v>
      </c>
      <c r="B387" s="1" t="s">
        <v>12</v>
      </c>
      <c r="C387" s="1" t="s">
        <v>13</v>
      </c>
      <c r="D387" s="1" t="s">
        <v>23</v>
      </c>
      <c r="E387" s="3">
        <v>3.0000000000000001E-3</v>
      </c>
      <c r="F387" s="1" t="s">
        <v>1253</v>
      </c>
      <c r="G387" s="1" t="s">
        <v>930</v>
      </c>
      <c r="H387" s="1" t="s">
        <v>62</v>
      </c>
      <c r="I387" s="1" t="s">
        <v>55</v>
      </c>
      <c r="J387" s="1" t="s">
        <v>1241</v>
      </c>
      <c r="K387" s="2" t="s">
        <v>922</v>
      </c>
      <c r="L387" s="1" t="s">
        <v>20</v>
      </c>
      <c r="M387" s="1" t="s">
        <v>1254</v>
      </c>
    </row>
    <row r="388" spans="1:13" ht="60" x14ac:dyDescent="0.25">
      <c r="A388" s="2" t="s">
        <v>1290</v>
      </c>
      <c r="B388" s="1" t="s">
        <v>12</v>
      </c>
      <c r="C388" s="1" t="s">
        <v>13</v>
      </c>
      <c r="D388" s="1" t="s">
        <v>23</v>
      </c>
      <c r="E388" s="3">
        <v>3.0000000000000001E-3</v>
      </c>
      <c r="F388" s="1" t="s">
        <v>1255</v>
      </c>
      <c r="G388" s="1" t="s">
        <v>930</v>
      </c>
      <c r="H388" s="1" t="s">
        <v>62</v>
      </c>
      <c r="I388" s="1" t="s">
        <v>55</v>
      </c>
      <c r="J388" s="1" t="s">
        <v>1241</v>
      </c>
      <c r="K388" s="2" t="s">
        <v>922</v>
      </c>
      <c r="L388" s="1" t="s">
        <v>20</v>
      </c>
      <c r="M388" s="1" t="s">
        <v>1256</v>
      </c>
    </row>
    <row r="389" spans="1:13" ht="75" x14ac:dyDescent="0.25">
      <c r="A389" s="2" t="s">
        <v>1291</v>
      </c>
      <c r="B389" s="1" t="s">
        <v>12</v>
      </c>
      <c r="C389" s="1" t="s">
        <v>13</v>
      </c>
      <c r="D389" s="1" t="s">
        <v>23</v>
      </c>
      <c r="E389" s="3">
        <v>3.0000000000000001E-3</v>
      </c>
      <c r="F389" s="1" t="s">
        <v>1257</v>
      </c>
      <c r="G389" s="1" t="s">
        <v>948</v>
      </c>
      <c r="H389" s="1" t="s">
        <v>62</v>
      </c>
      <c r="I389" s="1" t="s">
        <v>55</v>
      </c>
      <c r="J389" s="1" t="s">
        <v>196</v>
      </c>
      <c r="K389" s="2" t="s">
        <v>922</v>
      </c>
      <c r="L389" s="1" t="s">
        <v>20</v>
      </c>
      <c r="M389" s="1" t="s">
        <v>1258</v>
      </c>
    </row>
    <row r="390" spans="1:13" ht="75" x14ac:dyDescent="0.25">
      <c r="A390" s="2" t="s">
        <v>1292</v>
      </c>
      <c r="B390" s="1" t="s">
        <v>12</v>
      </c>
      <c r="C390" s="1" t="s">
        <v>13</v>
      </c>
      <c r="D390" s="1" t="s">
        <v>23</v>
      </c>
      <c r="E390" s="3">
        <v>3.0000000000000001E-3</v>
      </c>
      <c r="F390" s="1" t="s">
        <v>1259</v>
      </c>
      <c r="G390" s="1" t="s">
        <v>926</v>
      </c>
      <c r="H390" s="1" t="s">
        <v>62</v>
      </c>
      <c r="I390" s="1" t="s">
        <v>55</v>
      </c>
      <c r="J390" s="1" t="s">
        <v>196</v>
      </c>
      <c r="K390" s="2" t="s">
        <v>922</v>
      </c>
      <c r="L390" s="1" t="s">
        <v>20</v>
      </c>
      <c r="M390" s="1" t="s">
        <v>1260</v>
      </c>
    </row>
    <row r="391" spans="1:13" ht="90" x14ac:dyDescent="0.25">
      <c r="A391" s="2" t="s">
        <v>1293</v>
      </c>
      <c r="B391" s="1" t="s">
        <v>12</v>
      </c>
      <c r="C391" s="1" t="s">
        <v>13</v>
      </c>
      <c r="D391" s="1" t="s">
        <v>23</v>
      </c>
      <c r="E391" s="3">
        <v>3.0000000000000001E-3</v>
      </c>
      <c r="F391" s="1" t="s">
        <v>1261</v>
      </c>
      <c r="G391" s="1" t="s">
        <v>977</v>
      </c>
      <c r="H391" s="1" t="s">
        <v>62</v>
      </c>
      <c r="I391" s="1" t="s">
        <v>55</v>
      </c>
      <c r="J391" s="1" t="s">
        <v>1262</v>
      </c>
      <c r="K391" s="2" t="s">
        <v>922</v>
      </c>
      <c r="L391" s="1" t="s">
        <v>20</v>
      </c>
      <c r="M391" s="1" t="s">
        <v>1263</v>
      </c>
    </row>
    <row r="392" spans="1:13" ht="75" x14ac:dyDescent="0.25">
      <c r="A392" s="2" t="s">
        <v>1294</v>
      </c>
      <c r="B392" s="1" t="s">
        <v>32</v>
      </c>
      <c r="C392" s="1" t="s">
        <v>40</v>
      </c>
      <c r="D392" s="1" t="s">
        <v>23</v>
      </c>
      <c r="E392" s="3">
        <v>3.0000000000000001E-3</v>
      </c>
      <c r="F392" s="1" t="s">
        <v>1264</v>
      </c>
      <c r="G392" s="1" t="s">
        <v>619</v>
      </c>
      <c r="H392" s="1" t="s">
        <v>26</v>
      </c>
      <c r="I392" s="1" t="s">
        <v>55</v>
      </c>
      <c r="J392" s="1" t="s">
        <v>1265</v>
      </c>
      <c r="K392" s="2" t="s">
        <v>621</v>
      </c>
      <c r="L392" s="1" t="s">
        <v>46</v>
      </c>
      <c r="M392" s="1" t="s">
        <v>1266</v>
      </c>
    </row>
    <row r="393" spans="1:13" ht="75" x14ac:dyDescent="0.25">
      <c r="A393" s="2" t="s">
        <v>1295</v>
      </c>
      <c r="B393" s="1" t="s">
        <v>12</v>
      </c>
      <c r="C393" s="1" t="s">
        <v>40</v>
      </c>
      <c r="D393" s="1" t="s">
        <v>832</v>
      </c>
      <c r="E393" s="3">
        <v>3.0000000000000001E-3</v>
      </c>
      <c r="F393" s="1" t="s">
        <v>33</v>
      </c>
      <c r="G393" s="1" t="s">
        <v>61</v>
      </c>
      <c r="H393" s="1" t="s">
        <v>76</v>
      </c>
      <c r="I393" s="1" t="s">
        <v>77</v>
      </c>
      <c r="J393" s="1" t="s">
        <v>251</v>
      </c>
      <c r="K393" s="2" t="s">
        <v>918</v>
      </c>
      <c r="L393" s="1" t="s">
        <v>46</v>
      </c>
      <c r="M393" s="1" t="s">
        <v>1267</v>
      </c>
    </row>
    <row r="394" spans="1:13" ht="75" x14ac:dyDescent="0.25">
      <c r="A394" s="2" t="s">
        <v>1296</v>
      </c>
      <c r="B394" s="1" t="s">
        <v>12</v>
      </c>
      <c r="C394" s="1" t="s">
        <v>13</v>
      </c>
      <c r="D394" s="1" t="s">
        <v>14</v>
      </c>
      <c r="E394" s="3">
        <v>3.0000000000000001E-3</v>
      </c>
      <c r="F394" s="1" t="s">
        <v>33</v>
      </c>
      <c r="G394" s="1" t="s">
        <v>25</v>
      </c>
      <c r="H394" s="1" t="s">
        <v>186</v>
      </c>
      <c r="I394" s="1" t="s">
        <v>18</v>
      </c>
      <c r="J394" s="1" t="s">
        <v>1268</v>
      </c>
      <c r="K394" s="2" t="s">
        <v>531</v>
      </c>
      <c r="L394" s="1" t="s">
        <v>20</v>
      </c>
      <c r="M394" s="1" t="s">
        <v>1269</v>
      </c>
    </row>
    <row r="395" spans="1:13" ht="75" x14ac:dyDescent="0.25">
      <c r="A395" s="2" t="s">
        <v>1297</v>
      </c>
      <c r="B395" s="1" t="s">
        <v>12</v>
      </c>
      <c r="C395" s="1" t="s">
        <v>40</v>
      </c>
      <c r="D395" s="1" t="s">
        <v>23</v>
      </c>
      <c r="E395" s="3">
        <v>3.0000000000000001E-3</v>
      </c>
      <c r="F395" s="1" t="s">
        <v>33</v>
      </c>
      <c r="G395" s="1" t="s">
        <v>360</v>
      </c>
      <c r="H395" s="1" t="s">
        <v>76</v>
      </c>
      <c r="I395" s="1" t="s">
        <v>77</v>
      </c>
      <c r="J395" s="1" t="s">
        <v>1270</v>
      </c>
      <c r="K395" s="1" t="s">
        <v>1021</v>
      </c>
      <c r="L395" s="1" t="s">
        <v>46</v>
      </c>
      <c r="M395" s="1" t="s">
        <v>1271</v>
      </c>
    </row>
    <row r="396" spans="1:13" ht="45" x14ac:dyDescent="0.25">
      <c r="A396" s="2" t="s">
        <v>1298</v>
      </c>
      <c r="B396" s="1" t="s">
        <v>32</v>
      </c>
      <c r="C396" s="1" t="s">
        <v>40</v>
      </c>
      <c r="D396" s="1" t="s">
        <v>23</v>
      </c>
      <c r="E396" s="3">
        <v>3.0000000000000001E-3</v>
      </c>
      <c r="F396" s="1" t="s">
        <v>33</v>
      </c>
      <c r="G396" s="1" t="s">
        <v>34</v>
      </c>
      <c r="H396" s="1" t="s">
        <v>76</v>
      </c>
      <c r="I396" s="1" t="s">
        <v>77</v>
      </c>
      <c r="J396" s="1" t="s">
        <v>1270</v>
      </c>
      <c r="K396" s="1" t="s">
        <v>1017</v>
      </c>
      <c r="L396" s="1" t="s">
        <v>46</v>
      </c>
      <c r="M396" s="1" t="s">
        <v>1272</v>
      </c>
    </row>
    <row r="397" spans="1:13" ht="75" x14ac:dyDescent="0.25">
      <c r="A397" s="2" t="s">
        <v>1299</v>
      </c>
      <c r="B397" s="1" t="s">
        <v>12</v>
      </c>
      <c r="C397" s="1" t="s">
        <v>14</v>
      </c>
      <c r="D397" s="1" t="s">
        <v>14</v>
      </c>
      <c r="E397" s="3">
        <v>3.0000000000000001E-3</v>
      </c>
      <c r="F397" s="1" t="s">
        <v>33</v>
      </c>
      <c r="G397" s="1" t="s">
        <v>913</v>
      </c>
      <c r="H397" s="1" t="s">
        <v>175</v>
      </c>
      <c r="I397" s="1" t="s">
        <v>55</v>
      </c>
      <c r="J397" s="1" t="s">
        <v>1273</v>
      </c>
      <c r="K397" s="1" t="s">
        <v>1010</v>
      </c>
      <c r="L397" s="1" t="s">
        <v>20</v>
      </c>
      <c r="M397" s="1" t="s">
        <v>1274</v>
      </c>
    </row>
    <row r="398" spans="1:13" ht="75" x14ac:dyDescent="0.25">
      <c r="A398" s="2" t="s">
        <v>1300</v>
      </c>
      <c r="B398" s="1" t="s">
        <v>12</v>
      </c>
      <c r="C398" s="1" t="s">
        <v>40</v>
      </c>
      <c r="D398" s="1" t="s">
        <v>23</v>
      </c>
      <c r="E398" s="3">
        <v>3.0000000000000001E-3</v>
      </c>
      <c r="F398" s="1" t="s">
        <v>1275</v>
      </c>
      <c r="G398" s="1" t="s">
        <v>25</v>
      </c>
      <c r="H398" s="1" t="s">
        <v>62</v>
      </c>
      <c r="I398" s="1" t="s">
        <v>55</v>
      </c>
      <c r="J398" s="1" t="s">
        <v>603</v>
      </c>
      <c r="K398" s="1" t="s">
        <v>1276</v>
      </c>
      <c r="L398" s="1" t="s">
        <v>20</v>
      </c>
      <c r="M398" s="1" t="s">
        <v>1277</v>
      </c>
    </row>
    <row r="399" spans="1:13" ht="60" x14ac:dyDescent="0.25">
      <c r="A399" s="2" t="s">
        <v>1301</v>
      </c>
      <c r="B399" s="1" t="s">
        <v>12</v>
      </c>
      <c r="C399" s="1" t="s">
        <v>13</v>
      </c>
      <c r="D399" s="1" t="s">
        <v>832</v>
      </c>
      <c r="E399" s="3">
        <v>3.0000000000000001E-3</v>
      </c>
      <c r="F399" s="1" t="s">
        <v>33</v>
      </c>
      <c r="G399" s="1" t="s">
        <v>1233</v>
      </c>
      <c r="H399" s="1" t="s">
        <v>175</v>
      </c>
      <c r="I399" s="1" t="s">
        <v>18</v>
      </c>
      <c r="J399" s="1" t="s">
        <v>1050</v>
      </c>
      <c r="K399" s="1" t="s">
        <v>14</v>
      </c>
      <c r="L399" s="1" t="s">
        <v>20</v>
      </c>
      <c r="M399" s="1" t="s">
        <v>1278</v>
      </c>
    </row>
    <row r="400" spans="1:13" ht="75" x14ac:dyDescent="0.25">
      <c r="A400" s="2" t="s">
        <v>1302</v>
      </c>
      <c r="B400" s="1" t="s">
        <v>12</v>
      </c>
      <c r="C400" s="1" t="s">
        <v>40</v>
      </c>
      <c r="D400" s="1" t="s">
        <v>832</v>
      </c>
      <c r="E400" s="3">
        <v>3.0000000000000001E-3</v>
      </c>
      <c r="F400" s="1" t="s">
        <v>33</v>
      </c>
      <c r="G400" s="1" t="s">
        <v>68</v>
      </c>
      <c r="H400" s="1" t="s">
        <v>76</v>
      </c>
      <c r="I400" s="1" t="s">
        <v>77</v>
      </c>
      <c r="J400" s="1" t="s">
        <v>603</v>
      </c>
      <c r="K400" s="2" t="s">
        <v>1279</v>
      </c>
      <c r="L400" s="1" t="s">
        <v>46</v>
      </c>
      <c r="M400" s="1" t="s">
        <v>1280</v>
      </c>
    </row>
    <row r="401" spans="1:13" ht="60" x14ac:dyDescent="0.25">
      <c r="A401" s="2" t="s">
        <v>1303</v>
      </c>
      <c r="B401" s="1" t="s">
        <v>12</v>
      </c>
      <c r="C401" s="1" t="s">
        <v>13</v>
      </c>
      <c r="D401" s="1" t="s">
        <v>689</v>
      </c>
      <c r="E401" s="3">
        <v>3.0000000000000001E-3</v>
      </c>
      <c r="F401" s="1" t="s">
        <v>1281</v>
      </c>
      <c r="G401" s="1" t="s">
        <v>574</v>
      </c>
      <c r="H401" s="1" t="s">
        <v>54</v>
      </c>
      <c r="I401" s="1" t="s">
        <v>55</v>
      </c>
      <c r="J401" s="1" t="s">
        <v>147</v>
      </c>
      <c r="K401" s="2" t="s">
        <v>1282</v>
      </c>
      <c r="L401" s="1" t="s">
        <v>20</v>
      </c>
      <c r="M401" s="1" t="s">
        <v>1283</v>
      </c>
    </row>
    <row r="402" spans="1:13" ht="75" x14ac:dyDescent="0.25">
      <c r="A402" s="2" t="s">
        <v>1304</v>
      </c>
      <c r="B402" s="1" t="s">
        <v>32</v>
      </c>
      <c r="C402" s="1" t="s">
        <v>13</v>
      </c>
      <c r="D402" s="1" t="s">
        <v>23</v>
      </c>
      <c r="E402" s="3">
        <v>3.0000000000000001E-3</v>
      </c>
      <c r="F402" s="1" t="s">
        <v>1305</v>
      </c>
      <c r="G402" s="1" t="s">
        <v>1306</v>
      </c>
      <c r="H402" s="1" t="s">
        <v>54</v>
      </c>
      <c r="I402" s="1" t="s">
        <v>55</v>
      </c>
      <c r="J402" s="1" t="s">
        <v>1307</v>
      </c>
      <c r="K402" s="1" t="s">
        <v>1308</v>
      </c>
      <c r="L402" s="1" t="s">
        <v>20</v>
      </c>
      <c r="M402" s="1" t="s">
        <v>1309</v>
      </c>
    </row>
    <row r="403" spans="1:13" ht="45" x14ac:dyDescent="0.25">
      <c r="A403" s="2" t="s">
        <v>1310</v>
      </c>
      <c r="B403" s="1" t="s">
        <v>32</v>
      </c>
      <c r="C403" s="1" t="s">
        <v>40</v>
      </c>
      <c r="D403" s="1" t="s">
        <v>23</v>
      </c>
      <c r="E403" s="3">
        <v>3.0000000000000001E-3</v>
      </c>
      <c r="F403" s="1" t="s">
        <v>33</v>
      </c>
      <c r="G403" s="1" t="s">
        <v>34</v>
      </c>
      <c r="H403" s="1" t="s">
        <v>76</v>
      </c>
      <c r="I403" s="1" t="s">
        <v>77</v>
      </c>
      <c r="J403" s="1" t="s">
        <v>1311</v>
      </c>
      <c r="K403" s="1" t="s">
        <v>520</v>
      </c>
      <c r="L403" s="1" t="s">
        <v>46</v>
      </c>
      <c r="M403" s="1" t="s">
        <v>1312</v>
      </c>
    </row>
    <row r="404" spans="1:13" ht="60" x14ac:dyDescent="0.25">
      <c r="A404" s="2" t="s">
        <v>1313</v>
      </c>
      <c r="B404" s="1" t="s">
        <v>32</v>
      </c>
      <c r="C404" s="1" t="s">
        <v>40</v>
      </c>
      <c r="D404" s="1" t="s">
        <v>23</v>
      </c>
      <c r="E404" s="3">
        <v>3.0000000000000001E-3</v>
      </c>
      <c r="F404" s="1" t="s">
        <v>33</v>
      </c>
      <c r="G404" s="1" t="s">
        <v>1314</v>
      </c>
      <c r="H404" s="1" t="s">
        <v>76</v>
      </c>
      <c r="I404" s="1" t="s">
        <v>77</v>
      </c>
      <c r="J404" s="1" t="s">
        <v>1311</v>
      </c>
      <c r="K404" s="1" t="s">
        <v>1315</v>
      </c>
      <c r="L404" s="1" t="s">
        <v>46</v>
      </c>
      <c r="M404" s="1" t="s">
        <v>1316</v>
      </c>
    </row>
    <row r="405" spans="1:13" ht="45" x14ac:dyDescent="0.25">
      <c r="A405" s="2" t="s">
        <v>1317</v>
      </c>
      <c r="B405" s="1" t="s">
        <v>12</v>
      </c>
      <c r="C405" s="1" t="s">
        <v>40</v>
      </c>
      <c r="D405" s="1" t="s">
        <v>23</v>
      </c>
      <c r="E405" s="3">
        <v>3.0000000000000001E-3</v>
      </c>
      <c r="F405" s="1" t="s">
        <v>33</v>
      </c>
      <c r="G405" s="1" t="s">
        <v>25</v>
      </c>
      <c r="H405" s="1" t="s">
        <v>76</v>
      </c>
      <c r="I405" s="1" t="s">
        <v>77</v>
      </c>
      <c r="J405" s="1" t="s">
        <v>1311</v>
      </c>
      <c r="K405" s="1" t="s">
        <v>634</v>
      </c>
      <c r="L405" s="1" t="s">
        <v>46</v>
      </c>
      <c r="M405" s="1" t="s">
        <v>1318</v>
      </c>
    </row>
    <row r="406" spans="1:13" ht="75" x14ac:dyDescent="0.25">
      <c r="A406" s="2" t="s">
        <v>1319</v>
      </c>
      <c r="B406" s="1" t="s">
        <v>12</v>
      </c>
      <c r="C406" s="1" t="s">
        <v>40</v>
      </c>
      <c r="D406" s="1" t="s">
        <v>23</v>
      </c>
      <c r="E406" s="3">
        <v>3.0000000000000001E-3</v>
      </c>
      <c r="F406" s="1" t="s">
        <v>33</v>
      </c>
      <c r="G406" s="1" t="s">
        <v>536</v>
      </c>
      <c r="H406" s="1" t="s">
        <v>76</v>
      </c>
      <c r="I406" s="1" t="s">
        <v>77</v>
      </c>
      <c r="J406" s="1" t="s">
        <v>1311</v>
      </c>
      <c r="K406" s="1" t="s">
        <v>1320</v>
      </c>
      <c r="L406" s="1" t="s">
        <v>46</v>
      </c>
      <c r="M406" s="1" t="s">
        <v>1321</v>
      </c>
    </row>
    <row r="407" spans="1:13" ht="60" x14ac:dyDescent="0.25">
      <c r="A407" s="2" t="s">
        <v>1322</v>
      </c>
      <c r="B407" s="1" t="s">
        <v>32</v>
      </c>
      <c r="C407" s="1" t="s">
        <v>40</v>
      </c>
      <c r="D407" s="1" t="s">
        <v>23</v>
      </c>
      <c r="E407" s="3">
        <v>3.0000000000000001E-3</v>
      </c>
      <c r="F407" s="1" t="s">
        <v>1323</v>
      </c>
      <c r="G407" s="1" t="s">
        <v>1324</v>
      </c>
      <c r="H407" s="1" t="s">
        <v>26</v>
      </c>
      <c r="I407" s="1" t="s">
        <v>55</v>
      </c>
      <c r="J407" s="1" t="s">
        <v>1325</v>
      </c>
      <c r="K407" s="1" t="s">
        <v>1326</v>
      </c>
      <c r="L407" s="1" t="s">
        <v>46</v>
      </c>
      <c r="M407" s="1" t="s">
        <v>1327</v>
      </c>
    </row>
    <row r="408" spans="1:13" ht="75" x14ac:dyDescent="0.25">
      <c r="A408" s="2" t="s">
        <v>1328</v>
      </c>
      <c r="B408" s="1" t="s">
        <v>32</v>
      </c>
      <c r="C408" s="1" t="s">
        <v>14</v>
      </c>
      <c r="D408" s="1" t="s">
        <v>14</v>
      </c>
      <c r="E408" s="3">
        <v>3.0000000000000001E-3</v>
      </c>
      <c r="F408" s="1" t="s">
        <v>33</v>
      </c>
      <c r="G408" s="1" t="s">
        <v>930</v>
      </c>
      <c r="H408" s="1" t="s">
        <v>35</v>
      </c>
      <c r="I408" s="1" t="s">
        <v>27</v>
      </c>
      <c r="J408" s="1" t="s">
        <v>78</v>
      </c>
      <c r="K408" s="1" t="s">
        <v>14</v>
      </c>
      <c r="L408" s="1" t="s">
        <v>20</v>
      </c>
      <c r="M408" s="1" t="s">
        <v>1329</v>
      </c>
    </row>
    <row r="409" spans="1:13" ht="75" x14ac:dyDescent="0.25">
      <c r="A409" s="2" t="s">
        <v>1330</v>
      </c>
      <c r="B409" s="1" t="s">
        <v>12</v>
      </c>
      <c r="C409" s="1" t="s">
        <v>13</v>
      </c>
      <c r="D409" s="1" t="s">
        <v>685</v>
      </c>
      <c r="E409" s="3">
        <v>3.0000000000000001E-3</v>
      </c>
      <c r="F409" s="1" t="s">
        <v>676</v>
      </c>
      <c r="G409" s="1" t="s">
        <v>34</v>
      </c>
      <c r="H409" s="1" t="s">
        <v>62</v>
      </c>
      <c r="I409" s="1" t="s">
        <v>55</v>
      </c>
      <c r="J409" s="1" t="s">
        <v>1331</v>
      </c>
      <c r="K409" s="2" t="s">
        <v>85</v>
      </c>
      <c r="L409" s="1" t="s">
        <v>20</v>
      </c>
      <c r="M409" s="1" t="s">
        <v>1332</v>
      </c>
    </row>
    <row r="410" spans="1:13" ht="75" x14ac:dyDescent="0.25">
      <c r="A410" s="2" t="s">
        <v>1333</v>
      </c>
      <c r="B410" s="1" t="s">
        <v>32</v>
      </c>
      <c r="C410" s="1" t="s">
        <v>14</v>
      </c>
      <c r="D410" s="1" t="s">
        <v>14</v>
      </c>
      <c r="E410" s="3">
        <v>3.0000000000000001E-3</v>
      </c>
      <c r="F410" s="1" t="s">
        <v>33</v>
      </c>
      <c r="G410" s="1" t="s">
        <v>1334</v>
      </c>
      <c r="H410" s="1" t="s">
        <v>35</v>
      </c>
      <c r="I410" s="1" t="s">
        <v>27</v>
      </c>
      <c r="J410" s="1" t="s">
        <v>1335</v>
      </c>
      <c r="K410" s="1" t="s">
        <v>14</v>
      </c>
      <c r="L410" s="1" t="s">
        <v>20</v>
      </c>
      <c r="M410" s="1" t="s">
        <v>1336</v>
      </c>
    </row>
    <row r="411" spans="1:13" ht="45" x14ac:dyDescent="0.25">
      <c r="A411" s="2" t="s">
        <v>1337</v>
      </c>
      <c r="B411" s="1" t="s">
        <v>12</v>
      </c>
      <c r="C411" s="1" t="s">
        <v>14</v>
      </c>
      <c r="D411" s="1" t="s">
        <v>14</v>
      </c>
      <c r="E411" s="3">
        <v>3.0000000000000001E-3</v>
      </c>
      <c r="F411" s="1" t="s">
        <v>33</v>
      </c>
      <c r="G411" s="1" t="s">
        <v>25</v>
      </c>
      <c r="H411" s="1" t="s">
        <v>83</v>
      </c>
      <c r="I411" s="1" t="s">
        <v>27</v>
      </c>
      <c r="J411" s="1" t="s">
        <v>1338</v>
      </c>
      <c r="K411" s="1" t="s">
        <v>634</v>
      </c>
      <c r="L411" s="1" t="s">
        <v>46</v>
      </c>
      <c r="M411" s="1" t="s">
        <v>1339</v>
      </c>
    </row>
    <row r="412" spans="1:13" ht="45" x14ac:dyDescent="0.25">
      <c r="A412" s="2" t="s">
        <v>1340</v>
      </c>
      <c r="B412" s="1" t="s">
        <v>32</v>
      </c>
      <c r="C412" s="1" t="s">
        <v>40</v>
      </c>
      <c r="D412" s="1" t="s">
        <v>14</v>
      </c>
      <c r="E412" s="3">
        <v>3.0000000000000001E-3</v>
      </c>
      <c r="F412" s="1" t="s">
        <v>1341</v>
      </c>
      <c r="G412" s="1" t="s">
        <v>34</v>
      </c>
      <c r="H412" s="1" t="s">
        <v>83</v>
      </c>
      <c r="I412" s="1" t="s">
        <v>77</v>
      </c>
      <c r="J412" s="1" t="s">
        <v>1338</v>
      </c>
      <c r="K412" s="1" t="s">
        <v>520</v>
      </c>
      <c r="L412" s="1" t="s">
        <v>46</v>
      </c>
      <c r="M412" s="1" t="s">
        <v>1342</v>
      </c>
    </row>
    <row r="413" spans="1:13" ht="45" x14ac:dyDescent="0.25">
      <c r="A413" s="2" t="s">
        <v>1343</v>
      </c>
      <c r="B413" s="1" t="s">
        <v>12</v>
      </c>
      <c r="C413" s="1" t="s">
        <v>40</v>
      </c>
      <c r="D413" s="1" t="s">
        <v>23</v>
      </c>
      <c r="E413" s="3">
        <v>3.0000000000000001E-3</v>
      </c>
      <c r="F413" s="1" t="s">
        <v>1344</v>
      </c>
      <c r="G413" s="1" t="s">
        <v>25</v>
      </c>
      <c r="H413" s="1" t="s">
        <v>83</v>
      </c>
      <c r="I413" s="1" t="s">
        <v>77</v>
      </c>
      <c r="J413" s="1" t="s">
        <v>1338</v>
      </c>
      <c r="K413" s="1" t="s">
        <v>634</v>
      </c>
      <c r="L413" s="1" t="s">
        <v>46</v>
      </c>
      <c r="M413" s="1" t="s">
        <v>1345</v>
      </c>
    </row>
    <row r="414" spans="1:13" ht="60" x14ac:dyDescent="0.25">
      <c r="A414" s="2" t="s">
        <v>1346</v>
      </c>
      <c r="B414" s="1" t="s">
        <v>32</v>
      </c>
      <c r="C414" s="1" t="s">
        <v>13</v>
      </c>
      <c r="D414" s="1" t="s">
        <v>685</v>
      </c>
      <c r="E414" s="3">
        <v>3.0000000000000001E-3</v>
      </c>
      <c r="F414" s="1" t="s">
        <v>1347</v>
      </c>
      <c r="G414" s="1" t="s">
        <v>1348</v>
      </c>
      <c r="H414" s="1" t="s">
        <v>17</v>
      </c>
      <c r="I414" s="1" t="s">
        <v>18</v>
      </c>
      <c r="J414" s="1" t="s">
        <v>1349</v>
      </c>
      <c r="K414" s="1" t="s">
        <v>14</v>
      </c>
      <c r="L414" s="1" t="s">
        <v>46</v>
      </c>
      <c r="M414" s="1" t="s">
        <v>1350</v>
      </c>
    </row>
    <row r="415" spans="1:13" ht="75" x14ac:dyDescent="0.25">
      <c r="A415" s="2" t="s">
        <v>1351</v>
      </c>
      <c r="B415" s="1" t="s">
        <v>12</v>
      </c>
      <c r="C415" s="1" t="s">
        <v>13</v>
      </c>
      <c r="D415" s="1" t="s">
        <v>221</v>
      </c>
      <c r="E415" s="3">
        <v>3.0000000000000001E-3</v>
      </c>
      <c r="F415" s="1" t="s">
        <v>1352</v>
      </c>
      <c r="G415" s="1" t="s">
        <v>68</v>
      </c>
      <c r="H415" s="1" t="s">
        <v>54</v>
      </c>
      <c r="I415" s="1" t="s">
        <v>55</v>
      </c>
      <c r="J415" s="1" t="s">
        <v>1070</v>
      </c>
      <c r="K415" s="2" t="s">
        <v>1353</v>
      </c>
      <c r="L415" s="1" t="s">
        <v>20</v>
      </c>
      <c r="M415" s="1" t="s">
        <v>1354</v>
      </c>
    </row>
    <row r="416" spans="1:13" ht="75" x14ac:dyDescent="0.25">
      <c r="A416" s="2" t="s">
        <v>1355</v>
      </c>
      <c r="B416" s="1" t="s">
        <v>12</v>
      </c>
      <c r="C416" s="1" t="s">
        <v>13</v>
      </c>
      <c r="D416" s="1" t="s">
        <v>23</v>
      </c>
      <c r="E416" s="3">
        <v>3.0000000000000001E-3</v>
      </c>
      <c r="F416" s="1" t="s">
        <v>1356</v>
      </c>
      <c r="G416" s="1" t="s">
        <v>619</v>
      </c>
      <c r="H416" s="1" t="s">
        <v>62</v>
      </c>
      <c r="I416" s="1" t="s">
        <v>55</v>
      </c>
      <c r="J416" s="1" t="s">
        <v>701</v>
      </c>
      <c r="K416" s="2" t="s">
        <v>621</v>
      </c>
      <c r="L416" s="1" t="s">
        <v>20</v>
      </c>
      <c r="M416" s="1" t="s">
        <v>1357</v>
      </c>
    </row>
    <row r="417" spans="1:13" ht="60" x14ac:dyDescent="0.25">
      <c r="A417" s="2" t="s">
        <v>1358</v>
      </c>
      <c r="B417" s="1" t="s">
        <v>12</v>
      </c>
      <c r="C417" s="1" t="s">
        <v>13</v>
      </c>
      <c r="D417" s="1" t="s">
        <v>221</v>
      </c>
      <c r="E417" s="3">
        <v>3.0000000000000001E-3</v>
      </c>
      <c r="F417" s="1" t="s">
        <v>1359</v>
      </c>
      <c r="G417" s="1" t="s">
        <v>497</v>
      </c>
      <c r="H417" s="1" t="s">
        <v>62</v>
      </c>
      <c r="I417" s="1" t="s">
        <v>55</v>
      </c>
      <c r="J417" s="1" t="s">
        <v>90</v>
      </c>
      <c r="K417" s="1" t="s">
        <v>14</v>
      </c>
      <c r="L417" s="1" t="s">
        <v>20</v>
      </c>
      <c r="M417" s="1" t="s">
        <v>1360</v>
      </c>
    </row>
    <row r="418" spans="1:13" ht="60" x14ac:dyDescent="0.25">
      <c r="A418" s="2" t="s">
        <v>1361</v>
      </c>
      <c r="B418" s="1" t="s">
        <v>32</v>
      </c>
      <c r="C418" s="1" t="s">
        <v>40</v>
      </c>
      <c r="D418" s="1" t="s">
        <v>23</v>
      </c>
      <c r="E418" s="3">
        <v>3.0000000000000001E-3</v>
      </c>
      <c r="F418" s="1" t="s">
        <v>1362</v>
      </c>
      <c r="G418" s="1" t="s">
        <v>1314</v>
      </c>
      <c r="H418" s="1" t="s">
        <v>89</v>
      </c>
      <c r="I418" s="1" t="s">
        <v>27</v>
      </c>
      <c r="J418" s="1" t="s">
        <v>1363</v>
      </c>
      <c r="K418" s="1" t="s">
        <v>1364</v>
      </c>
      <c r="L418" s="1" t="s">
        <v>20</v>
      </c>
      <c r="M418" s="1" t="s">
        <v>1365</v>
      </c>
    </row>
    <row r="419" spans="1:13" ht="75" x14ac:dyDescent="0.25">
      <c r="A419" s="2" t="s">
        <v>1333</v>
      </c>
      <c r="B419" s="1" t="s">
        <v>32</v>
      </c>
      <c r="C419" s="1" t="s">
        <v>13</v>
      </c>
      <c r="D419" s="1" t="s">
        <v>23</v>
      </c>
      <c r="E419" s="3">
        <v>3.0000000000000001E-3</v>
      </c>
      <c r="F419" s="1" t="s">
        <v>33</v>
      </c>
      <c r="G419" s="1" t="s">
        <v>1334</v>
      </c>
      <c r="H419" s="1" t="s">
        <v>35</v>
      </c>
      <c r="I419" s="1" t="s">
        <v>77</v>
      </c>
      <c r="J419" s="1" t="s">
        <v>1366</v>
      </c>
      <c r="K419" s="1" t="s">
        <v>14</v>
      </c>
      <c r="L419" s="1" t="s">
        <v>20</v>
      </c>
      <c r="M419" s="1" t="s">
        <v>1367</v>
      </c>
    </row>
    <row r="420" spans="1:13" ht="75" x14ac:dyDescent="0.25">
      <c r="A420" s="2" t="s">
        <v>1368</v>
      </c>
      <c r="B420" s="1" t="s">
        <v>12</v>
      </c>
      <c r="C420" s="1" t="s">
        <v>40</v>
      </c>
      <c r="D420" s="1" t="s">
        <v>832</v>
      </c>
      <c r="E420" s="3">
        <v>3.0000000000000001E-3</v>
      </c>
      <c r="F420" s="1" t="s">
        <v>1369</v>
      </c>
      <c r="G420" s="1" t="s">
        <v>61</v>
      </c>
      <c r="H420" s="1" t="s">
        <v>89</v>
      </c>
      <c r="I420" s="1" t="s">
        <v>27</v>
      </c>
      <c r="J420" s="1" t="s">
        <v>715</v>
      </c>
      <c r="K420" s="1" t="s">
        <v>1370</v>
      </c>
      <c r="L420" s="1" t="s">
        <v>46</v>
      </c>
      <c r="M420" s="1" t="s">
        <v>1371</v>
      </c>
    </row>
    <row r="421" spans="1:13" ht="75" x14ac:dyDescent="0.25">
      <c r="A421" s="2" t="s">
        <v>1372</v>
      </c>
      <c r="B421" s="1" t="s">
        <v>39</v>
      </c>
      <c r="C421" s="1" t="s">
        <v>40</v>
      </c>
      <c r="D421" s="1" t="s">
        <v>832</v>
      </c>
      <c r="E421" s="3">
        <v>3.0000000000000001E-3</v>
      </c>
      <c r="F421" s="1" t="s">
        <v>1373</v>
      </c>
      <c r="G421" s="1" t="s">
        <v>1233</v>
      </c>
      <c r="H421" s="1" t="s">
        <v>89</v>
      </c>
      <c r="I421" s="1" t="s">
        <v>27</v>
      </c>
      <c r="J421" s="1" t="s">
        <v>715</v>
      </c>
      <c r="K421" s="1" t="s">
        <v>1374</v>
      </c>
      <c r="L421" s="1" t="s">
        <v>46</v>
      </c>
      <c r="M421" s="1" t="s">
        <v>1375</v>
      </c>
    </row>
    <row r="422" spans="1:13" ht="75" x14ac:dyDescent="0.25">
      <c r="A422" s="2" t="s">
        <v>1376</v>
      </c>
      <c r="B422" s="1" t="s">
        <v>32</v>
      </c>
      <c r="C422" s="1" t="s">
        <v>40</v>
      </c>
      <c r="D422" s="1" t="s">
        <v>23</v>
      </c>
      <c r="E422" s="3">
        <v>3.0000000000000001E-3</v>
      </c>
      <c r="F422" s="1" t="s">
        <v>1377</v>
      </c>
      <c r="G422" s="1" t="s">
        <v>619</v>
      </c>
      <c r="H422" s="1" t="s">
        <v>26</v>
      </c>
      <c r="I422" s="1" t="s">
        <v>27</v>
      </c>
      <c r="J422" s="1" t="s">
        <v>720</v>
      </c>
      <c r="K422" s="2" t="s">
        <v>621</v>
      </c>
      <c r="L422" s="1" t="s">
        <v>46</v>
      </c>
      <c r="M422" s="1" t="s">
        <v>1378</v>
      </c>
    </row>
    <row r="423" spans="1:13" ht="75" x14ac:dyDescent="0.25">
      <c r="A423" s="2" t="s">
        <v>1379</v>
      </c>
      <c r="B423" s="1" t="s">
        <v>32</v>
      </c>
      <c r="C423" s="1" t="s">
        <v>14</v>
      </c>
      <c r="D423" s="1" t="s">
        <v>14</v>
      </c>
      <c r="E423" s="3">
        <v>3.0000000000000001E-3</v>
      </c>
      <c r="F423" s="1" t="s">
        <v>1380</v>
      </c>
      <c r="G423" s="1" t="s">
        <v>619</v>
      </c>
      <c r="H423" s="1" t="s">
        <v>523</v>
      </c>
      <c r="I423" s="1" t="s">
        <v>27</v>
      </c>
      <c r="J423" s="1" t="s">
        <v>94</v>
      </c>
      <c r="K423" s="1" t="s">
        <v>14</v>
      </c>
      <c r="L423" s="1" t="s">
        <v>20</v>
      </c>
      <c r="M423" s="1" t="s">
        <v>1381</v>
      </c>
    </row>
    <row r="424" spans="1:13" ht="60" x14ac:dyDescent="0.25">
      <c r="A424" s="2" t="s">
        <v>1382</v>
      </c>
      <c r="B424" s="1" t="s">
        <v>12</v>
      </c>
      <c r="C424" s="1" t="s">
        <v>13</v>
      </c>
      <c r="D424" s="1" t="s">
        <v>14</v>
      </c>
      <c r="E424" s="3">
        <v>3.0000000000000001E-3</v>
      </c>
      <c r="F424" s="1" t="s">
        <v>33</v>
      </c>
      <c r="G424" s="1" t="s">
        <v>25</v>
      </c>
      <c r="H424" s="1" t="s">
        <v>175</v>
      </c>
      <c r="I424" s="1" t="s">
        <v>18</v>
      </c>
      <c r="J424" s="1" t="s">
        <v>1383</v>
      </c>
      <c r="K424" s="1" t="s">
        <v>14</v>
      </c>
      <c r="L424" s="1" t="s">
        <v>46</v>
      </c>
      <c r="M424" s="1" t="s">
        <v>1384</v>
      </c>
    </row>
    <row r="425" spans="1:13" ht="75" x14ac:dyDescent="0.25">
      <c r="A425" s="2" t="s">
        <v>1379</v>
      </c>
      <c r="B425" s="1" t="s">
        <v>12</v>
      </c>
      <c r="C425" s="1" t="s">
        <v>40</v>
      </c>
      <c r="D425" s="1" t="s">
        <v>14</v>
      </c>
      <c r="E425" s="3">
        <v>3.0000000000000001E-3</v>
      </c>
      <c r="F425" s="1" t="s">
        <v>1380</v>
      </c>
      <c r="G425" s="1" t="s">
        <v>619</v>
      </c>
      <c r="H425" s="1" t="s">
        <v>523</v>
      </c>
      <c r="I425" s="1" t="s">
        <v>27</v>
      </c>
      <c r="J425" s="1" t="s">
        <v>1103</v>
      </c>
      <c r="K425" s="1" t="s">
        <v>14</v>
      </c>
      <c r="L425" s="1" t="s">
        <v>20</v>
      </c>
      <c r="M425" s="1" t="s">
        <v>1385</v>
      </c>
    </row>
    <row r="426" spans="1:13" ht="75" x14ac:dyDescent="0.25">
      <c r="A426" s="2" t="s">
        <v>1386</v>
      </c>
      <c r="B426" s="1" t="s">
        <v>12</v>
      </c>
      <c r="C426" s="1" t="s">
        <v>40</v>
      </c>
      <c r="D426" s="1" t="s">
        <v>23</v>
      </c>
      <c r="E426" s="3">
        <v>3.0000000000000001E-3</v>
      </c>
      <c r="F426" s="1" t="s">
        <v>1387</v>
      </c>
      <c r="G426" s="1" t="s">
        <v>1388</v>
      </c>
      <c r="H426" s="1" t="s">
        <v>1116</v>
      </c>
      <c r="I426" s="1" t="s">
        <v>27</v>
      </c>
      <c r="J426" s="1" t="s">
        <v>1389</v>
      </c>
      <c r="K426" s="1" t="s">
        <v>14</v>
      </c>
      <c r="L426" s="1" t="s">
        <v>46</v>
      </c>
      <c r="M426" s="1" t="s">
        <v>1390</v>
      </c>
    </row>
    <row r="427" spans="1:13" ht="75" x14ac:dyDescent="0.25">
      <c r="A427" s="2" t="s">
        <v>1391</v>
      </c>
      <c r="B427" s="1" t="s">
        <v>12</v>
      </c>
      <c r="C427" s="1" t="s">
        <v>40</v>
      </c>
      <c r="D427" s="1" t="s">
        <v>14</v>
      </c>
      <c r="E427" s="3">
        <v>3.0000000000000001E-3</v>
      </c>
      <c r="F427" s="1" t="s">
        <v>1392</v>
      </c>
      <c r="G427" s="1" t="s">
        <v>42</v>
      </c>
      <c r="H427" s="1" t="s">
        <v>26</v>
      </c>
      <c r="I427" s="1" t="s">
        <v>55</v>
      </c>
      <c r="J427" s="1" t="s">
        <v>803</v>
      </c>
      <c r="K427" s="1" t="s">
        <v>14</v>
      </c>
      <c r="L427" s="1" t="s">
        <v>20</v>
      </c>
      <c r="M427" s="1" t="s">
        <v>1393</v>
      </c>
    </row>
    <row r="428" spans="1:13" ht="60" x14ac:dyDescent="0.25">
      <c r="A428" s="2" t="s">
        <v>1394</v>
      </c>
      <c r="B428" s="1" t="s">
        <v>12</v>
      </c>
      <c r="C428" s="1" t="s">
        <v>40</v>
      </c>
      <c r="D428" s="1" t="s">
        <v>23</v>
      </c>
      <c r="E428" s="3">
        <v>3.0000000000000001E-3</v>
      </c>
      <c r="F428" s="1" t="s">
        <v>1395</v>
      </c>
      <c r="G428" s="1" t="s">
        <v>34</v>
      </c>
      <c r="H428" s="1" t="s">
        <v>26</v>
      </c>
      <c r="I428" s="1" t="s">
        <v>27</v>
      </c>
      <c r="J428" s="1" t="s">
        <v>1396</v>
      </c>
      <c r="K428" s="1" t="s">
        <v>14</v>
      </c>
      <c r="L428" s="1" t="s">
        <v>20</v>
      </c>
      <c r="M428" s="1" t="s">
        <v>1397</v>
      </c>
    </row>
    <row r="429" spans="1:13" ht="60" x14ac:dyDescent="0.25">
      <c r="A429" s="2" t="s">
        <v>1398</v>
      </c>
      <c r="B429" s="1" t="s">
        <v>12</v>
      </c>
      <c r="C429" s="1" t="s">
        <v>40</v>
      </c>
      <c r="D429" s="1" t="s">
        <v>685</v>
      </c>
      <c r="E429" s="3">
        <v>3.0000000000000001E-3</v>
      </c>
      <c r="F429" s="1" t="s">
        <v>1399</v>
      </c>
      <c r="G429" s="1" t="s">
        <v>61</v>
      </c>
      <c r="H429" s="1" t="s">
        <v>89</v>
      </c>
      <c r="I429" s="1" t="s">
        <v>27</v>
      </c>
      <c r="J429" s="1" t="s">
        <v>1400</v>
      </c>
      <c r="K429" s="1" t="s">
        <v>14</v>
      </c>
      <c r="L429" s="1" t="s">
        <v>20</v>
      </c>
      <c r="M429" s="1" t="s">
        <v>1401</v>
      </c>
    </row>
    <row r="430" spans="1:13" ht="75" x14ac:dyDescent="0.25">
      <c r="A430" s="2" t="s">
        <v>1402</v>
      </c>
      <c r="B430" s="1" t="s">
        <v>32</v>
      </c>
      <c r="C430" s="1" t="s">
        <v>40</v>
      </c>
      <c r="D430" s="1" t="s">
        <v>23</v>
      </c>
      <c r="E430" s="3">
        <v>3.0000000000000001E-3</v>
      </c>
      <c r="F430" s="1" t="s">
        <v>1403</v>
      </c>
      <c r="G430" s="1" t="s">
        <v>1314</v>
      </c>
      <c r="H430" s="1" t="s">
        <v>89</v>
      </c>
      <c r="I430" s="1" t="s">
        <v>27</v>
      </c>
      <c r="J430" s="1" t="s">
        <v>1121</v>
      </c>
      <c r="K430" s="1" t="s">
        <v>14</v>
      </c>
      <c r="L430" s="1" t="s">
        <v>20</v>
      </c>
      <c r="M430" s="1" t="s">
        <v>1404</v>
      </c>
    </row>
    <row r="431" spans="1:13" ht="90" x14ac:dyDescent="0.25">
      <c r="A431" s="2" t="s">
        <v>1405</v>
      </c>
      <c r="B431" s="1" t="s">
        <v>12</v>
      </c>
      <c r="C431" s="1" t="s">
        <v>13</v>
      </c>
      <c r="D431" s="1" t="s">
        <v>23</v>
      </c>
      <c r="E431" s="3">
        <v>3.0000000000000001E-3</v>
      </c>
      <c r="F431" s="1" t="s">
        <v>1406</v>
      </c>
      <c r="G431" s="1" t="s">
        <v>1407</v>
      </c>
      <c r="H431" s="1" t="s">
        <v>54</v>
      </c>
      <c r="I431" s="1" t="s">
        <v>55</v>
      </c>
      <c r="J431" s="1" t="s">
        <v>1400</v>
      </c>
      <c r="K431" s="2" t="s">
        <v>1408</v>
      </c>
      <c r="L431" s="1" t="s">
        <v>20</v>
      </c>
      <c r="M431" s="1" t="s">
        <v>1409</v>
      </c>
    </row>
    <row r="432" spans="1:13" ht="60" x14ac:dyDescent="0.25">
      <c r="A432" s="2" t="s">
        <v>1410</v>
      </c>
      <c r="B432" s="1" t="s">
        <v>12</v>
      </c>
      <c r="C432" s="1" t="s">
        <v>13</v>
      </c>
      <c r="D432" s="1" t="s">
        <v>23</v>
      </c>
      <c r="E432" s="3">
        <v>3.0000000000000001E-3</v>
      </c>
      <c r="F432" s="1" t="s">
        <v>1411</v>
      </c>
      <c r="G432" s="1" t="s">
        <v>34</v>
      </c>
      <c r="H432" s="1" t="s">
        <v>54</v>
      </c>
      <c r="I432" s="1" t="s">
        <v>55</v>
      </c>
      <c r="J432" s="1" t="s">
        <v>1412</v>
      </c>
      <c r="K432" s="1" t="s">
        <v>1413</v>
      </c>
      <c r="L432" s="1" t="s">
        <v>20</v>
      </c>
      <c r="M432" s="1" t="s">
        <v>1414</v>
      </c>
    </row>
    <row r="433" spans="1:13" ht="75" x14ac:dyDescent="0.25">
      <c r="A433" s="2" t="s">
        <v>1415</v>
      </c>
      <c r="B433" s="1" t="s">
        <v>12</v>
      </c>
      <c r="C433" s="1" t="s">
        <v>14</v>
      </c>
      <c r="D433" s="1" t="s">
        <v>14</v>
      </c>
      <c r="E433" s="3">
        <v>3.0000000000000001E-3</v>
      </c>
      <c r="F433" s="1" t="s">
        <v>33</v>
      </c>
      <c r="G433" s="1" t="s">
        <v>25</v>
      </c>
      <c r="H433" s="1" t="s">
        <v>35</v>
      </c>
      <c r="I433" s="1" t="s">
        <v>77</v>
      </c>
      <c r="J433" s="1" t="s">
        <v>1416</v>
      </c>
      <c r="K433" s="1" t="s">
        <v>14</v>
      </c>
      <c r="L433" s="1" t="s">
        <v>46</v>
      </c>
      <c r="M433" s="1" t="s">
        <v>1417</v>
      </c>
    </row>
    <row r="434" spans="1:13" ht="90" x14ac:dyDescent="0.25">
      <c r="A434" s="2" t="s">
        <v>1418</v>
      </c>
      <c r="B434" s="1" t="s">
        <v>12</v>
      </c>
      <c r="C434" s="1" t="s">
        <v>40</v>
      </c>
      <c r="D434" s="1" t="s">
        <v>14</v>
      </c>
      <c r="E434" s="3">
        <v>3.0000000000000001E-3</v>
      </c>
      <c r="F434" s="1" t="s">
        <v>1419</v>
      </c>
      <c r="G434" s="1" t="s">
        <v>977</v>
      </c>
      <c r="H434" s="1" t="s">
        <v>89</v>
      </c>
      <c r="I434" s="1" t="s">
        <v>27</v>
      </c>
      <c r="J434" s="1" t="s">
        <v>1420</v>
      </c>
      <c r="K434" s="1" t="s">
        <v>14</v>
      </c>
      <c r="L434" s="1" t="s">
        <v>20</v>
      </c>
      <c r="M434" s="1" t="s">
        <v>1421</v>
      </c>
    </row>
    <row r="435" spans="1:13" ht="60" x14ac:dyDescent="0.25">
      <c r="A435" s="2" t="s">
        <v>1422</v>
      </c>
      <c r="B435" s="1" t="s">
        <v>12</v>
      </c>
      <c r="C435" s="1" t="s">
        <v>40</v>
      </c>
      <c r="D435" s="1" t="s">
        <v>14</v>
      </c>
      <c r="E435" s="3">
        <v>3.0000000000000001E-3</v>
      </c>
      <c r="F435" s="1" t="s">
        <v>1423</v>
      </c>
      <c r="G435" s="1" t="s">
        <v>468</v>
      </c>
      <c r="H435" s="1" t="s">
        <v>89</v>
      </c>
      <c r="I435" s="1" t="s">
        <v>27</v>
      </c>
      <c r="J435" s="1" t="s">
        <v>1420</v>
      </c>
      <c r="K435" s="1" t="s">
        <v>14</v>
      </c>
      <c r="L435" s="1" t="s">
        <v>20</v>
      </c>
      <c r="M435" s="1" t="s">
        <v>1424</v>
      </c>
    </row>
    <row r="436" spans="1:13" ht="60" x14ac:dyDescent="0.25">
      <c r="A436" s="2" t="s">
        <v>1425</v>
      </c>
      <c r="B436" s="1" t="s">
        <v>12</v>
      </c>
      <c r="C436" s="1" t="s">
        <v>40</v>
      </c>
      <c r="D436" s="1" t="s">
        <v>14</v>
      </c>
      <c r="E436" s="3">
        <v>3.0000000000000001E-3</v>
      </c>
      <c r="F436" s="1" t="s">
        <v>1426</v>
      </c>
      <c r="G436" s="1" t="s">
        <v>1034</v>
      </c>
      <c r="H436" s="1" t="s">
        <v>89</v>
      </c>
      <c r="I436" s="1" t="s">
        <v>27</v>
      </c>
      <c r="J436" s="1" t="s">
        <v>1420</v>
      </c>
      <c r="K436" s="1" t="s">
        <v>14</v>
      </c>
      <c r="L436" s="1" t="s">
        <v>46</v>
      </c>
      <c r="M436" s="1" t="s">
        <v>1427</v>
      </c>
    </row>
    <row r="437" spans="1:13" ht="60" x14ac:dyDescent="0.25">
      <c r="A437" s="2" t="s">
        <v>1428</v>
      </c>
      <c r="B437" s="1" t="s">
        <v>32</v>
      </c>
      <c r="C437" s="1" t="s">
        <v>40</v>
      </c>
      <c r="D437" s="1" t="s">
        <v>832</v>
      </c>
      <c r="E437" s="3">
        <v>3.0000000000000001E-3</v>
      </c>
      <c r="F437" s="1" t="s">
        <v>1429</v>
      </c>
      <c r="G437" s="1" t="s">
        <v>1233</v>
      </c>
      <c r="H437" s="1" t="s">
        <v>26</v>
      </c>
      <c r="I437" s="1" t="s">
        <v>27</v>
      </c>
      <c r="J437" s="1" t="s">
        <v>1125</v>
      </c>
      <c r="K437" s="1" t="s">
        <v>14</v>
      </c>
      <c r="L437" s="1" t="s">
        <v>46</v>
      </c>
      <c r="M437" s="1" t="s">
        <v>1430</v>
      </c>
    </row>
    <row r="438" spans="1:13" ht="90" x14ac:dyDescent="0.25">
      <c r="A438" s="2" t="s">
        <v>1431</v>
      </c>
      <c r="B438" s="1" t="s">
        <v>32</v>
      </c>
      <c r="C438" s="1" t="s">
        <v>40</v>
      </c>
      <c r="D438" s="1" t="s">
        <v>23</v>
      </c>
      <c r="E438" s="3">
        <v>3.0000000000000001E-3</v>
      </c>
      <c r="F438" s="1" t="s">
        <v>1432</v>
      </c>
      <c r="G438" s="1" t="s">
        <v>619</v>
      </c>
      <c r="H438" s="1" t="s">
        <v>523</v>
      </c>
      <c r="I438" s="1" t="s">
        <v>77</v>
      </c>
      <c r="J438" s="1" t="s">
        <v>1433</v>
      </c>
      <c r="K438" s="1" t="s">
        <v>14</v>
      </c>
      <c r="L438" s="1" t="s">
        <v>20</v>
      </c>
      <c r="M438" s="1" t="s">
        <v>1434</v>
      </c>
    </row>
    <row r="439" spans="1:13" ht="60" x14ac:dyDescent="0.25">
      <c r="A439" s="2" t="s">
        <v>1435</v>
      </c>
      <c r="B439" s="1" t="s">
        <v>12</v>
      </c>
      <c r="C439" s="1" t="s">
        <v>40</v>
      </c>
      <c r="D439" s="1" t="s">
        <v>23</v>
      </c>
      <c r="E439" s="3">
        <v>3.0000000000000001E-3</v>
      </c>
      <c r="F439" s="1" t="s">
        <v>33</v>
      </c>
      <c r="G439" s="1" t="s">
        <v>25</v>
      </c>
      <c r="H439" s="1" t="s">
        <v>76</v>
      </c>
      <c r="I439" s="1" t="s">
        <v>77</v>
      </c>
      <c r="J439" s="1" t="s">
        <v>1436</v>
      </c>
      <c r="K439" s="1" t="s">
        <v>14</v>
      </c>
      <c r="L439" s="1" t="s">
        <v>46</v>
      </c>
      <c r="M439" s="1" t="s">
        <v>1437</v>
      </c>
    </row>
    <row r="440" spans="1:13" ht="75" x14ac:dyDescent="0.25">
      <c r="A440" s="2" t="s">
        <v>1438</v>
      </c>
      <c r="B440" s="1" t="s">
        <v>12</v>
      </c>
      <c r="C440" s="1" t="s">
        <v>40</v>
      </c>
      <c r="D440" s="1" t="s">
        <v>832</v>
      </c>
      <c r="E440" s="3">
        <v>3.0999999999999999E-3</v>
      </c>
      <c r="F440" s="1" t="s">
        <v>1439</v>
      </c>
      <c r="G440" s="1" t="s">
        <v>68</v>
      </c>
      <c r="H440" s="1" t="s">
        <v>108</v>
      </c>
      <c r="I440" s="1" t="s">
        <v>77</v>
      </c>
      <c r="J440" s="1" t="s">
        <v>537</v>
      </c>
      <c r="K440" s="2" t="s">
        <v>1071</v>
      </c>
      <c r="L440" s="1" t="s">
        <v>46</v>
      </c>
      <c r="M440" s="1">
        <v>263527</v>
      </c>
    </row>
    <row r="441" spans="1:13" ht="75" x14ac:dyDescent="0.25">
      <c r="A441" s="2" t="s">
        <v>1440</v>
      </c>
      <c r="B441" s="1" t="s">
        <v>12</v>
      </c>
      <c r="C441" s="1" t="s">
        <v>40</v>
      </c>
      <c r="D441" s="1" t="s">
        <v>832</v>
      </c>
      <c r="E441" s="3">
        <v>3.0999999999999999E-3</v>
      </c>
      <c r="F441" s="1" t="s">
        <v>1441</v>
      </c>
      <c r="G441" s="1" t="s">
        <v>1233</v>
      </c>
      <c r="H441" s="1" t="s">
        <v>108</v>
      </c>
      <c r="I441" s="1" t="s">
        <v>77</v>
      </c>
      <c r="J441" s="1" t="s">
        <v>841</v>
      </c>
      <c r="K441" s="2" t="s">
        <v>918</v>
      </c>
      <c r="L441" s="1" t="s">
        <v>46</v>
      </c>
      <c r="M441" s="1">
        <v>263528</v>
      </c>
    </row>
    <row r="442" spans="1:13" ht="45" x14ac:dyDescent="0.25">
      <c r="A442" s="2" t="s">
        <v>1442</v>
      </c>
      <c r="B442" s="1" t="s">
        <v>12</v>
      </c>
      <c r="C442" s="1" t="s">
        <v>40</v>
      </c>
      <c r="D442" s="1" t="s">
        <v>23</v>
      </c>
      <c r="E442" s="3">
        <v>3.0999999999999999E-3</v>
      </c>
      <c r="F442" s="1" t="s">
        <v>1443</v>
      </c>
      <c r="G442" s="1" t="s">
        <v>1030</v>
      </c>
      <c r="H442" s="1" t="s">
        <v>108</v>
      </c>
      <c r="I442" s="1" t="s">
        <v>77</v>
      </c>
      <c r="J442" s="1" t="s">
        <v>1444</v>
      </c>
      <c r="K442" s="2" t="s">
        <v>1031</v>
      </c>
      <c r="L442" s="1" t="s">
        <v>46</v>
      </c>
      <c r="M442" s="1" t="s">
        <v>1445</v>
      </c>
    </row>
    <row r="443" spans="1:13" ht="75" x14ac:dyDescent="0.25">
      <c r="A443" s="2" t="s">
        <v>1446</v>
      </c>
      <c r="B443" s="1" t="s">
        <v>32</v>
      </c>
      <c r="C443" s="1" t="s">
        <v>40</v>
      </c>
      <c r="D443" s="1" t="s">
        <v>832</v>
      </c>
      <c r="E443" s="3">
        <v>3.0999999999999999E-3</v>
      </c>
      <c r="F443" s="1" t="s">
        <v>1447</v>
      </c>
      <c r="G443" s="1" t="s">
        <v>1233</v>
      </c>
      <c r="H443" s="1" t="s">
        <v>108</v>
      </c>
      <c r="I443" s="1" t="s">
        <v>77</v>
      </c>
      <c r="J443" s="1" t="s">
        <v>392</v>
      </c>
      <c r="K443" s="2" t="s">
        <v>472</v>
      </c>
      <c r="L443" s="1" t="s">
        <v>46</v>
      </c>
      <c r="M443" s="1" t="s">
        <v>1448</v>
      </c>
    </row>
    <row r="444" spans="1:13" ht="60" x14ac:dyDescent="0.25">
      <c r="A444" s="2" t="s">
        <v>1449</v>
      </c>
      <c r="B444" s="1" t="s">
        <v>32</v>
      </c>
      <c r="C444" s="1" t="s">
        <v>40</v>
      </c>
      <c r="D444" s="1" t="s">
        <v>23</v>
      </c>
      <c r="E444" s="3">
        <v>3.0999999999999999E-3</v>
      </c>
      <c r="F444" s="1" t="s">
        <v>1450</v>
      </c>
      <c r="G444" s="1" t="s">
        <v>913</v>
      </c>
      <c r="H444" s="1" t="s">
        <v>108</v>
      </c>
      <c r="I444" s="1" t="s">
        <v>77</v>
      </c>
      <c r="J444" s="1" t="s">
        <v>1451</v>
      </c>
      <c r="K444" s="2" t="s">
        <v>914</v>
      </c>
      <c r="L444" s="1" t="s">
        <v>46</v>
      </c>
      <c r="M444" s="1" t="s">
        <v>1452</v>
      </c>
    </row>
    <row r="445" spans="1:13" ht="75" x14ac:dyDescent="0.25">
      <c r="A445" s="2" t="s">
        <v>1453</v>
      </c>
      <c r="B445" s="1" t="s">
        <v>12</v>
      </c>
      <c r="C445" s="1" t="s">
        <v>40</v>
      </c>
      <c r="D445" s="1" t="s">
        <v>832</v>
      </c>
      <c r="E445" s="3">
        <v>3.2000000000000002E-3</v>
      </c>
      <c r="F445" s="1" t="s">
        <v>1454</v>
      </c>
      <c r="G445" s="1" t="s">
        <v>1233</v>
      </c>
      <c r="H445" s="1" t="s">
        <v>108</v>
      </c>
      <c r="I445" s="1" t="s">
        <v>77</v>
      </c>
      <c r="J445" s="1" t="s">
        <v>841</v>
      </c>
      <c r="K445" s="2" t="s">
        <v>1455</v>
      </c>
      <c r="L445" s="1" t="s">
        <v>46</v>
      </c>
      <c r="M445" s="1">
        <v>263529</v>
      </c>
    </row>
    <row r="446" spans="1:13" ht="60" x14ac:dyDescent="0.25">
      <c r="A446" s="2" t="s">
        <v>1456</v>
      </c>
      <c r="B446" s="1" t="s">
        <v>12</v>
      </c>
      <c r="C446" s="1" t="s">
        <v>40</v>
      </c>
      <c r="D446" s="1" t="s">
        <v>832</v>
      </c>
      <c r="E446" s="3">
        <v>3.2000000000000002E-3</v>
      </c>
      <c r="F446" s="1" t="s">
        <v>1457</v>
      </c>
      <c r="G446" s="1" t="s">
        <v>1233</v>
      </c>
      <c r="H446" s="1" t="s">
        <v>108</v>
      </c>
      <c r="I446" s="1" t="s">
        <v>77</v>
      </c>
      <c r="J446" s="1" t="s">
        <v>1451</v>
      </c>
      <c r="K446" s="2" t="s">
        <v>472</v>
      </c>
      <c r="L446" s="1" t="s">
        <v>46</v>
      </c>
      <c r="M446" s="1" t="s">
        <v>1458</v>
      </c>
    </row>
    <row r="447" spans="1:13" ht="75" x14ac:dyDescent="0.25">
      <c r="A447" s="2" t="s">
        <v>1459</v>
      </c>
      <c r="B447" s="1" t="s">
        <v>795</v>
      </c>
      <c r="C447" s="1" t="s">
        <v>40</v>
      </c>
      <c r="D447" s="1" t="s">
        <v>23</v>
      </c>
      <c r="E447" s="3">
        <v>3.3E-3</v>
      </c>
      <c r="F447" s="1" t="s">
        <v>1460</v>
      </c>
      <c r="G447" s="1" t="s">
        <v>913</v>
      </c>
      <c r="H447" s="1" t="s">
        <v>26</v>
      </c>
      <c r="I447" s="1" t="s">
        <v>55</v>
      </c>
      <c r="J447" s="1" t="s">
        <v>633</v>
      </c>
      <c r="K447" s="1" t="s">
        <v>1140</v>
      </c>
      <c r="L447" s="1" t="s">
        <v>46</v>
      </c>
      <c r="M447" s="1" t="s">
        <v>1461</v>
      </c>
    </row>
    <row r="448" spans="1:13" ht="75" x14ac:dyDescent="0.25">
      <c r="A448" s="2" t="s">
        <v>1462</v>
      </c>
      <c r="B448" s="1" t="s">
        <v>32</v>
      </c>
      <c r="C448" s="1" t="s">
        <v>40</v>
      </c>
      <c r="D448" s="1" t="s">
        <v>23</v>
      </c>
      <c r="E448" s="3">
        <v>3.3E-3</v>
      </c>
      <c r="F448" s="1" t="s">
        <v>1463</v>
      </c>
      <c r="G448" s="1" t="s">
        <v>34</v>
      </c>
      <c r="H448" s="1" t="s">
        <v>43</v>
      </c>
      <c r="I448" s="1" t="s">
        <v>27</v>
      </c>
      <c r="J448" s="1" t="s">
        <v>44</v>
      </c>
      <c r="K448" s="2" t="s">
        <v>472</v>
      </c>
      <c r="L448" s="1" t="s">
        <v>20</v>
      </c>
      <c r="M448" s="1" t="s">
        <v>1464</v>
      </c>
    </row>
    <row r="449" spans="1:13" ht="60" x14ac:dyDescent="0.25">
      <c r="A449" s="2" t="s">
        <v>1465</v>
      </c>
      <c r="B449" s="1" t="s">
        <v>32</v>
      </c>
      <c r="C449" s="1" t="s">
        <v>40</v>
      </c>
      <c r="D449" s="1" t="s">
        <v>23</v>
      </c>
      <c r="E449" s="3">
        <v>3.3E-3</v>
      </c>
      <c r="F449" s="1" t="s">
        <v>1466</v>
      </c>
      <c r="G449" s="1" t="s">
        <v>34</v>
      </c>
      <c r="H449" s="1" t="s">
        <v>43</v>
      </c>
      <c r="I449" s="1" t="s">
        <v>27</v>
      </c>
      <c r="J449" s="1" t="s">
        <v>44</v>
      </c>
      <c r="K449" s="2" t="s">
        <v>914</v>
      </c>
      <c r="L449" s="1" t="s">
        <v>20</v>
      </c>
      <c r="M449" s="1" t="s">
        <v>1467</v>
      </c>
    </row>
    <row r="450" spans="1:13" ht="60" x14ac:dyDescent="0.25">
      <c r="A450" s="2" t="s">
        <v>1468</v>
      </c>
      <c r="B450" s="1" t="s">
        <v>12</v>
      </c>
      <c r="C450" s="1" t="s">
        <v>40</v>
      </c>
      <c r="D450" s="1" t="s">
        <v>23</v>
      </c>
      <c r="E450" s="3">
        <v>3.3E-3</v>
      </c>
      <c r="F450" s="1" t="s">
        <v>1469</v>
      </c>
      <c r="G450" s="1" t="s">
        <v>994</v>
      </c>
      <c r="H450" s="1" t="s">
        <v>523</v>
      </c>
      <c r="I450" s="1" t="s">
        <v>27</v>
      </c>
      <c r="J450" s="1" t="s">
        <v>44</v>
      </c>
      <c r="K450" s="2" t="s">
        <v>1222</v>
      </c>
      <c r="L450" s="1" t="s">
        <v>20</v>
      </c>
      <c r="M450" s="1" t="s">
        <v>1470</v>
      </c>
    </row>
    <row r="451" spans="1:13" ht="60" x14ac:dyDescent="0.25">
      <c r="A451" s="2" t="s">
        <v>1471</v>
      </c>
      <c r="B451" s="1" t="s">
        <v>39</v>
      </c>
      <c r="C451" s="1" t="s">
        <v>40</v>
      </c>
      <c r="D451" s="1" t="s">
        <v>23</v>
      </c>
      <c r="E451" s="3">
        <v>3.3E-3</v>
      </c>
      <c r="F451" s="1" t="s">
        <v>1472</v>
      </c>
      <c r="G451" s="1" t="s">
        <v>42</v>
      </c>
      <c r="H451" s="1" t="s">
        <v>43</v>
      </c>
      <c r="I451" s="1" t="s">
        <v>27</v>
      </c>
      <c r="J451" s="1" t="s">
        <v>147</v>
      </c>
      <c r="K451" s="1" t="s">
        <v>1473</v>
      </c>
      <c r="L451" s="1" t="s">
        <v>20</v>
      </c>
      <c r="M451" s="1" t="s">
        <v>1474</v>
      </c>
    </row>
    <row r="452" spans="1:13" ht="45" x14ac:dyDescent="0.25">
      <c r="A452" s="2" t="s">
        <v>1475</v>
      </c>
      <c r="B452" s="1" t="s">
        <v>32</v>
      </c>
      <c r="C452" s="1" t="s">
        <v>40</v>
      </c>
      <c r="D452" s="1" t="s">
        <v>23</v>
      </c>
      <c r="E452" s="3">
        <v>3.3E-3</v>
      </c>
      <c r="F452" s="1" t="s">
        <v>1476</v>
      </c>
      <c r="G452" s="1" t="s">
        <v>34</v>
      </c>
      <c r="H452" s="1" t="s">
        <v>523</v>
      </c>
      <c r="I452" s="1" t="s">
        <v>27</v>
      </c>
      <c r="J452" s="1" t="s">
        <v>147</v>
      </c>
      <c r="K452" s="1" t="s">
        <v>520</v>
      </c>
      <c r="L452" s="1" t="s">
        <v>20</v>
      </c>
      <c r="M452" s="1" t="s">
        <v>1477</v>
      </c>
    </row>
    <row r="453" spans="1:13" ht="45" x14ac:dyDescent="0.25">
      <c r="A453" s="2" t="s">
        <v>1478</v>
      </c>
      <c r="B453" s="1" t="s">
        <v>12</v>
      </c>
      <c r="C453" s="1" t="s">
        <v>40</v>
      </c>
      <c r="D453" s="1" t="s">
        <v>23</v>
      </c>
      <c r="E453" s="3">
        <v>3.3E-3</v>
      </c>
      <c r="F453" s="1" t="s">
        <v>1479</v>
      </c>
      <c r="G453" s="1" t="s">
        <v>61</v>
      </c>
      <c r="H453" s="1" t="s">
        <v>43</v>
      </c>
      <c r="I453" s="1" t="s">
        <v>27</v>
      </c>
      <c r="J453" s="1" t="s">
        <v>147</v>
      </c>
      <c r="K453" s="1" t="s">
        <v>29</v>
      </c>
      <c r="L453" s="1" t="s">
        <v>20</v>
      </c>
      <c r="M453" s="1" t="s">
        <v>1480</v>
      </c>
    </row>
    <row r="454" spans="1:13" ht="60" x14ac:dyDescent="0.25">
      <c r="A454" s="2" t="s">
        <v>1481</v>
      </c>
      <c r="B454" s="1" t="s">
        <v>101</v>
      </c>
      <c r="C454" s="1" t="s">
        <v>13</v>
      </c>
      <c r="D454" s="1" t="s">
        <v>23</v>
      </c>
      <c r="E454" s="3">
        <v>3.3E-3</v>
      </c>
      <c r="F454" s="1" t="s">
        <v>1482</v>
      </c>
      <c r="G454" s="1" t="s">
        <v>103</v>
      </c>
      <c r="H454" s="1" t="s">
        <v>26</v>
      </c>
      <c r="I454" s="1" t="s">
        <v>27</v>
      </c>
      <c r="J454" s="1" t="s">
        <v>28</v>
      </c>
      <c r="K454" s="1" t="s">
        <v>1483</v>
      </c>
      <c r="L454" s="1" t="s">
        <v>20</v>
      </c>
      <c r="M454" s="1" t="s">
        <v>1484</v>
      </c>
    </row>
    <row r="455" spans="1:13" ht="75" x14ac:dyDescent="0.25">
      <c r="A455" s="2" t="s">
        <v>1485</v>
      </c>
      <c r="B455" s="1" t="s">
        <v>32</v>
      </c>
      <c r="C455" s="1" t="s">
        <v>40</v>
      </c>
      <c r="D455" s="1" t="s">
        <v>23</v>
      </c>
      <c r="E455" s="3">
        <v>3.3E-3</v>
      </c>
      <c r="F455" s="1" t="s">
        <v>1486</v>
      </c>
      <c r="G455" s="1" t="s">
        <v>913</v>
      </c>
      <c r="H455" s="1" t="s">
        <v>26</v>
      </c>
      <c r="I455" s="1" t="s">
        <v>55</v>
      </c>
      <c r="J455" s="1" t="s">
        <v>1147</v>
      </c>
      <c r="K455" s="1" t="s">
        <v>1010</v>
      </c>
      <c r="L455" s="1" t="s">
        <v>46</v>
      </c>
      <c r="M455" s="1" t="s">
        <v>1487</v>
      </c>
    </row>
    <row r="456" spans="1:13" ht="60" x14ac:dyDescent="0.25">
      <c r="A456" s="2" t="s">
        <v>1488</v>
      </c>
      <c r="B456" s="1" t="s">
        <v>12</v>
      </c>
      <c r="C456" s="1" t="s">
        <v>40</v>
      </c>
      <c r="D456" s="1" t="s">
        <v>23</v>
      </c>
      <c r="E456" s="3">
        <v>3.3E-3</v>
      </c>
      <c r="F456" s="1" t="s">
        <v>1489</v>
      </c>
      <c r="G456" s="1" t="s">
        <v>61</v>
      </c>
      <c r="H456" s="1" t="s">
        <v>26</v>
      </c>
      <c r="I456" s="1" t="s">
        <v>55</v>
      </c>
      <c r="J456" s="1" t="s">
        <v>1490</v>
      </c>
      <c r="K456" s="1" t="s">
        <v>29</v>
      </c>
      <c r="L456" s="1" t="s">
        <v>46</v>
      </c>
      <c r="M456" s="1" t="s">
        <v>1491</v>
      </c>
    </row>
    <row r="457" spans="1:13" ht="60" x14ac:dyDescent="0.25">
      <c r="A457" s="2" t="s">
        <v>1492</v>
      </c>
      <c r="B457" s="1" t="s">
        <v>32</v>
      </c>
      <c r="C457" s="1" t="s">
        <v>40</v>
      </c>
      <c r="D457" s="1" t="s">
        <v>14</v>
      </c>
      <c r="E457" s="3">
        <v>3.3E-3</v>
      </c>
      <c r="F457" s="1" t="s">
        <v>1493</v>
      </c>
      <c r="G457" s="1" t="s">
        <v>619</v>
      </c>
      <c r="H457" s="1" t="s">
        <v>26</v>
      </c>
      <c r="I457" s="1" t="s">
        <v>27</v>
      </c>
      <c r="J457" s="1" t="s">
        <v>1094</v>
      </c>
      <c r="K457" s="1" t="s">
        <v>14</v>
      </c>
      <c r="L457" s="1" t="s">
        <v>46</v>
      </c>
      <c r="M457" s="1" t="s">
        <v>1494</v>
      </c>
    </row>
    <row r="458" spans="1:13" ht="75" x14ac:dyDescent="0.25">
      <c r="A458" s="2" t="s">
        <v>1495</v>
      </c>
      <c r="B458" s="1" t="s">
        <v>786</v>
      </c>
      <c r="C458" s="1" t="s">
        <v>14</v>
      </c>
      <c r="D458" s="1" t="s">
        <v>14</v>
      </c>
      <c r="E458" s="3">
        <v>3.3E-3</v>
      </c>
      <c r="F458" s="1" t="s">
        <v>1496</v>
      </c>
      <c r="G458" s="1" t="s">
        <v>360</v>
      </c>
      <c r="H458" s="1" t="s">
        <v>26</v>
      </c>
      <c r="I458" s="1" t="s">
        <v>55</v>
      </c>
      <c r="J458" s="1" t="s">
        <v>789</v>
      </c>
      <c r="K458" s="1" t="s">
        <v>14</v>
      </c>
      <c r="L458" s="1" t="s">
        <v>20</v>
      </c>
      <c r="M458" s="1" t="s">
        <v>1497</v>
      </c>
    </row>
    <row r="459" spans="1:13" ht="75" x14ac:dyDescent="0.25">
      <c r="A459" s="2" t="s">
        <v>1495</v>
      </c>
      <c r="B459" s="1" t="s">
        <v>32</v>
      </c>
      <c r="C459" s="1" t="s">
        <v>14</v>
      </c>
      <c r="D459" s="1" t="s">
        <v>14</v>
      </c>
      <c r="E459" s="3">
        <v>3.3E-3</v>
      </c>
      <c r="F459" s="1" t="s">
        <v>1498</v>
      </c>
      <c r="G459" s="1" t="s">
        <v>61</v>
      </c>
      <c r="H459" s="1" t="s">
        <v>26</v>
      </c>
      <c r="I459" s="1" t="s">
        <v>55</v>
      </c>
      <c r="J459" s="1" t="s">
        <v>1499</v>
      </c>
      <c r="K459" s="1" t="s">
        <v>14</v>
      </c>
      <c r="L459" s="1" t="s">
        <v>20</v>
      </c>
      <c r="M459" s="1" t="s">
        <v>1500</v>
      </c>
    </row>
    <row r="460" spans="1:13" ht="60" x14ac:dyDescent="0.25">
      <c r="A460" s="2" t="s">
        <v>1501</v>
      </c>
      <c r="B460" s="1" t="s">
        <v>12</v>
      </c>
      <c r="C460" s="1" t="s">
        <v>13</v>
      </c>
      <c r="D460" s="1" t="s">
        <v>221</v>
      </c>
      <c r="E460" s="3">
        <v>3.3999999999999998E-3</v>
      </c>
      <c r="F460" s="1" t="s">
        <v>33</v>
      </c>
      <c r="G460" s="1" t="s">
        <v>34</v>
      </c>
      <c r="H460" s="1" t="s">
        <v>175</v>
      </c>
      <c r="I460" s="1" t="s">
        <v>18</v>
      </c>
      <c r="J460" s="1" t="s">
        <v>1062</v>
      </c>
      <c r="K460" s="1" t="s">
        <v>14</v>
      </c>
      <c r="L460" s="1" t="s">
        <v>20</v>
      </c>
      <c r="M460" s="1" t="s">
        <v>1502</v>
      </c>
    </row>
    <row r="461" spans="1:13" ht="75" x14ac:dyDescent="0.25">
      <c r="A461" s="2" t="s">
        <v>1503</v>
      </c>
      <c r="B461" s="1" t="s">
        <v>12</v>
      </c>
      <c r="C461" s="1" t="s">
        <v>13</v>
      </c>
      <c r="D461" s="1" t="s">
        <v>689</v>
      </c>
      <c r="E461" s="3">
        <v>3.3999999999999998E-3</v>
      </c>
      <c r="F461" s="1" t="s">
        <v>1504</v>
      </c>
      <c r="G461" s="1" t="s">
        <v>492</v>
      </c>
      <c r="H461" s="1" t="s">
        <v>62</v>
      </c>
      <c r="I461" s="1" t="s">
        <v>55</v>
      </c>
      <c r="J461" s="1" t="s">
        <v>1088</v>
      </c>
      <c r="K461" s="1" t="s">
        <v>14</v>
      </c>
      <c r="L461" s="1" t="s">
        <v>20</v>
      </c>
      <c r="M461" s="1" t="s">
        <v>1505</v>
      </c>
    </row>
    <row r="462" spans="1:13" ht="75" x14ac:dyDescent="0.25">
      <c r="A462" s="2" t="s">
        <v>1503</v>
      </c>
      <c r="B462" s="1" t="s">
        <v>12</v>
      </c>
      <c r="C462" s="1" t="s">
        <v>13</v>
      </c>
      <c r="D462" s="1" t="s">
        <v>221</v>
      </c>
      <c r="E462" s="3">
        <v>3.3999999999999998E-3</v>
      </c>
      <c r="F462" s="1" t="s">
        <v>1506</v>
      </c>
      <c r="G462" s="1" t="s">
        <v>492</v>
      </c>
      <c r="H462" s="1" t="s">
        <v>62</v>
      </c>
      <c r="I462" s="1" t="s">
        <v>55</v>
      </c>
      <c r="J462" s="1" t="s">
        <v>1088</v>
      </c>
      <c r="K462" s="1" t="s">
        <v>14</v>
      </c>
      <c r="L462" s="1" t="s">
        <v>20</v>
      </c>
      <c r="M462" s="1" t="s">
        <v>1507</v>
      </c>
    </row>
    <row r="463" spans="1:13" ht="75" x14ac:dyDescent="0.25">
      <c r="A463" s="2" t="s">
        <v>1508</v>
      </c>
      <c r="B463" s="1" t="s">
        <v>12</v>
      </c>
      <c r="C463" s="1" t="s">
        <v>40</v>
      </c>
      <c r="D463" s="1" t="s">
        <v>23</v>
      </c>
      <c r="E463" s="3">
        <v>3.5000000000000001E-3</v>
      </c>
      <c r="F463" s="1" t="s">
        <v>1509</v>
      </c>
      <c r="G463" s="1" t="s">
        <v>360</v>
      </c>
      <c r="H463" s="1" t="s">
        <v>523</v>
      </c>
      <c r="I463" s="1" t="s">
        <v>27</v>
      </c>
      <c r="J463" s="1" t="s">
        <v>1510</v>
      </c>
      <c r="K463" s="2" t="s">
        <v>531</v>
      </c>
      <c r="L463" s="1" t="s">
        <v>46</v>
      </c>
      <c r="M463" s="1">
        <v>935926</v>
      </c>
    </row>
    <row r="464" spans="1:13" ht="45" x14ac:dyDescent="0.25">
      <c r="A464" s="2" t="s">
        <v>1511</v>
      </c>
      <c r="B464" s="1" t="s">
        <v>12</v>
      </c>
      <c r="C464" s="1" t="s">
        <v>40</v>
      </c>
      <c r="D464" s="1" t="s">
        <v>23</v>
      </c>
      <c r="E464" s="3">
        <v>3.5000000000000001E-3</v>
      </c>
      <c r="F464" s="1" t="s">
        <v>1512</v>
      </c>
      <c r="G464" s="1" t="s">
        <v>61</v>
      </c>
      <c r="H464" s="1" t="s">
        <v>523</v>
      </c>
      <c r="I464" s="1" t="s">
        <v>27</v>
      </c>
      <c r="J464" s="1" t="s">
        <v>1513</v>
      </c>
      <c r="K464" s="2" t="s">
        <v>64</v>
      </c>
      <c r="L464" s="1" t="s">
        <v>46</v>
      </c>
      <c r="M464" s="1">
        <v>935927</v>
      </c>
    </row>
    <row r="465" spans="1:13" ht="75" x14ac:dyDescent="0.25">
      <c r="A465" s="2" t="s">
        <v>1514</v>
      </c>
      <c r="B465" s="1" t="s">
        <v>101</v>
      </c>
      <c r="C465" s="1" t="s">
        <v>40</v>
      </c>
      <c r="D465" s="1" t="s">
        <v>23</v>
      </c>
      <c r="E465" s="3">
        <v>3.5000000000000001E-3</v>
      </c>
      <c r="F465" s="1" t="s">
        <v>1515</v>
      </c>
      <c r="G465" s="1" t="s">
        <v>103</v>
      </c>
      <c r="H465" s="1" t="s">
        <v>26</v>
      </c>
      <c r="I465" s="1" t="s">
        <v>55</v>
      </c>
      <c r="J465" s="1" t="s">
        <v>361</v>
      </c>
      <c r="K465" s="1" t="s">
        <v>1483</v>
      </c>
      <c r="L465" s="1" t="s">
        <v>46</v>
      </c>
      <c r="M465" s="1">
        <v>794361</v>
      </c>
    </row>
    <row r="466" spans="1:13" ht="60" x14ac:dyDescent="0.25">
      <c r="A466" s="2" t="s">
        <v>1516</v>
      </c>
      <c r="B466" s="1" t="s">
        <v>12</v>
      </c>
      <c r="C466" s="1" t="s">
        <v>40</v>
      </c>
      <c r="D466" s="1" t="s">
        <v>23</v>
      </c>
      <c r="E466" s="3">
        <v>3.5000000000000001E-3</v>
      </c>
      <c r="F466" s="1" t="s">
        <v>33</v>
      </c>
      <c r="G466" s="1" t="s">
        <v>61</v>
      </c>
      <c r="H466" s="1" t="s">
        <v>175</v>
      </c>
      <c r="I466" s="1" t="s">
        <v>27</v>
      </c>
      <c r="J466" s="1" t="s">
        <v>1517</v>
      </c>
      <c r="K466" s="2" t="s">
        <v>85</v>
      </c>
      <c r="L466" s="1" t="s">
        <v>20</v>
      </c>
      <c r="M466" s="1">
        <v>529512</v>
      </c>
    </row>
    <row r="467" spans="1:13" ht="60" x14ac:dyDescent="0.25">
      <c r="A467" s="2" t="s">
        <v>1518</v>
      </c>
      <c r="B467" s="1" t="s">
        <v>12</v>
      </c>
      <c r="C467" s="1" t="s">
        <v>14</v>
      </c>
      <c r="D467" s="1" t="s">
        <v>14</v>
      </c>
      <c r="E467" s="3">
        <v>3.5000000000000001E-3</v>
      </c>
      <c r="F467" s="1" t="s">
        <v>1519</v>
      </c>
      <c r="G467" s="1" t="s">
        <v>994</v>
      </c>
      <c r="H467" s="1" t="s">
        <v>17</v>
      </c>
      <c r="I467" s="1" t="s">
        <v>18</v>
      </c>
      <c r="J467" s="1" t="s">
        <v>1520</v>
      </c>
      <c r="K467" s="1" t="s">
        <v>14</v>
      </c>
      <c r="L467" s="1" t="s">
        <v>46</v>
      </c>
      <c r="M467" s="1" t="s">
        <v>1521</v>
      </c>
    </row>
    <row r="468" spans="1:13" ht="60" x14ac:dyDescent="0.25">
      <c r="A468" s="2" t="s">
        <v>1522</v>
      </c>
      <c r="B468" s="1" t="s">
        <v>32</v>
      </c>
      <c r="C468" s="1" t="s">
        <v>14</v>
      </c>
      <c r="D468" s="1" t="s">
        <v>14</v>
      </c>
      <c r="E468" s="3">
        <v>3.5000000000000001E-3</v>
      </c>
      <c r="F468" s="1" t="s">
        <v>33</v>
      </c>
      <c r="G468" s="1" t="s">
        <v>619</v>
      </c>
      <c r="H468" s="1" t="s">
        <v>469</v>
      </c>
      <c r="I468" s="1" t="s">
        <v>470</v>
      </c>
      <c r="J468" s="1" t="s">
        <v>1523</v>
      </c>
      <c r="K468" s="1" t="s">
        <v>1524</v>
      </c>
      <c r="L468" s="1" t="s">
        <v>46</v>
      </c>
      <c r="M468" s="1" t="s">
        <v>1525</v>
      </c>
    </row>
    <row r="469" spans="1:13" ht="75" x14ac:dyDescent="0.25">
      <c r="A469" s="2" t="s">
        <v>1526</v>
      </c>
      <c r="B469" s="1" t="s">
        <v>12</v>
      </c>
      <c r="C469" s="1" t="s">
        <v>13</v>
      </c>
      <c r="D469" s="1" t="s">
        <v>23</v>
      </c>
      <c r="E469" s="3">
        <v>3.5000000000000001E-3</v>
      </c>
      <c r="F469" s="1" t="s">
        <v>1527</v>
      </c>
      <c r="G469" s="1" t="s">
        <v>25</v>
      </c>
      <c r="H469" s="1" t="s">
        <v>17</v>
      </c>
      <c r="I469" s="1" t="s">
        <v>18</v>
      </c>
      <c r="J469" s="1" t="s">
        <v>1528</v>
      </c>
      <c r="K469" s="1" t="s">
        <v>634</v>
      </c>
      <c r="L469" s="1" t="s">
        <v>46</v>
      </c>
      <c r="M469" s="1" t="s">
        <v>1529</v>
      </c>
    </row>
    <row r="470" spans="1:13" ht="75" x14ac:dyDescent="0.25">
      <c r="A470" s="2" t="s">
        <v>1530</v>
      </c>
      <c r="B470" s="1" t="s">
        <v>12</v>
      </c>
      <c r="C470" s="1" t="s">
        <v>13</v>
      </c>
      <c r="D470" s="1" t="s">
        <v>23</v>
      </c>
      <c r="E470" s="3">
        <v>3.5000000000000001E-3</v>
      </c>
      <c r="F470" s="1" t="s">
        <v>1531</v>
      </c>
      <c r="G470" s="1" t="s">
        <v>1306</v>
      </c>
      <c r="H470" s="1" t="s">
        <v>17</v>
      </c>
      <c r="I470" s="1" t="s">
        <v>18</v>
      </c>
      <c r="J470" s="1" t="s">
        <v>1532</v>
      </c>
      <c r="K470" s="1" t="s">
        <v>14</v>
      </c>
      <c r="L470" s="1" t="s">
        <v>20</v>
      </c>
      <c r="M470" s="1" t="s">
        <v>1533</v>
      </c>
    </row>
    <row r="471" spans="1:13" ht="90" x14ac:dyDescent="0.25">
      <c r="A471" s="2" t="s">
        <v>1534</v>
      </c>
      <c r="B471" s="1" t="s">
        <v>32</v>
      </c>
      <c r="C471" s="1" t="s">
        <v>14</v>
      </c>
      <c r="D471" s="1" t="s">
        <v>14</v>
      </c>
      <c r="E471" s="3">
        <v>3.5000000000000001E-3</v>
      </c>
      <c r="F471" s="1" t="s">
        <v>33</v>
      </c>
      <c r="G471" s="1" t="s">
        <v>977</v>
      </c>
      <c r="H471" s="1" t="s">
        <v>1535</v>
      </c>
      <c r="I471" s="1" t="s">
        <v>470</v>
      </c>
      <c r="J471" s="1" t="s">
        <v>1536</v>
      </c>
      <c r="K471" s="1" t="s">
        <v>1537</v>
      </c>
      <c r="L471" s="1" t="s">
        <v>46</v>
      </c>
      <c r="M471" s="1" t="s">
        <v>1538</v>
      </c>
    </row>
    <row r="472" spans="1:13" ht="75" x14ac:dyDescent="0.25">
      <c r="A472" s="2" t="s">
        <v>1530</v>
      </c>
      <c r="B472" s="1" t="s">
        <v>12</v>
      </c>
      <c r="C472" s="1" t="s">
        <v>13</v>
      </c>
      <c r="D472" s="1" t="s">
        <v>23</v>
      </c>
      <c r="E472" s="3">
        <v>3.5000000000000001E-3</v>
      </c>
      <c r="F472" s="1" t="s">
        <v>33</v>
      </c>
      <c r="G472" s="1" t="s">
        <v>1306</v>
      </c>
      <c r="H472" s="1" t="s">
        <v>17</v>
      </c>
      <c r="I472" s="1" t="s">
        <v>18</v>
      </c>
      <c r="J472" s="1" t="s">
        <v>1539</v>
      </c>
      <c r="K472" s="1" t="s">
        <v>14</v>
      </c>
      <c r="L472" s="1" t="s">
        <v>20</v>
      </c>
      <c r="M472" s="1" t="s">
        <v>1540</v>
      </c>
    </row>
    <row r="473" spans="1:13" ht="90" x14ac:dyDescent="0.25">
      <c r="A473" s="2" t="s">
        <v>1541</v>
      </c>
      <c r="B473" s="1" t="s">
        <v>39</v>
      </c>
      <c r="C473" s="1" t="s">
        <v>40</v>
      </c>
      <c r="D473" s="1" t="s">
        <v>23</v>
      </c>
      <c r="E473" s="3">
        <v>3.5000000000000001E-3</v>
      </c>
      <c r="F473" s="1" t="s">
        <v>1542</v>
      </c>
      <c r="G473" s="1" t="s">
        <v>1543</v>
      </c>
      <c r="H473" s="1" t="s">
        <v>62</v>
      </c>
      <c r="I473" s="1" t="s">
        <v>55</v>
      </c>
      <c r="J473" s="1" t="s">
        <v>1544</v>
      </c>
      <c r="K473" s="2" t="s">
        <v>1545</v>
      </c>
      <c r="L473" s="1" t="s">
        <v>46</v>
      </c>
      <c r="M473" s="1" t="s">
        <v>1546</v>
      </c>
    </row>
    <row r="474" spans="1:13" ht="45" x14ac:dyDescent="0.25">
      <c r="A474" s="2" t="s">
        <v>1547</v>
      </c>
      <c r="B474" s="1" t="s">
        <v>12</v>
      </c>
      <c r="C474" s="1" t="s">
        <v>14</v>
      </c>
      <c r="D474" s="1" t="s">
        <v>14</v>
      </c>
      <c r="E474" s="3">
        <v>3.5000000000000001E-3</v>
      </c>
      <c r="F474" s="1" t="s">
        <v>190</v>
      </c>
      <c r="G474" s="1" t="s">
        <v>994</v>
      </c>
      <c r="H474" s="1" t="s">
        <v>523</v>
      </c>
      <c r="I474" s="1" t="s">
        <v>27</v>
      </c>
      <c r="J474" s="1" t="s">
        <v>1544</v>
      </c>
      <c r="K474" s="2" t="s">
        <v>1222</v>
      </c>
      <c r="L474" s="1" t="s">
        <v>46</v>
      </c>
      <c r="M474" s="1" t="s">
        <v>1548</v>
      </c>
    </row>
    <row r="475" spans="1:13" ht="75" x14ac:dyDescent="0.25">
      <c r="A475" s="2" t="s">
        <v>1549</v>
      </c>
      <c r="B475" s="1" t="s">
        <v>12</v>
      </c>
      <c r="C475" s="1" t="s">
        <v>40</v>
      </c>
      <c r="D475" s="1" t="s">
        <v>23</v>
      </c>
      <c r="E475" s="3">
        <v>3.5000000000000001E-3</v>
      </c>
      <c r="F475" s="1" t="s">
        <v>1550</v>
      </c>
      <c r="G475" s="1" t="s">
        <v>25</v>
      </c>
      <c r="H475" s="1" t="s">
        <v>523</v>
      </c>
      <c r="I475" s="1" t="s">
        <v>27</v>
      </c>
      <c r="J475" s="1" t="s">
        <v>1551</v>
      </c>
      <c r="K475" s="1" t="s">
        <v>634</v>
      </c>
      <c r="L475" s="1" t="s">
        <v>46</v>
      </c>
      <c r="M475" s="1" t="s">
        <v>1552</v>
      </c>
    </row>
    <row r="476" spans="1:13" ht="45" x14ac:dyDescent="0.25">
      <c r="A476" s="2" t="s">
        <v>1553</v>
      </c>
      <c r="B476" s="1" t="s">
        <v>786</v>
      </c>
      <c r="C476" s="1" t="s">
        <v>13</v>
      </c>
      <c r="D476" s="1" t="s">
        <v>23</v>
      </c>
      <c r="E476" s="3">
        <v>3.5000000000000001E-3</v>
      </c>
      <c r="F476" s="1" t="s">
        <v>1554</v>
      </c>
      <c r="G476" s="1" t="s">
        <v>1025</v>
      </c>
      <c r="H476" s="1" t="s">
        <v>62</v>
      </c>
      <c r="I476" s="1" t="s">
        <v>55</v>
      </c>
      <c r="J476" s="1" t="s">
        <v>1555</v>
      </c>
      <c r="K476" s="2" t="s">
        <v>1556</v>
      </c>
      <c r="L476" s="1" t="s">
        <v>46</v>
      </c>
      <c r="M476" s="1" t="s">
        <v>1557</v>
      </c>
    </row>
    <row r="477" spans="1:13" ht="75" x14ac:dyDescent="0.25">
      <c r="A477" s="2" t="s">
        <v>1558</v>
      </c>
      <c r="B477" s="1" t="s">
        <v>12</v>
      </c>
      <c r="C477" s="1" t="s">
        <v>13</v>
      </c>
      <c r="D477" s="1" t="s">
        <v>23</v>
      </c>
      <c r="E477" s="3">
        <v>3.5000000000000001E-3</v>
      </c>
      <c r="F477" s="1" t="s">
        <v>1559</v>
      </c>
      <c r="G477" s="1" t="s">
        <v>619</v>
      </c>
      <c r="H477" s="1" t="s">
        <v>1560</v>
      </c>
      <c r="I477" s="1" t="s">
        <v>18</v>
      </c>
      <c r="J477" s="1" t="s">
        <v>1561</v>
      </c>
      <c r="K477" s="1" t="s">
        <v>1562</v>
      </c>
      <c r="L477" s="1" t="s">
        <v>20</v>
      </c>
      <c r="M477" s="1" t="s">
        <v>1563</v>
      </c>
    </row>
    <row r="478" spans="1:13" ht="60" x14ac:dyDescent="0.25">
      <c r="A478" s="2" t="s">
        <v>1564</v>
      </c>
      <c r="B478" s="1" t="s">
        <v>32</v>
      </c>
      <c r="C478" s="1" t="s">
        <v>13</v>
      </c>
      <c r="D478" s="1" t="s">
        <v>23</v>
      </c>
      <c r="E478" s="3">
        <v>3.5000000000000001E-3</v>
      </c>
      <c r="F478" s="1" t="s">
        <v>1565</v>
      </c>
      <c r="G478" s="1" t="s">
        <v>1314</v>
      </c>
      <c r="H478" s="1" t="s">
        <v>54</v>
      </c>
      <c r="I478" s="1" t="s">
        <v>55</v>
      </c>
      <c r="J478" s="1" t="s">
        <v>1009</v>
      </c>
      <c r="K478" s="1" t="s">
        <v>1315</v>
      </c>
      <c r="L478" s="1" t="s">
        <v>20</v>
      </c>
      <c r="M478" s="1" t="s">
        <v>1566</v>
      </c>
    </row>
    <row r="479" spans="1:13" ht="60" x14ac:dyDescent="0.25">
      <c r="A479" s="2" t="s">
        <v>1567</v>
      </c>
      <c r="B479" s="1" t="s">
        <v>32</v>
      </c>
      <c r="C479" s="1" t="s">
        <v>13</v>
      </c>
      <c r="D479" s="1" t="s">
        <v>23</v>
      </c>
      <c r="E479" s="3">
        <v>3.5000000000000001E-3</v>
      </c>
      <c r="F479" s="1" t="s">
        <v>1568</v>
      </c>
      <c r="G479" s="1" t="s">
        <v>1314</v>
      </c>
      <c r="H479" s="1" t="s">
        <v>54</v>
      </c>
      <c r="I479" s="1" t="s">
        <v>55</v>
      </c>
      <c r="J479" s="1" t="s">
        <v>1009</v>
      </c>
      <c r="K479" s="1" t="s">
        <v>520</v>
      </c>
      <c r="L479" s="1" t="s">
        <v>20</v>
      </c>
      <c r="M479" s="1" t="s">
        <v>1569</v>
      </c>
    </row>
    <row r="480" spans="1:13" ht="75" x14ac:dyDescent="0.25">
      <c r="A480" s="2" t="s">
        <v>1570</v>
      </c>
      <c r="B480" s="1" t="s">
        <v>32</v>
      </c>
      <c r="C480" s="1" t="s">
        <v>13</v>
      </c>
      <c r="D480" s="1" t="s">
        <v>23</v>
      </c>
      <c r="E480" s="3">
        <v>3.5000000000000001E-3</v>
      </c>
      <c r="F480" s="1" t="s">
        <v>1571</v>
      </c>
      <c r="G480" s="1" t="s">
        <v>536</v>
      </c>
      <c r="H480" s="1" t="s">
        <v>54</v>
      </c>
      <c r="I480" s="1" t="s">
        <v>55</v>
      </c>
      <c r="J480" s="1" t="s">
        <v>1002</v>
      </c>
      <c r="K480" s="1" t="s">
        <v>1320</v>
      </c>
      <c r="L480" s="1" t="s">
        <v>20</v>
      </c>
      <c r="M480" s="1" t="s">
        <v>1572</v>
      </c>
    </row>
    <row r="481" spans="1:13" ht="75" x14ac:dyDescent="0.25">
      <c r="A481" s="2" t="s">
        <v>1573</v>
      </c>
      <c r="B481" s="1" t="s">
        <v>32</v>
      </c>
      <c r="C481" s="1" t="s">
        <v>13</v>
      </c>
      <c r="D481" s="1" t="s">
        <v>23</v>
      </c>
      <c r="E481" s="3">
        <v>3.5000000000000001E-3</v>
      </c>
      <c r="F481" s="1" t="s">
        <v>1574</v>
      </c>
      <c r="G481" s="1" t="s">
        <v>536</v>
      </c>
      <c r="H481" s="1" t="s">
        <v>54</v>
      </c>
      <c r="I481" s="1" t="s">
        <v>55</v>
      </c>
      <c r="J481" s="1" t="s">
        <v>1002</v>
      </c>
      <c r="K481" s="1" t="s">
        <v>634</v>
      </c>
      <c r="L481" s="1" t="s">
        <v>20</v>
      </c>
      <c r="M481" s="1" t="s">
        <v>1575</v>
      </c>
    </row>
    <row r="482" spans="1:13" ht="60" x14ac:dyDescent="0.25">
      <c r="A482" s="2" t="s">
        <v>1576</v>
      </c>
      <c r="B482" s="1" t="s">
        <v>12</v>
      </c>
      <c r="C482" s="1" t="s">
        <v>13</v>
      </c>
      <c r="D482" s="1" t="s">
        <v>221</v>
      </c>
      <c r="E482" s="3">
        <v>3.5000000000000001E-3</v>
      </c>
      <c r="F482" s="1" t="s">
        <v>1577</v>
      </c>
      <c r="G482" s="1" t="s">
        <v>61</v>
      </c>
      <c r="H482" s="1" t="s">
        <v>54</v>
      </c>
      <c r="I482" s="1" t="s">
        <v>55</v>
      </c>
      <c r="J482" s="1" t="s">
        <v>1009</v>
      </c>
      <c r="K482" s="2" t="s">
        <v>1578</v>
      </c>
      <c r="L482" s="1" t="s">
        <v>20</v>
      </c>
      <c r="M482" s="1" t="s">
        <v>1579</v>
      </c>
    </row>
    <row r="483" spans="1:13" ht="60" x14ac:dyDescent="0.25">
      <c r="A483" s="2" t="s">
        <v>1580</v>
      </c>
      <c r="B483" s="1" t="s">
        <v>12</v>
      </c>
      <c r="C483" s="1" t="s">
        <v>13</v>
      </c>
      <c r="D483" s="1" t="s">
        <v>689</v>
      </c>
      <c r="E483" s="3">
        <v>3.5000000000000001E-3</v>
      </c>
      <c r="F483" s="1" t="s">
        <v>1581</v>
      </c>
      <c r="G483" s="1" t="s">
        <v>61</v>
      </c>
      <c r="H483" s="1" t="s">
        <v>54</v>
      </c>
      <c r="I483" s="1" t="s">
        <v>55</v>
      </c>
      <c r="J483" s="1" t="s">
        <v>1009</v>
      </c>
      <c r="K483" s="2" t="s">
        <v>1578</v>
      </c>
      <c r="L483" s="1" t="s">
        <v>20</v>
      </c>
      <c r="M483" s="1" t="s">
        <v>1582</v>
      </c>
    </row>
    <row r="484" spans="1:13" ht="75" x14ac:dyDescent="0.25">
      <c r="A484" s="2" t="s">
        <v>1583</v>
      </c>
      <c r="B484" s="1" t="s">
        <v>12</v>
      </c>
      <c r="C484" s="1" t="s">
        <v>13</v>
      </c>
      <c r="D484" s="1" t="s">
        <v>689</v>
      </c>
      <c r="E484" s="3">
        <v>3.5000000000000001E-3</v>
      </c>
      <c r="F484" s="1" t="s">
        <v>1584</v>
      </c>
      <c r="G484" s="1" t="s">
        <v>68</v>
      </c>
      <c r="H484" s="1" t="s">
        <v>62</v>
      </c>
      <c r="I484" s="1" t="s">
        <v>55</v>
      </c>
      <c r="J484" s="1" t="s">
        <v>1585</v>
      </c>
      <c r="K484" s="2" t="s">
        <v>1586</v>
      </c>
      <c r="L484" s="1" t="s">
        <v>20</v>
      </c>
      <c r="M484" s="1" t="s">
        <v>1587</v>
      </c>
    </row>
    <row r="485" spans="1:13" ht="60" x14ac:dyDescent="0.25">
      <c r="A485" s="2" t="s">
        <v>1588</v>
      </c>
      <c r="B485" s="1" t="s">
        <v>12</v>
      </c>
      <c r="C485" s="1" t="s">
        <v>13</v>
      </c>
      <c r="D485" s="1" t="s">
        <v>221</v>
      </c>
      <c r="E485" s="3">
        <v>3.5000000000000001E-3</v>
      </c>
      <c r="F485" s="1" t="s">
        <v>1589</v>
      </c>
      <c r="G485" s="1" t="s">
        <v>574</v>
      </c>
      <c r="H485" s="1" t="s">
        <v>54</v>
      </c>
      <c r="I485" s="1" t="s">
        <v>55</v>
      </c>
      <c r="J485" s="1" t="s">
        <v>147</v>
      </c>
      <c r="K485" s="2" t="s">
        <v>1282</v>
      </c>
      <c r="L485" s="1" t="s">
        <v>20</v>
      </c>
      <c r="M485" s="1" t="s">
        <v>1590</v>
      </c>
    </row>
    <row r="486" spans="1:13" ht="60" x14ac:dyDescent="0.25">
      <c r="A486" s="2" t="s">
        <v>1591</v>
      </c>
      <c r="B486" s="1" t="s">
        <v>12</v>
      </c>
      <c r="C486" s="1" t="s">
        <v>40</v>
      </c>
      <c r="D486" s="1" t="s">
        <v>23</v>
      </c>
      <c r="E486" s="3">
        <v>3.5000000000000001E-3</v>
      </c>
      <c r="F486" s="1" t="s">
        <v>1592</v>
      </c>
      <c r="G486" s="1" t="s">
        <v>25</v>
      </c>
      <c r="H486" s="1" t="s">
        <v>523</v>
      </c>
      <c r="I486" s="1" t="s">
        <v>27</v>
      </c>
      <c r="J486" s="1" t="s">
        <v>620</v>
      </c>
      <c r="K486" s="1" t="s">
        <v>634</v>
      </c>
      <c r="L486" s="1" t="s">
        <v>20</v>
      </c>
      <c r="M486" s="1" t="s">
        <v>1593</v>
      </c>
    </row>
    <row r="487" spans="1:13" ht="60" x14ac:dyDescent="0.25">
      <c r="A487" s="2" t="s">
        <v>1594</v>
      </c>
      <c r="B487" s="1" t="s">
        <v>12</v>
      </c>
      <c r="C487" s="1" t="s">
        <v>13</v>
      </c>
      <c r="D487" s="1" t="s">
        <v>23</v>
      </c>
      <c r="E487" s="3">
        <v>3.5000000000000001E-3</v>
      </c>
      <c r="F487" s="1" t="s">
        <v>1595</v>
      </c>
      <c r="G487" s="1" t="s">
        <v>997</v>
      </c>
      <c r="H487" s="1" t="s">
        <v>54</v>
      </c>
      <c r="I487" s="1" t="s">
        <v>55</v>
      </c>
      <c r="J487" s="1" t="s">
        <v>1596</v>
      </c>
      <c r="K487" s="2" t="s">
        <v>1597</v>
      </c>
      <c r="L487" s="1" t="s">
        <v>20</v>
      </c>
      <c r="M487" s="1" t="s">
        <v>1598</v>
      </c>
    </row>
    <row r="488" spans="1:13" ht="60" x14ac:dyDescent="0.25">
      <c r="A488" s="2" t="s">
        <v>1599</v>
      </c>
      <c r="B488" s="1" t="s">
        <v>12</v>
      </c>
      <c r="C488" s="1" t="s">
        <v>13</v>
      </c>
      <c r="D488" s="1" t="s">
        <v>689</v>
      </c>
      <c r="E488" s="3">
        <v>3.5000000000000001E-3</v>
      </c>
      <c r="F488" s="1" t="s">
        <v>1600</v>
      </c>
      <c r="G488" s="1" t="s">
        <v>997</v>
      </c>
      <c r="H488" s="1" t="s">
        <v>54</v>
      </c>
      <c r="I488" s="1" t="s">
        <v>55</v>
      </c>
      <c r="J488" s="1" t="s">
        <v>1601</v>
      </c>
      <c r="K488" s="1" t="s">
        <v>1602</v>
      </c>
      <c r="L488" s="1" t="s">
        <v>20</v>
      </c>
      <c r="M488" s="1" t="s">
        <v>1603</v>
      </c>
    </row>
    <row r="489" spans="1:13" ht="75" x14ac:dyDescent="0.25">
      <c r="A489" s="2" t="s">
        <v>1604</v>
      </c>
      <c r="B489" s="1" t="s">
        <v>32</v>
      </c>
      <c r="C489" s="1" t="s">
        <v>13</v>
      </c>
      <c r="D489" s="1" t="s">
        <v>23</v>
      </c>
      <c r="E489" s="3">
        <v>3.5000000000000001E-3</v>
      </c>
      <c r="F489" s="1" t="s">
        <v>1605</v>
      </c>
      <c r="G489" s="1" t="s">
        <v>913</v>
      </c>
      <c r="H489" s="1" t="s">
        <v>62</v>
      </c>
      <c r="I489" s="1" t="s">
        <v>55</v>
      </c>
      <c r="J489" s="1" t="s">
        <v>677</v>
      </c>
      <c r="K489" s="1" t="s">
        <v>1140</v>
      </c>
      <c r="L489" s="1" t="s">
        <v>20</v>
      </c>
      <c r="M489" s="1" t="s">
        <v>1606</v>
      </c>
    </row>
    <row r="490" spans="1:13" ht="90" x14ac:dyDescent="0.25">
      <c r="A490" s="2" t="s">
        <v>1607</v>
      </c>
      <c r="B490" s="1" t="s">
        <v>32</v>
      </c>
      <c r="C490" s="1" t="s">
        <v>14</v>
      </c>
      <c r="D490" s="1" t="s">
        <v>14</v>
      </c>
      <c r="E490" s="3">
        <v>3.5000000000000001E-3</v>
      </c>
      <c r="F490" s="1" t="s">
        <v>33</v>
      </c>
      <c r="G490" s="1" t="s">
        <v>1543</v>
      </c>
      <c r="H490" s="1" t="s">
        <v>83</v>
      </c>
      <c r="I490" s="1" t="s">
        <v>27</v>
      </c>
      <c r="J490" s="1" t="s">
        <v>1608</v>
      </c>
      <c r="K490" s="1" t="s">
        <v>14</v>
      </c>
      <c r="L490" s="1" t="s">
        <v>46</v>
      </c>
      <c r="M490" s="1" t="s">
        <v>1609</v>
      </c>
    </row>
    <row r="491" spans="1:13" ht="60" x14ac:dyDescent="0.25">
      <c r="A491" s="2" t="s">
        <v>1610</v>
      </c>
      <c r="B491" s="1" t="s">
        <v>39</v>
      </c>
      <c r="C491" s="1" t="s">
        <v>40</v>
      </c>
      <c r="D491" s="1" t="s">
        <v>14</v>
      </c>
      <c r="E491" s="3">
        <v>3.5000000000000001E-3</v>
      </c>
      <c r="F491" s="1" t="s">
        <v>1611</v>
      </c>
      <c r="G491" s="1" t="s">
        <v>42</v>
      </c>
      <c r="H491" s="1" t="s">
        <v>83</v>
      </c>
      <c r="I491" s="1" t="s">
        <v>77</v>
      </c>
      <c r="J491" s="1" t="s">
        <v>1608</v>
      </c>
      <c r="K491" s="2" t="s">
        <v>45</v>
      </c>
      <c r="L491" s="1" t="s">
        <v>46</v>
      </c>
      <c r="M491" s="1" t="s">
        <v>1612</v>
      </c>
    </row>
    <row r="492" spans="1:13" ht="75" x14ac:dyDescent="0.25">
      <c r="A492" s="2" t="s">
        <v>1613</v>
      </c>
      <c r="B492" s="1" t="s">
        <v>12</v>
      </c>
      <c r="C492" s="1" t="s">
        <v>13</v>
      </c>
      <c r="D492" s="1" t="s">
        <v>23</v>
      </c>
      <c r="E492" s="3">
        <v>3.5000000000000001E-3</v>
      </c>
      <c r="F492" s="1" t="s">
        <v>33</v>
      </c>
      <c r="G492" s="1" t="s">
        <v>1614</v>
      </c>
      <c r="H492" s="1" t="s">
        <v>175</v>
      </c>
      <c r="I492" s="1" t="s">
        <v>18</v>
      </c>
      <c r="J492" s="1" t="s">
        <v>1349</v>
      </c>
      <c r="K492" s="1" t="s">
        <v>14</v>
      </c>
      <c r="L492" s="1" t="s">
        <v>20</v>
      </c>
      <c r="M492" s="1" t="s">
        <v>1615</v>
      </c>
    </row>
    <row r="493" spans="1:13" ht="75" x14ac:dyDescent="0.25">
      <c r="A493" s="2" t="s">
        <v>1616</v>
      </c>
      <c r="B493" s="1" t="s">
        <v>32</v>
      </c>
      <c r="C493" s="1" t="s">
        <v>40</v>
      </c>
      <c r="D493" s="1" t="s">
        <v>14</v>
      </c>
      <c r="E493" s="3">
        <v>3.5000000000000001E-3</v>
      </c>
      <c r="F493" s="1" t="s">
        <v>1617</v>
      </c>
      <c r="G493" s="1" t="s">
        <v>1074</v>
      </c>
      <c r="H493" s="1" t="s">
        <v>83</v>
      </c>
      <c r="I493" s="1" t="s">
        <v>77</v>
      </c>
      <c r="J493" s="1" t="s">
        <v>1349</v>
      </c>
      <c r="K493" s="2" t="s">
        <v>621</v>
      </c>
      <c r="L493" s="1" t="s">
        <v>46</v>
      </c>
      <c r="M493" s="1" t="s">
        <v>1618</v>
      </c>
    </row>
    <row r="494" spans="1:13" ht="75" x14ac:dyDescent="0.25">
      <c r="A494" s="2" t="s">
        <v>1619</v>
      </c>
      <c r="B494" s="1" t="s">
        <v>32</v>
      </c>
      <c r="C494" s="1" t="s">
        <v>13</v>
      </c>
      <c r="D494" s="1" t="s">
        <v>685</v>
      </c>
      <c r="E494" s="3">
        <v>3.5000000000000001E-3</v>
      </c>
      <c r="F494" s="1" t="s">
        <v>1620</v>
      </c>
      <c r="G494" s="1" t="s">
        <v>1314</v>
      </c>
      <c r="H494" s="1" t="s">
        <v>62</v>
      </c>
      <c r="I494" s="1" t="s">
        <v>55</v>
      </c>
      <c r="J494" s="1" t="s">
        <v>1070</v>
      </c>
      <c r="K494" s="1" t="s">
        <v>14</v>
      </c>
      <c r="L494" s="1" t="s">
        <v>20</v>
      </c>
      <c r="M494" s="1" t="s">
        <v>1621</v>
      </c>
    </row>
    <row r="495" spans="1:13" ht="60" x14ac:dyDescent="0.25">
      <c r="A495" s="2" t="s">
        <v>1622</v>
      </c>
      <c r="B495" s="1" t="s">
        <v>32</v>
      </c>
      <c r="C495" s="1" t="s">
        <v>40</v>
      </c>
      <c r="D495" s="1" t="s">
        <v>14</v>
      </c>
      <c r="E495" s="3">
        <v>3.5000000000000001E-3</v>
      </c>
      <c r="F495" s="1" t="s">
        <v>1623</v>
      </c>
      <c r="G495" s="1" t="s">
        <v>913</v>
      </c>
      <c r="H495" s="1" t="s">
        <v>83</v>
      </c>
      <c r="I495" s="1" t="s">
        <v>77</v>
      </c>
      <c r="J495" s="1" t="s">
        <v>1624</v>
      </c>
      <c r="K495" s="1" t="s">
        <v>1140</v>
      </c>
      <c r="L495" s="1" t="s">
        <v>46</v>
      </c>
      <c r="M495" s="1" t="s">
        <v>1625</v>
      </c>
    </row>
    <row r="496" spans="1:13" ht="75" x14ac:dyDescent="0.25">
      <c r="A496" s="2" t="s">
        <v>1626</v>
      </c>
      <c r="B496" s="1" t="s">
        <v>32</v>
      </c>
      <c r="C496" s="1" t="s">
        <v>13</v>
      </c>
      <c r="D496" s="1" t="s">
        <v>23</v>
      </c>
      <c r="E496" s="3">
        <v>3.5000000000000001E-3</v>
      </c>
      <c r="F496" s="1" t="s">
        <v>1627</v>
      </c>
      <c r="G496" s="1" t="s">
        <v>34</v>
      </c>
      <c r="H496" s="1" t="s">
        <v>62</v>
      </c>
      <c r="I496" s="1" t="s">
        <v>55</v>
      </c>
      <c r="J496" s="1" t="s">
        <v>196</v>
      </c>
      <c r="K496" s="1" t="s">
        <v>14</v>
      </c>
      <c r="L496" s="1" t="s">
        <v>20</v>
      </c>
      <c r="M496" s="1" t="s">
        <v>1628</v>
      </c>
    </row>
    <row r="497" spans="1:13" ht="75" x14ac:dyDescent="0.25">
      <c r="A497" s="2" t="s">
        <v>1629</v>
      </c>
      <c r="B497" s="1" t="s">
        <v>32</v>
      </c>
      <c r="C497" s="1" t="s">
        <v>40</v>
      </c>
      <c r="D497" s="1" t="s">
        <v>832</v>
      </c>
      <c r="E497" s="3">
        <v>3.5000000000000001E-3</v>
      </c>
      <c r="F497" s="1" t="s">
        <v>1630</v>
      </c>
      <c r="G497" s="1" t="s">
        <v>34</v>
      </c>
      <c r="H497" s="1" t="s">
        <v>89</v>
      </c>
      <c r="I497" s="1" t="s">
        <v>27</v>
      </c>
      <c r="J497" s="1" t="s">
        <v>1631</v>
      </c>
      <c r="K497" s="1" t="s">
        <v>1413</v>
      </c>
      <c r="L497" s="1" t="s">
        <v>46</v>
      </c>
      <c r="M497" s="1" t="s">
        <v>1632</v>
      </c>
    </row>
    <row r="498" spans="1:13" ht="60" x14ac:dyDescent="0.25">
      <c r="A498" s="2" t="s">
        <v>1633</v>
      </c>
      <c r="B498" s="1" t="s">
        <v>32</v>
      </c>
      <c r="C498" s="1" t="s">
        <v>40</v>
      </c>
      <c r="D498" s="1" t="s">
        <v>14</v>
      </c>
      <c r="E498" s="3">
        <v>3.5000000000000001E-3</v>
      </c>
      <c r="F498" s="1" t="s">
        <v>1634</v>
      </c>
      <c r="G498" s="1" t="s">
        <v>34</v>
      </c>
      <c r="H498" s="1" t="s">
        <v>89</v>
      </c>
      <c r="I498" s="1" t="s">
        <v>27</v>
      </c>
      <c r="J498" s="1" t="s">
        <v>1635</v>
      </c>
      <c r="K498" s="1" t="s">
        <v>14</v>
      </c>
      <c r="L498" s="1" t="s">
        <v>20</v>
      </c>
      <c r="M498" s="1" t="s">
        <v>1636</v>
      </c>
    </row>
    <row r="499" spans="1:13" ht="75" x14ac:dyDescent="0.25">
      <c r="A499" s="2" t="s">
        <v>1086</v>
      </c>
      <c r="B499" s="1" t="s">
        <v>12</v>
      </c>
      <c r="C499" s="1" t="s">
        <v>13</v>
      </c>
      <c r="D499" s="1" t="s">
        <v>14</v>
      </c>
      <c r="E499" s="3">
        <v>3.5000000000000001E-3</v>
      </c>
      <c r="F499" s="1" t="s">
        <v>1637</v>
      </c>
      <c r="G499" s="1" t="s">
        <v>300</v>
      </c>
      <c r="H499" s="1" t="s">
        <v>62</v>
      </c>
      <c r="I499" s="1" t="s">
        <v>55</v>
      </c>
      <c r="J499" s="1" t="s">
        <v>366</v>
      </c>
      <c r="K499" s="1" t="s">
        <v>14</v>
      </c>
      <c r="L499" s="1" t="s">
        <v>20</v>
      </c>
      <c r="M499" s="1" t="s">
        <v>1638</v>
      </c>
    </row>
    <row r="500" spans="1:13" ht="75" x14ac:dyDescent="0.25">
      <c r="A500" s="2" t="s">
        <v>1639</v>
      </c>
      <c r="B500" s="1" t="s">
        <v>12</v>
      </c>
      <c r="C500" s="1" t="s">
        <v>13</v>
      </c>
      <c r="D500" s="1" t="s">
        <v>23</v>
      </c>
      <c r="E500" s="3">
        <v>3.8E-3</v>
      </c>
      <c r="F500" s="1" t="s">
        <v>33</v>
      </c>
      <c r="G500" s="1" t="s">
        <v>619</v>
      </c>
      <c r="H500" s="1" t="s">
        <v>175</v>
      </c>
      <c r="I500" s="1" t="s">
        <v>18</v>
      </c>
      <c r="J500" s="1" t="s">
        <v>1640</v>
      </c>
      <c r="K500" s="2" t="s">
        <v>621</v>
      </c>
      <c r="L500" s="1" t="s">
        <v>20</v>
      </c>
      <c r="M500" s="1" t="s">
        <v>1641</v>
      </c>
    </row>
    <row r="501" spans="1:13" ht="75" x14ac:dyDescent="0.25">
      <c r="A501" s="2" t="s">
        <v>1642</v>
      </c>
      <c r="B501" s="1" t="s">
        <v>32</v>
      </c>
      <c r="C501" s="1" t="s">
        <v>40</v>
      </c>
      <c r="D501" s="1" t="s">
        <v>23</v>
      </c>
      <c r="E501" s="3">
        <v>3.8E-3</v>
      </c>
      <c r="F501" s="1" t="s">
        <v>1643</v>
      </c>
      <c r="G501" s="1" t="s">
        <v>619</v>
      </c>
      <c r="H501" s="1" t="s">
        <v>26</v>
      </c>
      <c r="I501" s="1" t="s">
        <v>55</v>
      </c>
      <c r="J501" s="1" t="s">
        <v>308</v>
      </c>
      <c r="K501" s="1" t="s">
        <v>14</v>
      </c>
      <c r="L501" s="1" t="s">
        <v>46</v>
      </c>
      <c r="M501" s="1" t="s">
        <v>1644</v>
      </c>
    </row>
    <row r="502" spans="1:13" ht="75" x14ac:dyDescent="0.25">
      <c r="A502" s="2" t="s">
        <v>1645</v>
      </c>
      <c r="B502" s="1" t="s">
        <v>32</v>
      </c>
      <c r="C502" s="1" t="s">
        <v>40</v>
      </c>
      <c r="D502" s="1" t="s">
        <v>832</v>
      </c>
      <c r="E502" s="3">
        <v>3.8E-3</v>
      </c>
      <c r="F502" s="1" t="s">
        <v>33</v>
      </c>
      <c r="G502" s="1" t="s">
        <v>536</v>
      </c>
      <c r="H502" s="1" t="s">
        <v>1151</v>
      </c>
      <c r="I502" s="1" t="s">
        <v>77</v>
      </c>
      <c r="J502" s="1" t="s">
        <v>1646</v>
      </c>
      <c r="K502" s="1" t="s">
        <v>14</v>
      </c>
      <c r="L502" s="1" t="s">
        <v>46</v>
      </c>
      <c r="M502" s="1" t="s">
        <v>1647</v>
      </c>
    </row>
    <row r="503" spans="1:13" ht="90" x14ac:dyDescent="0.25">
      <c r="A503" s="2" t="s">
        <v>1648</v>
      </c>
      <c r="B503" s="1" t="s">
        <v>12</v>
      </c>
      <c r="C503" s="1" t="s">
        <v>40</v>
      </c>
      <c r="D503" s="1" t="s">
        <v>832</v>
      </c>
      <c r="E503" s="3">
        <v>3.8E-3</v>
      </c>
      <c r="F503" s="1" t="s">
        <v>33</v>
      </c>
      <c r="G503" s="1" t="s">
        <v>1407</v>
      </c>
      <c r="H503" s="1" t="s">
        <v>1151</v>
      </c>
      <c r="I503" s="1" t="s">
        <v>77</v>
      </c>
      <c r="J503" s="1" t="s">
        <v>1646</v>
      </c>
      <c r="K503" s="1" t="s">
        <v>14</v>
      </c>
      <c r="L503" s="1" t="s">
        <v>46</v>
      </c>
      <c r="M503" s="1" t="s">
        <v>1649</v>
      </c>
    </row>
    <row r="504" spans="1:13" ht="60" x14ac:dyDescent="0.25">
      <c r="A504" s="2" t="s">
        <v>1650</v>
      </c>
      <c r="B504" s="1" t="s">
        <v>32</v>
      </c>
      <c r="C504" s="1" t="s">
        <v>40</v>
      </c>
      <c r="D504" s="1" t="s">
        <v>685</v>
      </c>
      <c r="E504" s="3">
        <v>3.8999999999999998E-3</v>
      </c>
      <c r="F504" s="1" t="s">
        <v>33</v>
      </c>
      <c r="G504" s="1" t="s">
        <v>34</v>
      </c>
      <c r="H504" s="1" t="s">
        <v>254</v>
      </c>
      <c r="I504" s="1" t="s">
        <v>27</v>
      </c>
      <c r="J504" s="1" t="s">
        <v>1651</v>
      </c>
      <c r="K504" s="2" t="s">
        <v>1652</v>
      </c>
      <c r="L504" s="1" t="s">
        <v>46</v>
      </c>
      <c r="M504" s="1" t="s">
        <v>1653</v>
      </c>
    </row>
    <row r="505" spans="1:13" ht="30" x14ac:dyDescent="0.25">
      <c r="A505" s="2" t="s">
        <v>1654</v>
      </c>
      <c r="B505" s="1" t="s">
        <v>32</v>
      </c>
      <c r="C505" s="1" t="s">
        <v>40</v>
      </c>
      <c r="D505" s="1" t="s">
        <v>23</v>
      </c>
      <c r="E505" s="3">
        <v>4.0000000000000001E-3</v>
      </c>
      <c r="F505" s="1" t="s">
        <v>1655</v>
      </c>
      <c r="G505" s="1" t="s">
        <v>34</v>
      </c>
      <c r="H505" s="1" t="s">
        <v>523</v>
      </c>
      <c r="I505" s="1" t="s">
        <v>27</v>
      </c>
      <c r="J505" s="1" t="s">
        <v>1656</v>
      </c>
      <c r="K505" s="2" t="s">
        <v>85</v>
      </c>
      <c r="L505" s="1" t="s">
        <v>46</v>
      </c>
      <c r="M505" s="1">
        <v>622391</v>
      </c>
    </row>
    <row r="506" spans="1:13" ht="45" x14ac:dyDescent="0.25">
      <c r="A506" s="2" t="s">
        <v>1657</v>
      </c>
      <c r="B506" s="1" t="s">
        <v>12</v>
      </c>
      <c r="C506" s="1" t="s">
        <v>40</v>
      </c>
      <c r="D506" s="1" t="s">
        <v>23</v>
      </c>
      <c r="E506" s="3">
        <v>4.0000000000000001E-3</v>
      </c>
      <c r="F506" s="1" t="s">
        <v>1658</v>
      </c>
      <c r="G506" s="1" t="s">
        <v>61</v>
      </c>
      <c r="H506" s="1" t="s">
        <v>523</v>
      </c>
      <c r="I506" s="1" t="s">
        <v>27</v>
      </c>
      <c r="J506" s="1" t="s">
        <v>1659</v>
      </c>
      <c r="K506" s="2" t="s">
        <v>1660</v>
      </c>
      <c r="L506" s="1" t="s">
        <v>46</v>
      </c>
      <c r="M506" s="1" t="s">
        <v>1661</v>
      </c>
    </row>
    <row r="507" spans="1:13" ht="45" x14ac:dyDescent="0.25">
      <c r="A507" s="2" t="s">
        <v>1662</v>
      </c>
      <c r="B507" s="1" t="s">
        <v>12</v>
      </c>
      <c r="C507" s="1" t="s">
        <v>40</v>
      </c>
      <c r="D507" s="1" t="s">
        <v>23</v>
      </c>
      <c r="E507" s="3">
        <v>4.0000000000000001E-3</v>
      </c>
      <c r="F507" s="1" t="s">
        <v>1663</v>
      </c>
      <c r="G507" s="1" t="s">
        <v>61</v>
      </c>
      <c r="H507" s="1" t="s">
        <v>523</v>
      </c>
      <c r="I507" s="1" t="s">
        <v>27</v>
      </c>
      <c r="J507" s="1" t="s">
        <v>1664</v>
      </c>
      <c r="K507" s="2" t="s">
        <v>1660</v>
      </c>
      <c r="L507" s="1" t="s">
        <v>46</v>
      </c>
      <c r="M507" s="1" t="s">
        <v>1665</v>
      </c>
    </row>
    <row r="508" spans="1:13" ht="75" x14ac:dyDescent="0.25">
      <c r="A508" s="2" t="s">
        <v>1666</v>
      </c>
      <c r="B508" s="1" t="s">
        <v>12</v>
      </c>
      <c r="C508" s="1" t="s">
        <v>40</v>
      </c>
      <c r="D508" s="1" t="s">
        <v>23</v>
      </c>
      <c r="E508" s="3">
        <v>4.0000000000000001E-3</v>
      </c>
      <c r="F508" s="1" t="s">
        <v>1667</v>
      </c>
      <c r="G508" s="1" t="s">
        <v>536</v>
      </c>
      <c r="H508" s="1" t="s">
        <v>523</v>
      </c>
      <c r="I508" s="1" t="s">
        <v>27</v>
      </c>
      <c r="J508" s="1" t="s">
        <v>1668</v>
      </c>
      <c r="K508" s="2" t="s">
        <v>1669</v>
      </c>
      <c r="L508" s="1" t="s">
        <v>46</v>
      </c>
      <c r="M508" s="1" t="s">
        <v>1670</v>
      </c>
    </row>
    <row r="509" spans="1:13" ht="75" x14ac:dyDescent="0.25">
      <c r="A509" s="2" t="s">
        <v>1671</v>
      </c>
      <c r="B509" s="1" t="s">
        <v>12</v>
      </c>
      <c r="C509" s="1" t="s">
        <v>40</v>
      </c>
      <c r="D509" s="1" t="s">
        <v>23</v>
      </c>
      <c r="E509" s="3">
        <v>4.0000000000000001E-3</v>
      </c>
      <c r="F509" s="1" t="s">
        <v>1672</v>
      </c>
      <c r="G509" s="1" t="s">
        <v>536</v>
      </c>
      <c r="H509" s="1" t="s">
        <v>523</v>
      </c>
      <c r="I509" s="1" t="s">
        <v>27</v>
      </c>
      <c r="J509" s="1" t="s">
        <v>1668</v>
      </c>
      <c r="K509" s="2" t="s">
        <v>1673</v>
      </c>
      <c r="L509" s="1" t="s">
        <v>46</v>
      </c>
      <c r="M509" s="1" t="s">
        <v>1674</v>
      </c>
    </row>
    <row r="510" spans="1:13" ht="75" x14ac:dyDescent="0.25">
      <c r="A510" s="2" t="s">
        <v>1675</v>
      </c>
      <c r="B510" s="1" t="s">
        <v>12</v>
      </c>
      <c r="C510" s="1" t="s">
        <v>13</v>
      </c>
      <c r="D510" s="1" t="s">
        <v>23</v>
      </c>
      <c r="E510" s="3">
        <v>4.0000000000000001E-3</v>
      </c>
      <c r="F510" s="1" t="s">
        <v>1676</v>
      </c>
      <c r="G510" s="1" t="s">
        <v>536</v>
      </c>
      <c r="H510" s="1" t="s">
        <v>17</v>
      </c>
      <c r="I510" s="1" t="s">
        <v>18</v>
      </c>
      <c r="J510" s="1" t="s">
        <v>1677</v>
      </c>
      <c r="K510" s="1" t="s">
        <v>29</v>
      </c>
      <c r="L510" s="1" t="s">
        <v>46</v>
      </c>
      <c r="M510" s="1" t="s">
        <v>1678</v>
      </c>
    </row>
    <row r="511" spans="1:13" ht="75" x14ac:dyDescent="0.25">
      <c r="A511" s="2" t="s">
        <v>1679</v>
      </c>
      <c r="B511" s="1" t="s">
        <v>12</v>
      </c>
      <c r="C511" s="1" t="s">
        <v>40</v>
      </c>
      <c r="D511" s="1" t="s">
        <v>685</v>
      </c>
      <c r="E511" s="3">
        <v>4.0000000000000001E-3</v>
      </c>
      <c r="F511" s="1" t="s">
        <v>1680</v>
      </c>
      <c r="G511" s="1" t="s">
        <v>61</v>
      </c>
      <c r="H511" s="1" t="s">
        <v>523</v>
      </c>
      <c r="I511" s="1" t="s">
        <v>27</v>
      </c>
      <c r="J511" s="1" t="s">
        <v>1681</v>
      </c>
      <c r="K511" s="2" t="s">
        <v>1682</v>
      </c>
      <c r="L511" s="1" t="s">
        <v>46</v>
      </c>
      <c r="M511" s="1" t="s">
        <v>1683</v>
      </c>
    </row>
    <row r="512" spans="1:13" ht="75" x14ac:dyDescent="0.25">
      <c r="A512" s="2" t="s">
        <v>1440</v>
      </c>
      <c r="B512" s="1" t="s">
        <v>12</v>
      </c>
      <c r="C512" s="1" t="s">
        <v>40</v>
      </c>
      <c r="D512" s="1" t="s">
        <v>832</v>
      </c>
      <c r="E512" s="3">
        <v>4.0000000000000001E-3</v>
      </c>
      <c r="F512" s="1" t="s">
        <v>1684</v>
      </c>
      <c r="G512" s="1" t="s">
        <v>1233</v>
      </c>
      <c r="H512" s="1" t="s">
        <v>523</v>
      </c>
      <c r="I512" s="1" t="s">
        <v>27</v>
      </c>
      <c r="J512" s="1" t="s">
        <v>1681</v>
      </c>
      <c r="K512" s="2" t="s">
        <v>918</v>
      </c>
      <c r="L512" s="1" t="s">
        <v>46</v>
      </c>
      <c r="M512" s="1" t="s">
        <v>1685</v>
      </c>
    </row>
    <row r="513" spans="1:13" ht="75" x14ac:dyDescent="0.25">
      <c r="A513" s="2" t="s">
        <v>1686</v>
      </c>
      <c r="B513" s="1" t="s">
        <v>12</v>
      </c>
      <c r="C513" s="1" t="s">
        <v>40</v>
      </c>
      <c r="D513" s="1" t="s">
        <v>23</v>
      </c>
      <c r="E513" s="3">
        <v>4.0000000000000001E-3</v>
      </c>
      <c r="F513" s="1" t="s">
        <v>1687</v>
      </c>
      <c r="G513" s="1" t="s">
        <v>969</v>
      </c>
      <c r="H513" s="1" t="s">
        <v>523</v>
      </c>
      <c r="I513" s="1" t="s">
        <v>27</v>
      </c>
      <c r="J513" s="1" t="s">
        <v>1681</v>
      </c>
      <c r="K513" s="2" t="s">
        <v>1688</v>
      </c>
      <c r="L513" s="1" t="s">
        <v>46</v>
      </c>
      <c r="M513" s="1" t="s">
        <v>1689</v>
      </c>
    </row>
    <row r="514" spans="1:13" ht="60" x14ac:dyDescent="0.25">
      <c r="A514" s="2" t="s">
        <v>1690</v>
      </c>
      <c r="B514" s="1" t="s">
        <v>39</v>
      </c>
      <c r="C514" s="1" t="s">
        <v>40</v>
      </c>
      <c r="D514" s="1" t="s">
        <v>832</v>
      </c>
      <c r="E514" s="3">
        <v>4.0000000000000001E-3</v>
      </c>
      <c r="F514" s="1" t="s">
        <v>377</v>
      </c>
      <c r="G514" s="1" t="s">
        <v>1233</v>
      </c>
      <c r="H514" s="1" t="s">
        <v>523</v>
      </c>
      <c r="I514" s="1" t="s">
        <v>27</v>
      </c>
      <c r="J514" s="1" t="s">
        <v>1681</v>
      </c>
      <c r="K514" s="2" t="s">
        <v>1691</v>
      </c>
      <c r="L514" s="1" t="s">
        <v>46</v>
      </c>
      <c r="M514" s="1" t="s">
        <v>1692</v>
      </c>
    </row>
    <row r="515" spans="1:13" ht="75" x14ac:dyDescent="0.25">
      <c r="A515" s="2" t="s">
        <v>1693</v>
      </c>
      <c r="B515" s="1" t="s">
        <v>12</v>
      </c>
      <c r="C515" s="1" t="s">
        <v>40</v>
      </c>
      <c r="D515" s="1" t="s">
        <v>685</v>
      </c>
      <c r="E515" s="3">
        <v>4.0000000000000001E-3</v>
      </c>
      <c r="F515" s="1" t="s">
        <v>1694</v>
      </c>
      <c r="G515" s="1" t="s">
        <v>61</v>
      </c>
      <c r="H515" s="1" t="s">
        <v>523</v>
      </c>
      <c r="I515" s="1" t="s">
        <v>27</v>
      </c>
      <c r="J515" s="1" t="s">
        <v>1681</v>
      </c>
      <c r="K515" s="2" t="s">
        <v>1682</v>
      </c>
      <c r="L515" s="1" t="s">
        <v>46</v>
      </c>
      <c r="M515" s="1" t="s">
        <v>1695</v>
      </c>
    </row>
    <row r="516" spans="1:13" ht="60" x14ac:dyDescent="0.25">
      <c r="A516" s="2" t="s">
        <v>1696</v>
      </c>
      <c r="B516" s="1" t="s">
        <v>12</v>
      </c>
      <c r="C516" s="1" t="s">
        <v>14</v>
      </c>
      <c r="D516" s="1" t="s">
        <v>14</v>
      </c>
      <c r="E516" s="3">
        <v>4.0000000000000001E-3</v>
      </c>
      <c r="F516" s="1" t="s">
        <v>1697</v>
      </c>
      <c r="G516" s="1" t="s">
        <v>25</v>
      </c>
      <c r="H516" s="1" t="s">
        <v>523</v>
      </c>
      <c r="I516" s="1" t="s">
        <v>27</v>
      </c>
      <c r="J516" s="1" t="s">
        <v>549</v>
      </c>
      <c r="K516" s="1" t="s">
        <v>634</v>
      </c>
      <c r="L516" s="1" t="s">
        <v>46</v>
      </c>
      <c r="M516" s="1" t="s">
        <v>1698</v>
      </c>
    </row>
    <row r="517" spans="1:13" ht="60" x14ac:dyDescent="0.25">
      <c r="A517" s="2" t="s">
        <v>1696</v>
      </c>
      <c r="B517" s="1" t="s">
        <v>12</v>
      </c>
      <c r="C517" s="1" t="s">
        <v>40</v>
      </c>
      <c r="D517" s="1" t="s">
        <v>23</v>
      </c>
      <c r="E517" s="3">
        <v>4.0000000000000001E-3</v>
      </c>
      <c r="F517" s="1" t="s">
        <v>1697</v>
      </c>
      <c r="G517" s="1" t="s">
        <v>25</v>
      </c>
      <c r="H517" s="1" t="s">
        <v>523</v>
      </c>
      <c r="I517" s="1" t="s">
        <v>27</v>
      </c>
      <c r="J517" s="1" t="s">
        <v>192</v>
      </c>
      <c r="K517" s="1" t="s">
        <v>634</v>
      </c>
      <c r="L517" s="1" t="s">
        <v>46</v>
      </c>
      <c r="M517" s="1" t="s">
        <v>1699</v>
      </c>
    </row>
    <row r="518" spans="1:13" ht="75" x14ac:dyDescent="0.25">
      <c r="A518" s="2" t="s">
        <v>1700</v>
      </c>
      <c r="B518" s="1" t="s">
        <v>12</v>
      </c>
      <c r="C518" s="1" t="s">
        <v>13</v>
      </c>
      <c r="D518" s="1" t="s">
        <v>689</v>
      </c>
      <c r="E518" s="3">
        <v>4.0000000000000001E-3</v>
      </c>
      <c r="F518" s="1" t="s">
        <v>1701</v>
      </c>
      <c r="G518" s="1" t="s">
        <v>68</v>
      </c>
      <c r="H518" s="1" t="s">
        <v>191</v>
      </c>
      <c r="I518" s="1" t="s">
        <v>18</v>
      </c>
      <c r="J518" s="1" t="s">
        <v>192</v>
      </c>
      <c r="K518" s="2" t="s">
        <v>1586</v>
      </c>
      <c r="L518" s="1" t="s">
        <v>20</v>
      </c>
      <c r="M518" s="1" t="s">
        <v>1702</v>
      </c>
    </row>
    <row r="519" spans="1:13" ht="75" x14ac:dyDescent="0.25">
      <c r="A519" s="2" t="s">
        <v>1703</v>
      </c>
      <c r="B519" s="1" t="s">
        <v>32</v>
      </c>
      <c r="C519" s="1" t="s">
        <v>14</v>
      </c>
      <c r="D519" s="1" t="s">
        <v>14</v>
      </c>
      <c r="E519" s="3">
        <v>4.0000000000000001E-3</v>
      </c>
      <c r="F519" s="1" t="s">
        <v>1704</v>
      </c>
      <c r="G519" s="1" t="s">
        <v>969</v>
      </c>
      <c r="H519" s="1" t="s">
        <v>523</v>
      </c>
      <c r="I519" s="1" t="s">
        <v>27</v>
      </c>
      <c r="J519" s="1" t="s">
        <v>1705</v>
      </c>
      <c r="K519" s="2" t="s">
        <v>1706</v>
      </c>
      <c r="L519" s="1" t="s">
        <v>46</v>
      </c>
      <c r="M519" s="1" t="s">
        <v>1707</v>
      </c>
    </row>
    <row r="520" spans="1:13" ht="75" x14ac:dyDescent="0.25">
      <c r="A520" s="2" t="s">
        <v>1703</v>
      </c>
      <c r="B520" s="1" t="s">
        <v>32</v>
      </c>
      <c r="C520" s="1" t="s">
        <v>40</v>
      </c>
      <c r="D520" s="1" t="s">
        <v>23</v>
      </c>
      <c r="E520" s="3">
        <v>4.0000000000000001E-3</v>
      </c>
      <c r="F520" s="1" t="s">
        <v>1704</v>
      </c>
      <c r="G520" s="1" t="s">
        <v>969</v>
      </c>
      <c r="H520" s="1" t="s">
        <v>523</v>
      </c>
      <c r="I520" s="1" t="s">
        <v>27</v>
      </c>
      <c r="J520" s="1" t="s">
        <v>1708</v>
      </c>
      <c r="K520" s="2" t="s">
        <v>1706</v>
      </c>
      <c r="L520" s="1" t="s">
        <v>46</v>
      </c>
      <c r="M520" s="1" t="s">
        <v>1709</v>
      </c>
    </row>
    <row r="521" spans="1:13" ht="75" x14ac:dyDescent="0.25">
      <c r="A521" s="2" t="s">
        <v>1710</v>
      </c>
      <c r="B521" s="1" t="s">
        <v>12</v>
      </c>
      <c r="C521" s="1" t="s">
        <v>13</v>
      </c>
      <c r="D521" s="1" t="s">
        <v>221</v>
      </c>
      <c r="E521" s="3">
        <v>4.0000000000000001E-3</v>
      </c>
      <c r="F521" s="1" t="s">
        <v>1711</v>
      </c>
      <c r="G521" s="1" t="s">
        <v>68</v>
      </c>
      <c r="H521" s="1" t="s">
        <v>62</v>
      </c>
      <c r="I521" s="1" t="s">
        <v>55</v>
      </c>
      <c r="J521" s="1" t="s">
        <v>1237</v>
      </c>
      <c r="K521" s="2" t="s">
        <v>1353</v>
      </c>
      <c r="L521" s="1" t="s">
        <v>20</v>
      </c>
      <c r="M521" s="1" t="s">
        <v>1712</v>
      </c>
    </row>
    <row r="522" spans="1:13" ht="75" x14ac:dyDescent="0.25">
      <c r="A522" s="2" t="s">
        <v>1713</v>
      </c>
      <c r="B522" s="1" t="s">
        <v>12</v>
      </c>
      <c r="C522" s="1" t="s">
        <v>13</v>
      </c>
      <c r="D522" s="1" t="s">
        <v>221</v>
      </c>
      <c r="E522" s="3">
        <v>4.0000000000000001E-3</v>
      </c>
      <c r="F522" s="1" t="s">
        <v>1714</v>
      </c>
      <c r="G522" s="1" t="s">
        <v>61</v>
      </c>
      <c r="H522" s="1" t="s">
        <v>62</v>
      </c>
      <c r="I522" s="1" t="s">
        <v>55</v>
      </c>
      <c r="J522" s="1" t="s">
        <v>1237</v>
      </c>
      <c r="K522" s="2" t="s">
        <v>1578</v>
      </c>
      <c r="L522" s="1" t="s">
        <v>20</v>
      </c>
      <c r="M522" s="1" t="s">
        <v>1715</v>
      </c>
    </row>
    <row r="523" spans="1:13" ht="75" x14ac:dyDescent="0.25">
      <c r="A523" s="2" t="s">
        <v>1716</v>
      </c>
      <c r="B523" s="1" t="s">
        <v>39</v>
      </c>
      <c r="C523" s="1" t="s">
        <v>40</v>
      </c>
      <c r="D523" s="1" t="s">
        <v>23</v>
      </c>
      <c r="E523" s="3">
        <v>4.0000000000000001E-3</v>
      </c>
      <c r="F523" s="1" t="s">
        <v>1717</v>
      </c>
      <c r="G523" s="1" t="s">
        <v>42</v>
      </c>
      <c r="H523" s="1" t="s">
        <v>62</v>
      </c>
      <c r="I523" s="1" t="s">
        <v>55</v>
      </c>
      <c r="J523" s="1" t="s">
        <v>1544</v>
      </c>
      <c r="K523" s="2" t="s">
        <v>1718</v>
      </c>
      <c r="L523" s="1" t="s">
        <v>46</v>
      </c>
      <c r="M523" s="1" t="s">
        <v>1719</v>
      </c>
    </row>
    <row r="524" spans="1:13" ht="75" x14ac:dyDescent="0.25">
      <c r="A524" s="2" t="s">
        <v>1720</v>
      </c>
      <c r="B524" s="1" t="s">
        <v>39</v>
      </c>
      <c r="C524" s="1" t="s">
        <v>14</v>
      </c>
      <c r="D524" s="1" t="s">
        <v>14</v>
      </c>
      <c r="E524" s="3">
        <v>4.0000000000000001E-3</v>
      </c>
      <c r="F524" s="1" t="s">
        <v>583</v>
      </c>
      <c r="G524" s="1" t="s">
        <v>969</v>
      </c>
      <c r="H524" s="1" t="s">
        <v>523</v>
      </c>
      <c r="I524" s="1" t="s">
        <v>27</v>
      </c>
      <c r="J524" s="1" t="s">
        <v>1721</v>
      </c>
      <c r="K524" s="2" t="s">
        <v>1722</v>
      </c>
      <c r="L524" s="1" t="s">
        <v>46</v>
      </c>
      <c r="M524" s="1" t="s">
        <v>1723</v>
      </c>
    </row>
    <row r="525" spans="1:13" ht="75" x14ac:dyDescent="0.25">
      <c r="A525" s="2" t="s">
        <v>1724</v>
      </c>
      <c r="B525" s="1" t="s">
        <v>12</v>
      </c>
      <c r="C525" s="1" t="s">
        <v>13</v>
      </c>
      <c r="D525" s="1" t="s">
        <v>221</v>
      </c>
      <c r="E525" s="3">
        <v>4.0000000000000001E-3</v>
      </c>
      <c r="F525" s="1" t="s">
        <v>1725</v>
      </c>
      <c r="G525" s="1" t="s">
        <v>61</v>
      </c>
      <c r="H525" s="1" t="s">
        <v>17</v>
      </c>
      <c r="I525" s="1" t="s">
        <v>18</v>
      </c>
      <c r="J525" s="1" t="s">
        <v>1726</v>
      </c>
      <c r="K525" s="2" t="s">
        <v>64</v>
      </c>
      <c r="L525" s="1" t="s">
        <v>20</v>
      </c>
      <c r="M525" s="1" t="s">
        <v>1727</v>
      </c>
    </row>
    <row r="526" spans="1:13" ht="75" x14ac:dyDescent="0.25">
      <c r="A526" s="2" t="s">
        <v>1724</v>
      </c>
      <c r="B526" s="1" t="s">
        <v>12</v>
      </c>
      <c r="C526" s="1" t="s">
        <v>13</v>
      </c>
      <c r="D526" s="1" t="s">
        <v>689</v>
      </c>
      <c r="E526" s="3">
        <v>4.0000000000000001E-3</v>
      </c>
      <c r="F526" s="1" t="s">
        <v>1728</v>
      </c>
      <c r="G526" s="1" t="s">
        <v>61</v>
      </c>
      <c r="H526" s="1" t="s">
        <v>17</v>
      </c>
      <c r="I526" s="1" t="s">
        <v>18</v>
      </c>
      <c r="J526" s="1" t="s">
        <v>1729</v>
      </c>
      <c r="K526" s="2" t="s">
        <v>1578</v>
      </c>
      <c r="L526" s="1" t="s">
        <v>20</v>
      </c>
      <c r="M526" s="1" t="s">
        <v>1730</v>
      </c>
    </row>
    <row r="527" spans="1:13" ht="75" x14ac:dyDescent="0.25">
      <c r="A527" s="2" t="s">
        <v>1731</v>
      </c>
      <c r="B527" s="1" t="s">
        <v>32</v>
      </c>
      <c r="C527" s="1" t="s">
        <v>40</v>
      </c>
      <c r="D527" s="1" t="s">
        <v>23</v>
      </c>
      <c r="E527" s="3">
        <v>4.0000000000000001E-3</v>
      </c>
      <c r="F527" s="1" t="s">
        <v>1732</v>
      </c>
      <c r="G527" s="1" t="s">
        <v>536</v>
      </c>
      <c r="H527" s="1" t="s">
        <v>62</v>
      </c>
      <c r="I527" s="1" t="s">
        <v>55</v>
      </c>
      <c r="J527" s="1" t="s">
        <v>1733</v>
      </c>
      <c r="K527" s="1" t="s">
        <v>1320</v>
      </c>
      <c r="L527" s="1" t="s">
        <v>20</v>
      </c>
      <c r="M527" s="1" t="s">
        <v>1734</v>
      </c>
    </row>
    <row r="528" spans="1:13" ht="75" x14ac:dyDescent="0.25">
      <c r="A528" s="2" t="s">
        <v>1735</v>
      </c>
      <c r="B528" s="1" t="s">
        <v>32</v>
      </c>
      <c r="C528" s="1" t="s">
        <v>40</v>
      </c>
      <c r="D528" s="1" t="s">
        <v>23</v>
      </c>
      <c r="E528" s="3">
        <v>4.0000000000000001E-3</v>
      </c>
      <c r="F528" s="1" t="s">
        <v>1736</v>
      </c>
      <c r="G528" s="1" t="s">
        <v>536</v>
      </c>
      <c r="H528" s="1" t="s">
        <v>62</v>
      </c>
      <c r="I528" s="1" t="s">
        <v>55</v>
      </c>
      <c r="J528" s="1" t="s">
        <v>1733</v>
      </c>
      <c r="K528" s="1" t="s">
        <v>634</v>
      </c>
      <c r="L528" s="1" t="s">
        <v>20</v>
      </c>
      <c r="M528" s="1" t="s">
        <v>1737</v>
      </c>
    </row>
    <row r="529" spans="1:13" ht="75" x14ac:dyDescent="0.25">
      <c r="A529" s="2" t="s">
        <v>1738</v>
      </c>
      <c r="B529" s="1" t="s">
        <v>39</v>
      </c>
      <c r="C529" s="1" t="s">
        <v>13</v>
      </c>
      <c r="D529" s="1" t="s">
        <v>23</v>
      </c>
      <c r="E529" s="3">
        <v>4.0000000000000001E-3</v>
      </c>
      <c r="F529" s="1" t="s">
        <v>1739</v>
      </c>
      <c r="G529" s="1" t="s">
        <v>619</v>
      </c>
      <c r="H529" s="1" t="s">
        <v>62</v>
      </c>
      <c r="I529" s="1" t="s">
        <v>55</v>
      </c>
      <c r="J529" s="1" t="s">
        <v>1740</v>
      </c>
      <c r="K529" s="2" t="s">
        <v>1741</v>
      </c>
      <c r="L529" s="1" t="s">
        <v>20</v>
      </c>
      <c r="M529" s="1" t="s">
        <v>1742</v>
      </c>
    </row>
    <row r="530" spans="1:13" ht="60" x14ac:dyDescent="0.25">
      <c r="A530" s="2" t="s">
        <v>1743</v>
      </c>
      <c r="B530" s="1" t="s">
        <v>32</v>
      </c>
      <c r="C530" s="1" t="s">
        <v>14</v>
      </c>
      <c r="D530" s="1" t="s">
        <v>14</v>
      </c>
      <c r="E530" s="3">
        <v>4.0000000000000001E-3</v>
      </c>
      <c r="F530" s="1" t="s">
        <v>1744</v>
      </c>
      <c r="G530" s="1" t="s">
        <v>1314</v>
      </c>
      <c r="H530" s="1" t="s">
        <v>523</v>
      </c>
      <c r="I530" s="1" t="s">
        <v>27</v>
      </c>
      <c r="J530" s="1" t="s">
        <v>1745</v>
      </c>
      <c r="K530" s="1" t="s">
        <v>1746</v>
      </c>
      <c r="L530" s="1" t="s">
        <v>46</v>
      </c>
      <c r="M530" s="1" t="s">
        <v>1747</v>
      </c>
    </row>
    <row r="531" spans="1:13" ht="60" x14ac:dyDescent="0.25">
      <c r="A531" s="2" t="s">
        <v>1748</v>
      </c>
      <c r="B531" s="1" t="s">
        <v>32</v>
      </c>
      <c r="C531" s="1" t="s">
        <v>14</v>
      </c>
      <c r="D531" s="1" t="s">
        <v>14</v>
      </c>
      <c r="E531" s="3">
        <v>4.0000000000000001E-3</v>
      </c>
      <c r="F531" s="1" t="s">
        <v>33</v>
      </c>
      <c r="G531" s="1" t="s">
        <v>492</v>
      </c>
      <c r="H531" s="1" t="s">
        <v>469</v>
      </c>
      <c r="I531" s="1" t="s">
        <v>470</v>
      </c>
      <c r="J531" s="1" t="s">
        <v>1749</v>
      </c>
      <c r="K531" s="1" t="s">
        <v>14</v>
      </c>
      <c r="L531" s="1" t="s">
        <v>46</v>
      </c>
      <c r="M531" s="1" t="s">
        <v>1750</v>
      </c>
    </row>
    <row r="532" spans="1:13" ht="75" x14ac:dyDescent="0.25">
      <c r="A532" s="2" t="s">
        <v>1751</v>
      </c>
      <c r="B532" s="1" t="s">
        <v>12</v>
      </c>
      <c r="C532" s="1" t="s">
        <v>14</v>
      </c>
      <c r="D532" s="1" t="s">
        <v>14</v>
      </c>
      <c r="E532" s="3">
        <v>4.0000000000000001E-3</v>
      </c>
      <c r="F532" s="1" t="s">
        <v>33</v>
      </c>
      <c r="G532" s="1" t="s">
        <v>25</v>
      </c>
      <c r="H532" s="1" t="s">
        <v>175</v>
      </c>
      <c r="I532" s="1" t="s">
        <v>18</v>
      </c>
      <c r="J532" s="1" t="s">
        <v>1752</v>
      </c>
      <c r="K532" s="1" t="s">
        <v>14</v>
      </c>
      <c r="L532" s="1" t="s">
        <v>20</v>
      </c>
      <c r="M532" s="1" t="s">
        <v>1753</v>
      </c>
    </row>
    <row r="533" spans="1:13" ht="75" x14ac:dyDescent="0.25">
      <c r="A533" s="2" t="s">
        <v>1754</v>
      </c>
      <c r="B533" s="1" t="s">
        <v>32</v>
      </c>
      <c r="C533" s="1" t="s">
        <v>13</v>
      </c>
      <c r="D533" s="1" t="s">
        <v>23</v>
      </c>
      <c r="E533" s="3">
        <v>4.0000000000000001E-3</v>
      </c>
      <c r="F533" s="1" t="s">
        <v>1755</v>
      </c>
      <c r="G533" s="1" t="s">
        <v>619</v>
      </c>
      <c r="H533" s="1" t="s">
        <v>54</v>
      </c>
      <c r="I533" s="1" t="s">
        <v>55</v>
      </c>
      <c r="J533" s="1" t="s">
        <v>1756</v>
      </c>
      <c r="K533" s="1" t="s">
        <v>1757</v>
      </c>
      <c r="L533" s="1" t="s">
        <v>20</v>
      </c>
      <c r="M533" s="1" t="s">
        <v>1758</v>
      </c>
    </row>
    <row r="534" spans="1:13" ht="60" x14ac:dyDescent="0.25">
      <c r="A534" s="2" t="s">
        <v>1743</v>
      </c>
      <c r="B534" s="1" t="s">
        <v>32</v>
      </c>
      <c r="C534" s="1" t="s">
        <v>40</v>
      </c>
      <c r="D534" s="1" t="s">
        <v>23</v>
      </c>
      <c r="E534" s="3">
        <v>4.0000000000000001E-3</v>
      </c>
      <c r="F534" s="1" t="s">
        <v>1744</v>
      </c>
      <c r="G534" s="1" t="s">
        <v>1314</v>
      </c>
      <c r="H534" s="1" t="s">
        <v>523</v>
      </c>
      <c r="I534" s="1" t="s">
        <v>27</v>
      </c>
      <c r="J534" s="1" t="s">
        <v>1745</v>
      </c>
      <c r="K534" s="1" t="s">
        <v>1746</v>
      </c>
      <c r="L534" s="1" t="s">
        <v>46</v>
      </c>
      <c r="M534" s="1" t="s">
        <v>1759</v>
      </c>
    </row>
    <row r="535" spans="1:13" ht="75" x14ac:dyDescent="0.25">
      <c r="A535" s="2" t="s">
        <v>1760</v>
      </c>
      <c r="B535" s="1" t="s">
        <v>12</v>
      </c>
      <c r="C535" s="1" t="s">
        <v>13</v>
      </c>
      <c r="D535" s="1" t="s">
        <v>689</v>
      </c>
      <c r="E535" s="3">
        <v>4.0000000000000001E-3</v>
      </c>
      <c r="F535" s="1" t="s">
        <v>1761</v>
      </c>
      <c r="G535" s="1" t="s">
        <v>68</v>
      </c>
      <c r="H535" s="1" t="s">
        <v>1762</v>
      </c>
      <c r="I535" s="1" t="s">
        <v>27</v>
      </c>
      <c r="J535" s="1" t="s">
        <v>1640</v>
      </c>
      <c r="K535" s="1" t="s">
        <v>14</v>
      </c>
      <c r="L535" s="1" t="s">
        <v>46</v>
      </c>
      <c r="M535" s="1" t="s">
        <v>1763</v>
      </c>
    </row>
    <row r="536" spans="1:13" ht="60" x14ac:dyDescent="0.25">
      <c r="A536" s="2" t="s">
        <v>1764</v>
      </c>
      <c r="B536" s="1" t="s">
        <v>12</v>
      </c>
      <c r="C536" s="1" t="s">
        <v>13</v>
      </c>
      <c r="D536" s="1" t="s">
        <v>221</v>
      </c>
      <c r="E536" s="3">
        <v>4.0000000000000001E-3</v>
      </c>
      <c r="F536" s="1" t="s">
        <v>33</v>
      </c>
      <c r="G536" s="1" t="s">
        <v>61</v>
      </c>
      <c r="H536" s="1" t="s">
        <v>76</v>
      </c>
      <c r="I536" s="1" t="s">
        <v>77</v>
      </c>
      <c r="J536" s="1" t="s">
        <v>1765</v>
      </c>
      <c r="K536" s="2" t="s">
        <v>1578</v>
      </c>
      <c r="L536" s="1" t="s">
        <v>20</v>
      </c>
      <c r="M536" s="1" t="s">
        <v>1766</v>
      </c>
    </row>
    <row r="537" spans="1:13" ht="75" x14ac:dyDescent="0.25">
      <c r="A537" s="2" t="s">
        <v>1767</v>
      </c>
      <c r="B537" s="1" t="s">
        <v>32</v>
      </c>
      <c r="C537" s="1" t="s">
        <v>13</v>
      </c>
      <c r="D537" s="1" t="s">
        <v>685</v>
      </c>
      <c r="E537" s="3">
        <v>4.0000000000000001E-3</v>
      </c>
      <c r="F537" s="1" t="s">
        <v>1768</v>
      </c>
      <c r="G537" s="1" t="s">
        <v>25</v>
      </c>
      <c r="H537" s="1" t="s">
        <v>62</v>
      </c>
      <c r="I537" s="1" t="s">
        <v>55</v>
      </c>
      <c r="J537" s="1" t="s">
        <v>677</v>
      </c>
      <c r="K537" s="1" t="s">
        <v>634</v>
      </c>
      <c r="L537" s="1" t="s">
        <v>20</v>
      </c>
      <c r="M537" s="1" t="s">
        <v>1769</v>
      </c>
    </row>
    <row r="538" spans="1:13" ht="75" x14ac:dyDescent="0.25">
      <c r="A538" s="2" t="s">
        <v>1770</v>
      </c>
      <c r="B538" s="1" t="s">
        <v>12</v>
      </c>
      <c r="C538" s="1" t="s">
        <v>40</v>
      </c>
      <c r="D538" s="1" t="s">
        <v>23</v>
      </c>
      <c r="E538" s="3">
        <v>4.0000000000000001E-3</v>
      </c>
      <c r="F538" s="1" t="s">
        <v>1771</v>
      </c>
      <c r="G538" s="1" t="s">
        <v>969</v>
      </c>
      <c r="H538" s="1" t="s">
        <v>62</v>
      </c>
      <c r="I538" s="1" t="s">
        <v>55</v>
      </c>
      <c r="J538" s="1" t="s">
        <v>1772</v>
      </c>
      <c r="K538" s="1" t="s">
        <v>14</v>
      </c>
      <c r="L538" s="1" t="s">
        <v>20</v>
      </c>
      <c r="M538" s="1" t="s">
        <v>1773</v>
      </c>
    </row>
    <row r="539" spans="1:13" ht="45" x14ac:dyDescent="0.25">
      <c r="A539" s="2" t="s">
        <v>1774</v>
      </c>
      <c r="B539" s="1" t="s">
        <v>32</v>
      </c>
      <c r="C539" s="1" t="s">
        <v>14</v>
      </c>
      <c r="D539" s="1" t="s">
        <v>14</v>
      </c>
      <c r="E539" s="3">
        <v>4.0000000000000001E-3</v>
      </c>
      <c r="F539" s="1" t="s">
        <v>33</v>
      </c>
      <c r="G539" s="1" t="s">
        <v>103</v>
      </c>
      <c r="H539" s="1" t="s">
        <v>83</v>
      </c>
      <c r="I539" s="1" t="s">
        <v>27</v>
      </c>
      <c r="J539" s="1" t="s">
        <v>1772</v>
      </c>
      <c r="K539" s="1" t="s">
        <v>1483</v>
      </c>
      <c r="L539" s="1" t="s">
        <v>46</v>
      </c>
      <c r="M539" s="1" t="s">
        <v>1775</v>
      </c>
    </row>
    <row r="540" spans="1:13" ht="75" x14ac:dyDescent="0.25">
      <c r="A540" s="2" t="s">
        <v>1776</v>
      </c>
      <c r="B540" s="1" t="s">
        <v>12</v>
      </c>
      <c r="C540" s="1" t="s">
        <v>13</v>
      </c>
      <c r="D540" s="1" t="s">
        <v>23</v>
      </c>
      <c r="E540" s="3">
        <v>4.0000000000000001E-3</v>
      </c>
      <c r="F540" s="1" t="s">
        <v>1777</v>
      </c>
      <c r="G540" s="1" t="s">
        <v>913</v>
      </c>
      <c r="H540" s="1" t="s">
        <v>191</v>
      </c>
      <c r="I540" s="1" t="s">
        <v>18</v>
      </c>
      <c r="J540" s="1" t="s">
        <v>677</v>
      </c>
      <c r="K540" s="2" t="s">
        <v>1778</v>
      </c>
      <c r="L540" s="1" t="s">
        <v>46</v>
      </c>
      <c r="M540" s="1" t="s">
        <v>1779</v>
      </c>
    </row>
    <row r="541" spans="1:13" ht="45" x14ac:dyDescent="0.25">
      <c r="A541" s="2" t="s">
        <v>1780</v>
      </c>
      <c r="B541" s="1" t="s">
        <v>32</v>
      </c>
      <c r="C541" s="1" t="s">
        <v>40</v>
      </c>
      <c r="D541" s="1" t="s">
        <v>14</v>
      </c>
      <c r="E541" s="3">
        <v>4.0000000000000001E-3</v>
      </c>
      <c r="F541" s="1" t="s">
        <v>1781</v>
      </c>
      <c r="G541" s="1" t="s">
        <v>103</v>
      </c>
      <c r="H541" s="1" t="s">
        <v>83</v>
      </c>
      <c r="I541" s="1" t="s">
        <v>77</v>
      </c>
      <c r="J541" s="1" t="s">
        <v>1772</v>
      </c>
      <c r="K541" s="1" t="s">
        <v>1483</v>
      </c>
      <c r="L541" s="1" t="s">
        <v>46</v>
      </c>
      <c r="M541" s="1" t="s">
        <v>1782</v>
      </c>
    </row>
    <row r="542" spans="1:13" ht="60" x14ac:dyDescent="0.25">
      <c r="A542" s="2" t="s">
        <v>1783</v>
      </c>
      <c r="B542" s="1" t="s">
        <v>32</v>
      </c>
      <c r="C542" s="1" t="s">
        <v>14</v>
      </c>
      <c r="D542" s="1" t="s">
        <v>14</v>
      </c>
      <c r="E542" s="3">
        <v>4.0000000000000001E-3</v>
      </c>
      <c r="F542" s="1" t="s">
        <v>33</v>
      </c>
      <c r="G542" s="1" t="s">
        <v>1324</v>
      </c>
      <c r="H542" s="1" t="s">
        <v>83</v>
      </c>
      <c r="I542" s="1" t="s">
        <v>27</v>
      </c>
      <c r="J542" s="1" t="s">
        <v>1784</v>
      </c>
      <c r="K542" s="1" t="s">
        <v>1326</v>
      </c>
      <c r="L542" s="1" t="s">
        <v>46</v>
      </c>
      <c r="M542" s="1" t="s">
        <v>1785</v>
      </c>
    </row>
    <row r="543" spans="1:13" ht="60" x14ac:dyDescent="0.25">
      <c r="A543" s="2" t="s">
        <v>1786</v>
      </c>
      <c r="B543" s="1" t="s">
        <v>32</v>
      </c>
      <c r="C543" s="1" t="s">
        <v>40</v>
      </c>
      <c r="D543" s="1" t="s">
        <v>14</v>
      </c>
      <c r="E543" s="3">
        <v>4.0000000000000001E-3</v>
      </c>
      <c r="F543" s="1" t="s">
        <v>1787</v>
      </c>
      <c r="G543" s="1" t="s">
        <v>1324</v>
      </c>
      <c r="H543" s="1" t="s">
        <v>83</v>
      </c>
      <c r="I543" s="1" t="s">
        <v>77</v>
      </c>
      <c r="J543" s="1" t="s">
        <v>1788</v>
      </c>
      <c r="K543" s="1" t="s">
        <v>1326</v>
      </c>
      <c r="L543" s="1" t="s">
        <v>46</v>
      </c>
      <c r="M543" s="1" t="s">
        <v>1789</v>
      </c>
    </row>
    <row r="544" spans="1:13" ht="45" x14ac:dyDescent="0.25">
      <c r="A544" s="2" t="s">
        <v>1790</v>
      </c>
      <c r="B544" s="1" t="s">
        <v>786</v>
      </c>
      <c r="C544" s="1" t="s">
        <v>13</v>
      </c>
      <c r="D544" s="1" t="s">
        <v>23</v>
      </c>
      <c r="E544" s="3">
        <v>4.0000000000000001E-3</v>
      </c>
      <c r="F544" s="1" t="s">
        <v>1791</v>
      </c>
      <c r="G544" s="1" t="s">
        <v>1025</v>
      </c>
      <c r="H544" s="1" t="s">
        <v>54</v>
      </c>
      <c r="I544" s="1" t="s">
        <v>55</v>
      </c>
      <c r="J544" s="1" t="s">
        <v>1070</v>
      </c>
      <c r="K544" s="2" t="s">
        <v>1792</v>
      </c>
      <c r="L544" s="1" t="s">
        <v>20</v>
      </c>
      <c r="M544" s="1" t="s">
        <v>1793</v>
      </c>
    </row>
    <row r="545" spans="1:13" ht="75" x14ac:dyDescent="0.25">
      <c r="A545" s="2" t="s">
        <v>1770</v>
      </c>
      <c r="B545" s="1" t="s">
        <v>12</v>
      </c>
      <c r="C545" s="1" t="s">
        <v>40</v>
      </c>
      <c r="D545" s="1" t="s">
        <v>23</v>
      </c>
      <c r="E545" s="3">
        <v>4.0000000000000001E-3</v>
      </c>
      <c r="F545" s="1" t="s">
        <v>1794</v>
      </c>
      <c r="G545" s="1" t="s">
        <v>969</v>
      </c>
      <c r="H545" s="1" t="s">
        <v>62</v>
      </c>
      <c r="I545" s="1" t="s">
        <v>55</v>
      </c>
      <c r="J545" s="1" t="s">
        <v>701</v>
      </c>
      <c r="K545" s="1" t="s">
        <v>14</v>
      </c>
      <c r="L545" s="1" t="s">
        <v>20</v>
      </c>
      <c r="M545" s="1" t="s">
        <v>1795</v>
      </c>
    </row>
    <row r="546" spans="1:13" ht="75" x14ac:dyDescent="0.25">
      <c r="A546" s="2" t="s">
        <v>1735</v>
      </c>
      <c r="B546" s="1" t="s">
        <v>32</v>
      </c>
      <c r="C546" s="1" t="s">
        <v>40</v>
      </c>
      <c r="D546" s="1" t="s">
        <v>685</v>
      </c>
      <c r="E546" s="3">
        <v>4.0000000000000001E-3</v>
      </c>
      <c r="F546" s="1" t="s">
        <v>1796</v>
      </c>
      <c r="G546" s="1" t="s">
        <v>536</v>
      </c>
      <c r="H546" s="1" t="s">
        <v>62</v>
      </c>
      <c r="I546" s="1" t="s">
        <v>55</v>
      </c>
      <c r="J546" s="1" t="s">
        <v>701</v>
      </c>
      <c r="K546" s="1" t="s">
        <v>634</v>
      </c>
      <c r="L546" s="1" t="s">
        <v>20</v>
      </c>
      <c r="M546" s="1" t="s">
        <v>1797</v>
      </c>
    </row>
    <row r="547" spans="1:13" ht="60" x14ac:dyDescent="0.25">
      <c r="A547" s="2" t="s">
        <v>1798</v>
      </c>
      <c r="B547" s="1" t="s">
        <v>32</v>
      </c>
      <c r="C547" s="1" t="s">
        <v>40</v>
      </c>
      <c r="D547" s="1" t="s">
        <v>23</v>
      </c>
      <c r="E547" s="3">
        <v>4.0000000000000001E-3</v>
      </c>
      <c r="F547" s="1" t="s">
        <v>1799</v>
      </c>
      <c r="G547" s="1" t="s">
        <v>619</v>
      </c>
      <c r="H547" s="1" t="s">
        <v>89</v>
      </c>
      <c r="I547" s="1" t="s">
        <v>27</v>
      </c>
      <c r="J547" s="1" t="s">
        <v>1800</v>
      </c>
      <c r="K547" s="1" t="s">
        <v>14</v>
      </c>
      <c r="L547" s="1" t="s">
        <v>20</v>
      </c>
      <c r="M547" s="1" t="s">
        <v>1801</v>
      </c>
    </row>
    <row r="548" spans="1:13" ht="60" x14ac:dyDescent="0.25">
      <c r="A548" s="2" t="s">
        <v>1802</v>
      </c>
      <c r="B548" s="1" t="s">
        <v>32</v>
      </c>
      <c r="C548" s="1" t="s">
        <v>40</v>
      </c>
      <c r="D548" s="1" t="s">
        <v>23</v>
      </c>
      <c r="E548" s="3">
        <v>4.0000000000000001E-3</v>
      </c>
      <c r="F548" s="1" t="s">
        <v>1803</v>
      </c>
      <c r="G548" s="1" t="s">
        <v>619</v>
      </c>
      <c r="H548" s="1" t="s">
        <v>89</v>
      </c>
      <c r="I548" s="1" t="s">
        <v>27</v>
      </c>
      <c r="J548" s="1" t="s">
        <v>1800</v>
      </c>
      <c r="K548" s="1" t="s">
        <v>14</v>
      </c>
      <c r="L548" s="1" t="s">
        <v>20</v>
      </c>
      <c r="M548" s="1" t="s">
        <v>1804</v>
      </c>
    </row>
    <row r="549" spans="1:13" ht="75" x14ac:dyDescent="0.25">
      <c r="A549" s="2" t="s">
        <v>1805</v>
      </c>
      <c r="B549" s="1" t="s">
        <v>32</v>
      </c>
      <c r="C549" s="1" t="s">
        <v>14</v>
      </c>
      <c r="D549" s="1" t="s">
        <v>14</v>
      </c>
      <c r="E549" s="3">
        <v>4.0000000000000001E-3</v>
      </c>
      <c r="F549" s="1" t="s">
        <v>1806</v>
      </c>
      <c r="G549" s="1" t="s">
        <v>218</v>
      </c>
      <c r="H549" s="1" t="s">
        <v>83</v>
      </c>
      <c r="I549" s="1" t="s">
        <v>77</v>
      </c>
      <c r="J549" s="1" t="s">
        <v>1807</v>
      </c>
      <c r="K549" s="2" t="s">
        <v>1688</v>
      </c>
      <c r="L549" s="1" t="s">
        <v>46</v>
      </c>
      <c r="M549" s="1" t="s">
        <v>1808</v>
      </c>
    </row>
    <row r="550" spans="1:13" ht="90" x14ac:dyDescent="0.25">
      <c r="A550" s="2" t="s">
        <v>1809</v>
      </c>
      <c r="B550" s="1" t="s">
        <v>12</v>
      </c>
      <c r="C550" s="1" t="s">
        <v>40</v>
      </c>
      <c r="D550" s="1" t="s">
        <v>685</v>
      </c>
      <c r="E550" s="3">
        <v>4.0000000000000001E-3</v>
      </c>
      <c r="F550" s="1" t="s">
        <v>1810</v>
      </c>
      <c r="G550" s="1" t="s">
        <v>505</v>
      </c>
      <c r="H550" s="1" t="s">
        <v>89</v>
      </c>
      <c r="I550" s="1" t="s">
        <v>27</v>
      </c>
      <c r="J550" s="1" t="s">
        <v>715</v>
      </c>
      <c r="K550" s="1" t="s">
        <v>14</v>
      </c>
      <c r="L550" s="1" t="s">
        <v>46</v>
      </c>
      <c r="M550" s="1" t="s">
        <v>1811</v>
      </c>
    </row>
    <row r="551" spans="1:13" ht="75" x14ac:dyDescent="0.25">
      <c r="A551" s="2" t="s">
        <v>1812</v>
      </c>
      <c r="B551" s="1" t="s">
        <v>32</v>
      </c>
      <c r="C551" s="1" t="s">
        <v>40</v>
      </c>
      <c r="D551" s="1" t="s">
        <v>14</v>
      </c>
      <c r="E551" s="3">
        <v>4.0000000000000001E-3</v>
      </c>
      <c r="F551" s="1" t="s">
        <v>1806</v>
      </c>
      <c r="G551" s="1" t="s">
        <v>218</v>
      </c>
      <c r="H551" s="1" t="s">
        <v>83</v>
      </c>
      <c r="I551" s="1" t="s">
        <v>77</v>
      </c>
      <c r="J551" s="1" t="s">
        <v>1813</v>
      </c>
      <c r="K551" s="1" t="s">
        <v>14</v>
      </c>
      <c r="L551" s="1" t="s">
        <v>46</v>
      </c>
      <c r="M551" s="1" t="s">
        <v>1814</v>
      </c>
    </row>
    <row r="552" spans="1:13" ht="75" x14ac:dyDescent="0.25">
      <c r="A552" s="2" t="s">
        <v>1815</v>
      </c>
      <c r="B552" s="1" t="s">
        <v>32</v>
      </c>
      <c r="C552" s="1" t="s">
        <v>40</v>
      </c>
      <c r="D552" s="1" t="s">
        <v>14</v>
      </c>
      <c r="E552" s="3">
        <v>4.0000000000000001E-3</v>
      </c>
      <c r="F552" s="1" t="s">
        <v>1816</v>
      </c>
      <c r="G552" s="1" t="s">
        <v>969</v>
      </c>
      <c r="H552" s="1" t="s">
        <v>89</v>
      </c>
      <c r="I552" s="1" t="s">
        <v>27</v>
      </c>
      <c r="J552" s="1" t="s">
        <v>1094</v>
      </c>
      <c r="K552" s="1" t="s">
        <v>14</v>
      </c>
      <c r="L552" s="1" t="s">
        <v>46</v>
      </c>
      <c r="M552" s="1" t="s">
        <v>1817</v>
      </c>
    </row>
    <row r="553" spans="1:13" ht="90" x14ac:dyDescent="0.25">
      <c r="A553" s="2" t="s">
        <v>1818</v>
      </c>
      <c r="B553" s="1" t="s">
        <v>12</v>
      </c>
      <c r="C553" s="1" t="s">
        <v>13</v>
      </c>
      <c r="D553" s="1" t="s">
        <v>14</v>
      </c>
      <c r="E553" s="3">
        <v>4.0000000000000001E-3</v>
      </c>
      <c r="F553" s="1" t="s">
        <v>488</v>
      </c>
      <c r="G553" s="1" t="s">
        <v>1819</v>
      </c>
      <c r="H553" s="1" t="s">
        <v>191</v>
      </c>
      <c r="I553" s="1" t="s">
        <v>18</v>
      </c>
      <c r="J553" s="1" t="s">
        <v>1820</v>
      </c>
      <c r="K553" s="1" t="s">
        <v>14</v>
      </c>
      <c r="L553" s="1" t="s">
        <v>20</v>
      </c>
      <c r="M553" s="1" t="s">
        <v>1821</v>
      </c>
    </row>
    <row r="554" spans="1:13" ht="90" x14ac:dyDescent="0.25">
      <c r="A554" s="2" t="s">
        <v>1822</v>
      </c>
      <c r="B554" s="1" t="s">
        <v>32</v>
      </c>
      <c r="C554" s="1" t="s">
        <v>40</v>
      </c>
      <c r="D554" s="1" t="s">
        <v>14</v>
      </c>
      <c r="E554" s="3">
        <v>4.0000000000000001E-3</v>
      </c>
      <c r="F554" s="1" t="s">
        <v>1823</v>
      </c>
      <c r="G554" s="1" t="s">
        <v>505</v>
      </c>
      <c r="H554" s="1" t="s">
        <v>89</v>
      </c>
      <c r="I554" s="1" t="s">
        <v>27</v>
      </c>
      <c r="J554" s="1" t="s">
        <v>1109</v>
      </c>
      <c r="K554" s="1" t="s">
        <v>14</v>
      </c>
      <c r="L554" s="1" t="s">
        <v>46</v>
      </c>
      <c r="M554" s="1" t="s">
        <v>1824</v>
      </c>
    </row>
    <row r="555" spans="1:13" ht="90" x14ac:dyDescent="0.25">
      <c r="A555" s="2" t="s">
        <v>1825</v>
      </c>
      <c r="B555" s="1" t="s">
        <v>12</v>
      </c>
      <c r="C555" s="1" t="s">
        <v>40</v>
      </c>
      <c r="D555" s="1" t="s">
        <v>14</v>
      </c>
      <c r="E555" s="3">
        <v>4.0000000000000001E-3</v>
      </c>
      <c r="F555" s="1" t="s">
        <v>1826</v>
      </c>
      <c r="G555" s="1" t="s">
        <v>1407</v>
      </c>
      <c r="H555" s="1" t="s">
        <v>1116</v>
      </c>
      <c r="I555" s="1" t="s">
        <v>27</v>
      </c>
      <c r="J555" s="1" t="s">
        <v>1827</v>
      </c>
      <c r="K555" s="1" t="s">
        <v>14</v>
      </c>
      <c r="L555" s="1" t="s">
        <v>46</v>
      </c>
      <c r="M555" s="1" t="s">
        <v>1828</v>
      </c>
    </row>
    <row r="556" spans="1:13" ht="60" x14ac:dyDescent="0.25">
      <c r="A556" s="2" t="s">
        <v>1829</v>
      </c>
      <c r="B556" s="1" t="s">
        <v>32</v>
      </c>
      <c r="C556" s="1" t="s">
        <v>13</v>
      </c>
      <c r="D556" s="1" t="s">
        <v>23</v>
      </c>
      <c r="E556" s="3">
        <v>4.0000000000000001E-3</v>
      </c>
      <c r="F556" s="1" t="s">
        <v>1830</v>
      </c>
      <c r="G556" s="1" t="s">
        <v>1132</v>
      </c>
      <c r="H556" s="1" t="s">
        <v>54</v>
      </c>
      <c r="I556" s="1" t="s">
        <v>55</v>
      </c>
      <c r="J556" s="1" t="s">
        <v>1396</v>
      </c>
      <c r="K556" s="1" t="s">
        <v>14</v>
      </c>
      <c r="L556" s="1" t="s">
        <v>20</v>
      </c>
      <c r="M556" s="1" t="s">
        <v>1831</v>
      </c>
    </row>
    <row r="557" spans="1:13" ht="90" x14ac:dyDescent="0.25">
      <c r="A557" s="2" t="s">
        <v>1832</v>
      </c>
      <c r="B557" s="1" t="s">
        <v>12</v>
      </c>
      <c r="C557" s="1" t="s">
        <v>13</v>
      </c>
      <c r="D557" s="1" t="s">
        <v>23</v>
      </c>
      <c r="E557" s="3">
        <v>4.0000000000000001E-3</v>
      </c>
      <c r="F557" s="1" t="s">
        <v>33</v>
      </c>
      <c r="G557" s="1" t="s">
        <v>1407</v>
      </c>
      <c r="H557" s="1" t="s">
        <v>17</v>
      </c>
      <c r="I557" s="1" t="s">
        <v>18</v>
      </c>
      <c r="J557" s="1" t="s">
        <v>1833</v>
      </c>
      <c r="K557" s="1" t="s">
        <v>14</v>
      </c>
      <c r="L557" s="1" t="s">
        <v>20</v>
      </c>
      <c r="M557" s="1" t="s">
        <v>1834</v>
      </c>
    </row>
    <row r="558" spans="1:13" ht="75" x14ac:dyDescent="0.25">
      <c r="A558" s="2" t="s">
        <v>1835</v>
      </c>
      <c r="B558" s="1" t="s">
        <v>32</v>
      </c>
      <c r="C558" s="1" t="s">
        <v>40</v>
      </c>
      <c r="D558" s="1" t="s">
        <v>23</v>
      </c>
      <c r="E558" s="3">
        <v>4.0000000000000001E-3</v>
      </c>
      <c r="F558" s="1" t="s">
        <v>1836</v>
      </c>
      <c r="G558" s="1" t="s">
        <v>913</v>
      </c>
      <c r="H558" s="1" t="s">
        <v>523</v>
      </c>
      <c r="I558" s="1" t="s">
        <v>27</v>
      </c>
      <c r="J558" s="1" t="s">
        <v>192</v>
      </c>
      <c r="K558" s="1" t="s">
        <v>14</v>
      </c>
      <c r="L558" s="1" t="s">
        <v>46</v>
      </c>
      <c r="M558" s="1" t="s">
        <v>1837</v>
      </c>
    </row>
    <row r="559" spans="1:13" ht="75" x14ac:dyDescent="0.25">
      <c r="A559" s="2" t="s">
        <v>1838</v>
      </c>
      <c r="B559" s="1" t="s">
        <v>12</v>
      </c>
      <c r="C559" s="1" t="s">
        <v>40</v>
      </c>
      <c r="D559" s="1" t="s">
        <v>685</v>
      </c>
      <c r="E559" s="3">
        <v>4.1000000000000003E-3</v>
      </c>
      <c r="F559" s="1" t="s">
        <v>1839</v>
      </c>
      <c r="G559" s="1" t="s">
        <v>1614</v>
      </c>
      <c r="H559" s="1" t="s">
        <v>108</v>
      </c>
      <c r="I559" s="1" t="s">
        <v>77</v>
      </c>
      <c r="J559" s="1" t="s">
        <v>1451</v>
      </c>
      <c r="K559" s="2" t="s">
        <v>472</v>
      </c>
      <c r="L559" s="1" t="s">
        <v>46</v>
      </c>
      <c r="M559" s="1" t="s">
        <v>1840</v>
      </c>
    </row>
    <row r="560" spans="1:13" ht="75" x14ac:dyDescent="0.25">
      <c r="A560" s="2" t="s">
        <v>1841</v>
      </c>
      <c r="B560" s="1" t="s">
        <v>32</v>
      </c>
      <c r="C560" s="1" t="s">
        <v>40</v>
      </c>
      <c r="D560" s="1" t="s">
        <v>23</v>
      </c>
      <c r="E560" s="3">
        <v>4.1000000000000003E-3</v>
      </c>
      <c r="F560" s="1" t="s">
        <v>1842</v>
      </c>
      <c r="G560" s="1" t="s">
        <v>1132</v>
      </c>
      <c r="H560" s="1" t="s">
        <v>26</v>
      </c>
      <c r="I560" s="1" t="s">
        <v>55</v>
      </c>
      <c r="J560" s="1" t="s">
        <v>308</v>
      </c>
      <c r="K560" s="1" t="s">
        <v>1326</v>
      </c>
      <c r="L560" s="1" t="s">
        <v>46</v>
      </c>
      <c r="M560" s="1" t="s">
        <v>1843</v>
      </c>
    </row>
    <row r="561" spans="1:13" ht="60" x14ac:dyDescent="0.25">
      <c r="A561" s="2" t="s">
        <v>1844</v>
      </c>
      <c r="B561" s="1" t="s">
        <v>32</v>
      </c>
      <c r="C561" s="1" t="s">
        <v>40</v>
      </c>
      <c r="D561" s="1" t="s">
        <v>23</v>
      </c>
      <c r="E561" s="3">
        <v>4.1999999999999997E-3</v>
      </c>
      <c r="F561" s="1" t="s">
        <v>1845</v>
      </c>
      <c r="G561" s="1" t="s">
        <v>1348</v>
      </c>
      <c r="H561" s="1" t="s">
        <v>89</v>
      </c>
      <c r="I561" s="1" t="s">
        <v>27</v>
      </c>
      <c r="J561" s="1" t="s">
        <v>1800</v>
      </c>
      <c r="K561" s="1" t="s">
        <v>876</v>
      </c>
      <c r="L561" s="1" t="s">
        <v>20</v>
      </c>
      <c r="M561" s="1" t="s">
        <v>1846</v>
      </c>
    </row>
    <row r="562" spans="1:13" ht="60" x14ac:dyDescent="0.25">
      <c r="A562" s="2" t="s">
        <v>1847</v>
      </c>
      <c r="B562" s="1" t="s">
        <v>32</v>
      </c>
      <c r="C562" s="1" t="s">
        <v>40</v>
      </c>
      <c r="D562" s="1" t="s">
        <v>14</v>
      </c>
      <c r="E562" s="3">
        <v>4.1999999999999997E-3</v>
      </c>
      <c r="F562" s="1" t="s">
        <v>1848</v>
      </c>
      <c r="G562" s="1" t="s">
        <v>1849</v>
      </c>
      <c r="H562" s="1" t="s">
        <v>89</v>
      </c>
      <c r="I562" s="1" t="s">
        <v>27</v>
      </c>
      <c r="J562" s="1" t="s">
        <v>1850</v>
      </c>
      <c r="K562" s="1" t="s">
        <v>14</v>
      </c>
      <c r="L562" s="1" t="s">
        <v>46</v>
      </c>
      <c r="M562" s="1" t="s">
        <v>1851</v>
      </c>
    </row>
    <row r="563" spans="1:13" ht="60" x14ac:dyDescent="0.25">
      <c r="A563" s="2" t="s">
        <v>1852</v>
      </c>
      <c r="B563" s="1" t="s">
        <v>32</v>
      </c>
      <c r="C563" s="1" t="s">
        <v>40</v>
      </c>
      <c r="D563" s="1" t="s">
        <v>23</v>
      </c>
      <c r="E563" s="3">
        <v>4.3E-3</v>
      </c>
      <c r="F563" s="1" t="s">
        <v>1853</v>
      </c>
      <c r="G563" s="1" t="s">
        <v>1314</v>
      </c>
      <c r="H563" s="1" t="s">
        <v>43</v>
      </c>
      <c r="I563" s="1" t="s">
        <v>27</v>
      </c>
      <c r="J563" s="1" t="s">
        <v>615</v>
      </c>
      <c r="K563" s="1" t="s">
        <v>520</v>
      </c>
      <c r="L563" s="1" t="s">
        <v>20</v>
      </c>
      <c r="M563" s="1" t="s">
        <v>1854</v>
      </c>
    </row>
    <row r="564" spans="1:13" ht="75" x14ac:dyDescent="0.25">
      <c r="A564" s="2" t="s">
        <v>1855</v>
      </c>
      <c r="B564" s="1" t="s">
        <v>12</v>
      </c>
      <c r="C564" s="1" t="s">
        <v>40</v>
      </c>
      <c r="D564" s="1" t="s">
        <v>23</v>
      </c>
      <c r="E564" s="3">
        <v>4.3E-3</v>
      </c>
      <c r="F564" s="1" t="s">
        <v>1856</v>
      </c>
      <c r="G564" s="1" t="s">
        <v>1857</v>
      </c>
      <c r="H564" s="1" t="s">
        <v>26</v>
      </c>
      <c r="I564" s="1" t="s">
        <v>55</v>
      </c>
      <c r="J564" s="1" t="s">
        <v>1147</v>
      </c>
      <c r="K564" s="1" t="s">
        <v>1858</v>
      </c>
      <c r="L564" s="1" t="s">
        <v>46</v>
      </c>
      <c r="M564" s="1" t="s">
        <v>1859</v>
      </c>
    </row>
    <row r="565" spans="1:13" ht="60" x14ac:dyDescent="0.25">
      <c r="A565" s="2" t="s">
        <v>1492</v>
      </c>
      <c r="B565" s="1" t="s">
        <v>32</v>
      </c>
      <c r="C565" s="1" t="s">
        <v>40</v>
      </c>
      <c r="D565" s="1" t="s">
        <v>14</v>
      </c>
      <c r="E565" s="3">
        <v>4.3E-3</v>
      </c>
      <c r="F565" s="1" t="s">
        <v>1860</v>
      </c>
      <c r="G565" s="1" t="s">
        <v>1861</v>
      </c>
      <c r="H565" s="1" t="s">
        <v>26</v>
      </c>
      <c r="I565" s="1" t="s">
        <v>27</v>
      </c>
      <c r="J565" s="1" t="s">
        <v>1862</v>
      </c>
      <c r="K565" s="1" t="s">
        <v>14</v>
      </c>
      <c r="L565" s="1" t="s">
        <v>46</v>
      </c>
      <c r="M565" s="1" t="s">
        <v>1863</v>
      </c>
    </row>
    <row r="566" spans="1:13" ht="60" x14ac:dyDescent="0.25">
      <c r="A566" s="2" t="s">
        <v>1864</v>
      </c>
      <c r="B566" s="1" t="s">
        <v>32</v>
      </c>
      <c r="C566" s="1" t="s">
        <v>40</v>
      </c>
      <c r="D566" s="1" t="s">
        <v>23</v>
      </c>
      <c r="E566" s="3">
        <v>4.3E-3</v>
      </c>
      <c r="F566" s="1" t="s">
        <v>1865</v>
      </c>
      <c r="G566" s="1" t="s">
        <v>1866</v>
      </c>
      <c r="H566" s="1" t="s">
        <v>26</v>
      </c>
      <c r="I566" s="1" t="s">
        <v>27</v>
      </c>
      <c r="J566" s="1" t="s">
        <v>1867</v>
      </c>
      <c r="K566" s="1" t="s">
        <v>1868</v>
      </c>
      <c r="L566" s="1" t="s">
        <v>46</v>
      </c>
      <c r="M566" s="1" t="s">
        <v>1869</v>
      </c>
    </row>
    <row r="567" spans="1:13" ht="75" x14ac:dyDescent="0.25">
      <c r="A567" s="2" t="s">
        <v>1870</v>
      </c>
      <c r="B567" s="1" t="s">
        <v>12</v>
      </c>
      <c r="C567" s="1" t="s">
        <v>13</v>
      </c>
      <c r="D567" s="1" t="s">
        <v>23</v>
      </c>
      <c r="E567" s="3">
        <v>4.4999999999999997E-3</v>
      </c>
      <c r="F567" s="1" t="s">
        <v>1871</v>
      </c>
      <c r="G567" s="1" t="s">
        <v>103</v>
      </c>
      <c r="H567" s="1" t="s">
        <v>17</v>
      </c>
      <c r="I567" s="1" t="s">
        <v>18</v>
      </c>
      <c r="J567" s="1" t="s">
        <v>1523</v>
      </c>
      <c r="K567" s="1" t="s">
        <v>1872</v>
      </c>
      <c r="L567" s="1" t="s">
        <v>46</v>
      </c>
      <c r="M567" s="1" t="s">
        <v>1873</v>
      </c>
    </row>
    <row r="568" spans="1:13" ht="75" x14ac:dyDescent="0.25">
      <c r="A568" s="2" t="s">
        <v>1874</v>
      </c>
      <c r="B568" s="1" t="s">
        <v>12</v>
      </c>
      <c r="C568" s="1" t="s">
        <v>13</v>
      </c>
      <c r="D568" s="1" t="s">
        <v>23</v>
      </c>
      <c r="E568" s="3">
        <v>4.4999999999999997E-3</v>
      </c>
      <c r="F568" s="1" t="s">
        <v>1875</v>
      </c>
      <c r="G568" s="1" t="s">
        <v>619</v>
      </c>
      <c r="H568" s="1" t="s">
        <v>17</v>
      </c>
      <c r="I568" s="1" t="s">
        <v>18</v>
      </c>
      <c r="J568" s="1" t="s">
        <v>1876</v>
      </c>
      <c r="K568" s="2" t="s">
        <v>621</v>
      </c>
      <c r="L568" s="1" t="s">
        <v>46</v>
      </c>
      <c r="M568" s="1" t="s">
        <v>1877</v>
      </c>
    </row>
    <row r="569" spans="1:13" ht="75" x14ac:dyDescent="0.25">
      <c r="A569" s="2" t="s">
        <v>1878</v>
      </c>
      <c r="B569" s="1" t="s">
        <v>32</v>
      </c>
      <c r="C569" s="1" t="s">
        <v>13</v>
      </c>
      <c r="D569" s="1" t="s">
        <v>23</v>
      </c>
      <c r="E569" s="3">
        <v>4.4999999999999997E-3</v>
      </c>
      <c r="F569" s="1" t="s">
        <v>1879</v>
      </c>
      <c r="G569" s="1" t="s">
        <v>619</v>
      </c>
      <c r="H569" s="1" t="s">
        <v>62</v>
      </c>
      <c r="I569" s="1" t="s">
        <v>55</v>
      </c>
      <c r="J569" s="1" t="s">
        <v>1880</v>
      </c>
      <c r="K569" s="2" t="s">
        <v>621</v>
      </c>
      <c r="L569" s="1" t="s">
        <v>20</v>
      </c>
      <c r="M569" s="1" t="s">
        <v>1881</v>
      </c>
    </row>
    <row r="570" spans="1:13" ht="60" x14ac:dyDescent="0.25">
      <c r="A570" s="2" t="s">
        <v>1882</v>
      </c>
      <c r="B570" s="1" t="s">
        <v>12</v>
      </c>
      <c r="C570" s="1" t="s">
        <v>13</v>
      </c>
      <c r="D570" s="1" t="s">
        <v>23</v>
      </c>
      <c r="E570" s="3">
        <v>4.4999999999999997E-3</v>
      </c>
      <c r="F570" s="1" t="s">
        <v>1883</v>
      </c>
      <c r="G570" s="1" t="s">
        <v>1884</v>
      </c>
      <c r="H570" s="1" t="s">
        <v>17</v>
      </c>
      <c r="I570" s="1" t="s">
        <v>18</v>
      </c>
      <c r="J570" s="1" t="s">
        <v>1218</v>
      </c>
      <c r="K570" s="2" t="s">
        <v>1885</v>
      </c>
      <c r="L570" s="1" t="s">
        <v>46</v>
      </c>
      <c r="M570" s="1" t="s">
        <v>1886</v>
      </c>
    </row>
    <row r="571" spans="1:13" ht="75" x14ac:dyDescent="0.25">
      <c r="A571" s="2" t="s">
        <v>1887</v>
      </c>
      <c r="B571" s="1" t="s">
        <v>32</v>
      </c>
      <c r="C571" s="1" t="s">
        <v>13</v>
      </c>
      <c r="D571" s="1" t="s">
        <v>23</v>
      </c>
      <c r="E571" s="3">
        <v>4.4999999999999997E-3</v>
      </c>
      <c r="F571" s="1" t="s">
        <v>1888</v>
      </c>
      <c r="G571" s="1" t="s">
        <v>34</v>
      </c>
      <c r="H571" s="1" t="s">
        <v>62</v>
      </c>
      <c r="I571" s="1" t="s">
        <v>55</v>
      </c>
      <c r="J571" s="1" t="s">
        <v>580</v>
      </c>
      <c r="K571" s="1" t="s">
        <v>1562</v>
      </c>
      <c r="L571" s="1" t="s">
        <v>20</v>
      </c>
      <c r="M571" s="1" t="s">
        <v>1889</v>
      </c>
    </row>
    <row r="572" spans="1:13" ht="75" x14ac:dyDescent="0.25">
      <c r="A572" s="2" t="s">
        <v>1890</v>
      </c>
      <c r="B572" s="1" t="s">
        <v>32</v>
      </c>
      <c r="C572" s="1" t="s">
        <v>14</v>
      </c>
      <c r="D572" s="1" t="s">
        <v>14</v>
      </c>
      <c r="E572" s="3">
        <v>4.4999999999999997E-3</v>
      </c>
      <c r="F572" s="1" t="s">
        <v>1891</v>
      </c>
      <c r="G572" s="1" t="s">
        <v>1849</v>
      </c>
      <c r="H572" s="1" t="s">
        <v>523</v>
      </c>
      <c r="I572" s="1" t="s">
        <v>27</v>
      </c>
      <c r="J572" s="1" t="s">
        <v>1892</v>
      </c>
      <c r="K572" s="1" t="s">
        <v>14</v>
      </c>
      <c r="L572" s="1" t="s">
        <v>46</v>
      </c>
      <c r="M572" s="1" t="s">
        <v>1893</v>
      </c>
    </row>
    <row r="573" spans="1:13" ht="60" x14ac:dyDescent="0.25">
      <c r="A573" s="2" t="s">
        <v>1894</v>
      </c>
      <c r="B573" s="1" t="s">
        <v>12</v>
      </c>
      <c r="C573" s="1" t="s">
        <v>13</v>
      </c>
      <c r="D573" s="1" t="s">
        <v>23</v>
      </c>
      <c r="E573" s="3">
        <v>4.4999999999999997E-3</v>
      </c>
      <c r="F573" s="1" t="s">
        <v>1895</v>
      </c>
      <c r="G573" s="1" t="s">
        <v>1896</v>
      </c>
      <c r="H573" s="1" t="s">
        <v>17</v>
      </c>
      <c r="I573" s="1" t="s">
        <v>18</v>
      </c>
      <c r="J573" s="1" t="s">
        <v>1897</v>
      </c>
      <c r="K573" s="1" t="s">
        <v>1898</v>
      </c>
      <c r="L573" s="1" t="s">
        <v>20</v>
      </c>
      <c r="M573" s="1" t="s">
        <v>1899</v>
      </c>
    </row>
    <row r="574" spans="1:13" ht="75" x14ac:dyDescent="0.25">
      <c r="A574" s="2" t="s">
        <v>1900</v>
      </c>
      <c r="B574" s="1" t="s">
        <v>32</v>
      </c>
      <c r="C574" s="1" t="s">
        <v>13</v>
      </c>
      <c r="D574" s="1" t="s">
        <v>23</v>
      </c>
      <c r="E574" s="3">
        <v>4.4999999999999997E-3</v>
      </c>
      <c r="F574" s="1" t="s">
        <v>1901</v>
      </c>
      <c r="G574" s="1" t="s">
        <v>34</v>
      </c>
      <c r="H574" s="1" t="s">
        <v>54</v>
      </c>
      <c r="I574" s="1" t="s">
        <v>55</v>
      </c>
      <c r="J574" s="1" t="s">
        <v>72</v>
      </c>
      <c r="K574" s="2" t="s">
        <v>472</v>
      </c>
      <c r="L574" s="1" t="s">
        <v>20</v>
      </c>
      <c r="M574" s="1" t="s">
        <v>1902</v>
      </c>
    </row>
    <row r="575" spans="1:13" ht="45" x14ac:dyDescent="0.25">
      <c r="A575" s="2" t="s">
        <v>1903</v>
      </c>
      <c r="B575" s="1" t="s">
        <v>101</v>
      </c>
      <c r="C575" s="1" t="s">
        <v>13</v>
      </c>
      <c r="D575" s="1" t="s">
        <v>23</v>
      </c>
      <c r="E575" s="3">
        <v>4.4999999999999997E-3</v>
      </c>
      <c r="F575" s="1" t="s">
        <v>1904</v>
      </c>
      <c r="G575" s="1" t="s">
        <v>103</v>
      </c>
      <c r="H575" s="1" t="s">
        <v>54</v>
      </c>
      <c r="I575" s="1" t="s">
        <v>55</v>
      </c>
      <c r="J575" s="1" t="s">
        <v>125</v>
      </c>
      <c r="K575" s="2" t="s">
        <v>1905</v>
      </c>
      <c r="L575" s="1" t="s">
        <v>20</v>
      </c>
      <c r="M575" s="1" t="s">
        <v>1906</v>
      </c>
    </row>
    <row r="576" spans="1:13" ht="75" x14ac:dyDescent="0.25">
      <c r="A576" s="2" t="s">
        <v>1907</v>
      </c>
      <c r="B576" s="1" t="s">
        <v>32</v>
      </c>
      <c r="C576" s="1" t="s">
        <v>13</v>
      </c>
      <c r="D576" s="1" t="s">
        <v>23</v>
      </c>
      <c r="E576" s="3">
        <v>4.4999999999999997E-3</v>
      </c>
      <c r="F576" s="1" t="s">
        <v>1908</v>
      </c>
      <c r="G576" s="1" t="s">
        <v>1909</v>
      </c>
      <c r="H576" s="1" t="s">
        <v>54</v>
      </c>
      <c r="I576" s="1" t="s">
        <v>55</v>
      </c>
      <c r="J576" s="1" t="s">
        <v>1009</v>
      </c>
      <c r="K576" s="1" t="s">
        <v>1910</v>
      </c>
      <c r="L576" s="1" t="s">
        <v>20</v>
      </c>
      <c r="M576" s="1" t="s">
        <v>1911</v>
      </c>
    </row>
    <row r="577" spans="1:13" ht="60" x14ac:dyDescent="0.25">
      <c r="A577" s="2" t="s">
        <v>1912</v>
      </c>
      <c r="B577" s="1" t="s">
        <v>32</v>
      </c>
      <c r="C577" s="1" t="s">
        <v>13</v>
      </c>
      <c r="D577" s="1" t="s">
        <v>23</v>
      </c>
      <c r="E577" s="3">
        <v>4.4999999999999997E-3</v>
      </c>
      <c r="F577" s="1" t="s">
        <v>1913</v>
      </c>
      <c r="G577" s="1" t="s">
        <v>1324</v>
      </c>
      <c r="H577" s="1" t="s">
        <v>54</v>
      </c>
      <c r="I577" s="1" t="s">
        <v>55</v>
      </c>
      <c r="J577" s="1" t="s">
        <v>1009</v>
      </c>
      <c r="K577" s="1" t="s">
        <v>1326</v>
      </c>
      <c r="L577" s="1" t="s">
        <v>20</v>
      </c>
      <c r="M577" s="1" t="s">
        <v>1914</v>
      </c>
    </row>
    <row r="578" spans="1:13" ht="60" x14ac:dyDescent="0.25">
      <c r="A578" s="2" t="s">
        <v>1915</v>
      </c>
      <c r="B578" s="1" t="s">
        <v>32</v>
      </c>
      <c r="C578" s="1" t="s">
        <v>13</v>
      </c>
      <c r="D578" s="1" t="s">
        <v>23</v>
      </c>
      <c r="E578" s="3">
        <v>4.4999999999999997E-3</v>
      </c>
      <c r="F578" s="1" t="s">
        <v>1916</v>
      </c>
      <c r="G578" s="1" t="s">
        <v>103</v>
      </c>
      <c r="H578" s="1" t="s">
        <v>54</v>
      </c>
      <c r="I578" s="1" t="s">
        <v>55</v>
      </c>
      <c r="J578" s="1" t="s">
        <v>1009</v>
      </c>
      <c r="K578" s="1" t="s">
        <v>1483</v>
      </c>
      <c r="L578" s="1" t="s">
        <v>20</v>
      </c>
      <c r="M578" s="1" t="s">
        <v>1917</v>
      </c>
    </row>
    <row r="579" spans="1:13" ht="45" x14ac:dyDescent="0.25">
      <c r="A579" s="2" t="s">
        <v>1918</v>
      </c>
      <c r="B579" s="1" t="s">
        <v>101</v>
      </c>
      <c r="C579" s="1" t="s">
        <v>13</v>
      </c>
      <c r="D579" s="1" t="s">
        <v>23</v>
      </c>
      <c r="E579" s="3">
        <v>4.4999999999999997E-3</v>
      </c>
      <c r="F579" s="1" t="s">
        <v>1919</v>
      </c>
      <c r="G579" s="1" t="s">
        <v>103</v>
      </c>
      <c r="H579" s="1" t="s">
        <v>54</v>
      </c>
      <c r="I579" s="1" t="s">
        <v>55</v>
      </c>
      <c r="J579" s="1" t="s">
        <v>1009</v>
      </c>
      <c r="K579" s="1" t="s">
        <v>1920</v>
      </c>
      <c r="L579" s="1" t="s">
        <v>20</v>
      </c>
      <c r="M579" s="1" t="s">
        <v>1921</v>
      </c>
    </row>
    <row r="580" spans="1:13" ht="75" x14ac:dyDescent="0.25">
      <c r="A580" s="2" t="s">
        <v>1890</v>
      </c>
      <c r="B580" s="1" t="s">
        <v>32</v>
      </c>
      <c r="C580" s="1" t="s">
        <v>40</v>
      </c>
      <c r="D580" s="1" t="s">
        <v>14</v>
      </c>
      <c r="E580" s="3">
        <v>4.4999999999999997E-3</v>
      </c>
      <c r="F580" s="1" t="s">
        <v>1891</v>
      </c>
      <c r="G580" s="1" t="s">
        <v>1849</v>
      </c>
      <c r="H580" s="1" t="s">
        <v>523</v>
      </c>
      <c r="I580" s="1" t="s">
        <v>27</v>
      </c>
      <c r="J580" s="1" t="s">
        <v>1892</v>
      </c>
      <c r="K580" s="1" t="s">
        <v>14</v>
      </c>
      <c r="L580" s="1" t="s">
        <v>46</v>
      </c>
      <c r="M580" s="1" t="s">
        <v>1922</v>
      </c>
    </row>
    <row r="581" spans="1:13" ht="75" x14ac:dyDescent="0.25">
      <c r="A581" s="2" t="s">
        <v>1923</v>
      </c>
      <c r="B581" s="1" t="s">
        <v>32</v>
      </c>
      <c r="C581" s="1" t="s">
        <v>13</v>
      </c>
      <c r="D581" s="1" t="s">
        <v>23</v>
      </c>
      <c r="E581" s="3">
        <v>4.4999999999999997E-3</v>
      </c>
      <c r="F581" s="1" t="s">
        <v>1924</v>
      </c>
      <c r="G581" s="1" t="s">
        <v>965</v>
      </c>
      <c r="H581" s="1" t="s">
        <v>62</v>
      </c>
      <c r="I581" s="1" t="s">
        <v>55</v>
      </c>
      <c r="J581" s="1" t="s">
        <v>1925</v>
      </c>
      <c r="K581" s="1" t="s">
        <v>621</v>
      </c>
      <c r="L581" s="1" t="s">
        <v>20</v>
      </c>
      <c r="M581" s="1" t="s">
        <v>1926</v>
      </c>
    </row>
    <row r="582" spans="1:13" ht="75" x14ac:dyDescent="0.25">
      <c r="A582" s="2" t="s">
        <v>1969</v>
      </c>
      <c r="B582" s="1" t="s">
        <v>32</v>
      </c>
      <c r="C582" s="1" t="s">
        <v>13</v>
      </c>
      <c r="D582" s="1" t="s">
        <v>23</v>
      </c>
      <c r="E582" s="3">
        <v>4.4999999999999997E-3</v>
      </c>
      <c r="F582" s="1" t="s">
        <v>1927</v>
      </c>
      <c r="G582" s="1" t="s">
        <v>965</v>
      </c>
      <c r="H582" s="1" t="s">
        <v>62</v>
      </c>
      <c r="I582" s="1" t="s">
        <v>55</v>
      </c>
      <c r="J582" s="1" t="s">
        <v>1925</v>
      </c>
      <c r="K582" s="1" t="s">
        <v>621</v>
      </c>
      <c r="L582" s="1" t="s">
        <v>20</v>
      </c>
      <c r="M582" s="1" t="s">
        <v>1928</v>
      </c>
    </row>
    <row r="583" spans="1:13" ht="75" x14ac:dyDescent="0.25">
      <c r="A583" s="2" t="s">
        <v>1970</v>
      </c>
      <c r="B583" s="1" t="s">
        <v>32</v>
      </c>
      <c r="C583" s="1" t="s">
        <v>13</v>
      </c>
      <c r="D583" s="1" t="s">
        <v>23</v>
      </c>
      <c r="E583" s="3">
        <v>4.4999999999999997E-3</v>
      </c>
      <c r="F583" s="1" t="s">
        <v>1929</v>
      </c>
      <c r="G583" s="1" t="s">
        <v>926</v>
      </c>
      <c r="H583" s="1" t="s">
        <v>62</v>
      </c>
      <c r="I583" s="1" t="s">
        <v>55</v>
      </c>
      <c r="J583" s="1" t="s">
        <v>1925</v>
      </c>
      <c r="K583" s="1" t="s">
        <v>621</v>
      </c>
      <c r="L583" s="1" t="s">
        <v>20</v>
      </c>
      <c r="M583" s="1" t="s">
        <v>1930</v>
      </c>
    </row>
    <row r="584" spans="1:13" ht="75" x14ac:dyDescent="0.25">
      <c r="A584" s="2" t="s">
        <v>1971</v>
      </c>
      <c r="B584" s="1" t="s">
        <v>32</v>
      </c>
      <c r="C584" s="1" t="s">
        <v>13</v>
      </c>
      <c r="D584" s="1" t="s">
        <v>23</v>
      </c>
      <c r="E584" s="3">
        <v>4.4999999999999997E-3</v>
      </c>
      <c r="F584" s="1" t="s">
        <v>1931</v>
      </c>
      <c r="G584" s="1" t="s">
        <v>948</v>
      </c>
      <c r="H584" s="1" t="s">
        <v>62</v>
      </c>
      <c r="I584" s="1" t="s">
        <v>55</v>
      </c>
      <c r="J584" s="1" t="s">
        <v>1925</v>
      </c>
      <c r="K584" s="1" t="s">
        <v>621</v>
      </c>
      <c r="L584" s="1" t="s">
        <v>20</v>
      </c>
      <c r="M584" s="1" t="s">
        <v>1932</v>
      </c>
    </row>
    <row r="585" spans="1:13" ht="90" x14ac:dyDescent="0.25">
      <c r="A585" s="2" t="s">
        <v>1972</v>
      </c>
      <c r="B585" s="1" t="s">
        <v>32</v>
      </c>
      <c r="C585" s="1" t="s">
        <v>13</v>
      </c>
      <c r="D585" s="1" t="s">
        <v>23</v>
      </c>
      <c r="E585" s="3">
        <v>4.4999999999999997E-3</v>
      </c>
      <c r="F585" s="1" t="s">
        <v>1933</v>
      </c>
      <c r="G585" s="1" t="s">
        <v>977</v>
      </c>
      <c r="H585" s="1" t="s">
        <v>62</v>
      </c>
      <c r="I585" s="1" t="s">
        <v>55</v>
      </c>
      <c r="J585" s="1" t="s">
        <v>1925</v>
      </c>
      <c r="K585" s="1" t="s">
        <v>621</v>
      </c>
      <c r="L585" s="1" t="s">
        <v>20</v>
      </c>
      <c r="M585" s="1" t="s">
        <v>1934</v>
      </c>
    </row>
    <row r="586" spans="1:13" ht="90" x14ac:dyDescent="0.25">
      <c r="A586" s="2" t="s">
        <v>1973</v>
      </c>
      <c r="B586" s="1" t="s">
        <v>32</v>
      </c>
      <c r="C586" s="1" t="s">
        <v>13</v>
      </c>
      <c r="D586" s="1" t="s">
        <v>23</v>
      </c>
      <c r="E586" s="3">
        <v>4.4999999999999997E-3</v>
      </c>
      <c r="F586" s="1" t="s">
        <v>1935</v>
      </c>
      <c r="G586" s="1" t="s">
        <v>977</v>
      </c>
      <c r="H586" s="1" t="s">
        <v>62</v>
      </c>
      <c r="I586" s="1" t="s">
        <v>55</v>
      </c>
      <c r="J586" s="1" t="s">
        <v>1925</v>
      </c>
      <c r="K586" s="1" t="s">
        <v>621</v>
      </c>
      <c r="L586" s="1" t="s">
        <v>20</v>
      </c>
      <c r="M586" s="1" t="s">
        <v>1936</v>
      </c>
    </row>
    <row r="587" spans="1:13" ht="75" x14ac:dyDescent="0.25">
      <c r="A587" s="2" t="s">
        <v>1974</v>
      </c>
      <c r="B587" s="1" t="s">
        <v>32</v>
      </c>
      <c r="C587" s="1" t="s">
        <v>13</v>
      </c>
      <c r="D587" s="1" t="s">
        <v>23</v>
      </c>
      <c r="E587" s="3">
        <v>4.4999999999999997E-3</v>
      </c>
      <c r="F587" s="1" t="s">
        <v>1937</v>
      </c>
      <c r="G587" s="1" t="s">
        <v>988</v>
      </c>
      <c r="H587" s="1" t="s">
        <v>62</v>
      </c>
      <c r="I587" s="1" t="s">
        <v>55</v>
      </c>
      <c r="J587" s="1" t="s">
        <v>1925</v>
      </c>
      <c r="K587" s="1" t="s">
        <v>621</v>
      </c>
      <c r="L587" s="1" t="s">
        <v>20</v>
      </c>
      <c r="M587" s="1" t="s">
        <v>1938</v>
      </c>
    </row>
    <row r="588" spans="1:13" ht="75" x14ac:dyDescent="0.25">
      <c r="A588" s="2" t="s">
        <v>1975</v>
      </c>
      <c r="B588" s="1" t="s">
        <v>32</v>
      </c>
      <c r="C588" s="1" t="s">
        <v>13</v>
      </c>
      <c r="D588" s="1" t="s">
        <v>23</v>
      </c>
      <c r="E588" s="3">
        <v>4.4999999999999997E-3</v>
      </c>
      <c r="F588" s="1" t="s">
        <v>1939</v>
      </c>
      <c r="G588" s="1" t="s">
        <v>1940</v>
      </c>
      <c r="H588" s="1" t="s">
        <v>62</v>
      </c>
      <c r="I588" s="1" t="s">
        <v>55</v>
      </c>
      <c r="J588" s="1" t="s">
        <v>1925</v>
      </c>
      <c r="K588" s="1" t="s">
        <v>621</v>
      </c>
      <c r="L588" s="1" t="s">
        <v>20</v>
      </c>
      <c r="M588" s="1" t="s">
        <v>1941</v>
      </c>
    </row>
    <row r="589" spans="1:13" ht="75" x14ac:dyDescent="0.25">
      <c r="A589" s="2" t="s">
        <v>1976</v>
      </c>
      <c r="B589" s="1" t="s">
        <v>32</v>
      </c>
      <c r="C589" s="1" t="s">
        <v>13</v>
      </c>
      <c r="D589" s="1" t="s">
        <v>23</v>
      </c>
      <c r="E589" s="3">
        <v>4.4999999999999997E-3</v>
      </c>
      <c r="F589" s="1" t="s">
        <v>1942</v>
      </c>
      <c r="G589" s="1" t="s">
        <v>930</v>
      </c>
      <c r="H589" s="1" t="s">
        <v>62</v>
      </c>
      <c r="I589" s="1" t="s">
        <v>55</v>
      </c>
      <c r="J589" s="1" t="s">
        <v>1925</v>
      </c>
      <c r="K589" s="1" t="s">
        <v>621</v>
      </c>
      <c r="L589" s="1" t="s">
        <v>20</v>
      </c>
      <c r="M589" s="1" t="s">
        <v>1943</v>
      </c>
    </row>
    <row r="590" spans="1:13" ht="75" x14ac:dyDescent="0.25">
      <c r="A590" s="2" t="s">
        <v>1977</v>
      </c>
      <c r="B590" s="1" t="s">
        <v>32</v>
      </c>
      <c r="C590" s="1" t="s">
        <v>13</v>
      </c>
      <c r="D590" s="1" t="s">
        <v>23</v>
      </c>
      <c r="E590" s="3">
        <v>4.4999999999999997E-3</v>
      </c>
      <c r="F590" s="1" t="s">
        <v>1944</v>
      </c>
      <c r="G590" s="1" t="s">
        <v>468</v>
      </c>
      <c r="H590" s="1" t="s">
        <v>62</v>
      </c>
      <c r="I590" s="1" t="s">
        <v>55</v>
      </c>
      <c r="J590" s="1" t="s">
        <v>1925</v>
      </c>
      <c r="K590" s="1" t="s">
        <v>621</v>
      </c>
      <c r="L590" s="1" t="s">
        <v>20</v>
      </c>
      <c r="M590" s="1" t="s">
        <v>1945</v>
      </c>
    </row>
    <row r="591" spans="1:13" ht="75" x14ac:dyDescent="0.25">
      <c r="A591" s="2" t="s">
        <v>1978</v>
      </c>
      <c r="B591" s="1" t="s">
        <v>32</v>
      </c>
      <c r="C591" s="1" t="s">
        <v>13</v>
      </c>
      <c r="D591" s="1" t="s">
        <v>14</v>
      </c>
      <c r="E591" s="3">
        <v>4.4999999999999997E-3</v>
      </c>
      <c r="F591" s="1" t="s">
        <v>1946</v>
      </c>
      <c r="G591" s="1" t="s">
        <v>1306</v>
      </c>
      <c r="H591" s="1" t="s">
        <v>26</v>
      </c>
      <c r="I591" s="1" t="s">
        <v>27</v>
      </c>
      <c r="J591" s="1" t="s">
        <v>1947</v>
      </c>
      <c r="K591" s="1" t="s">
        <v>14</v>
      </c>
      <c r="L591" s="1" t="s">
        <v>20</v>
      </c>
      <c r="M591" s="1" t="s">
        <v>1948</v>
      </c>
    </row>
    <row r="592" spans="1:13" ht="75" x14ac:dyDescent="0.25">
      <c r="A592" s="2" t="s">
        <v>1979</v>
      </c>
      <c r="B592" s="1" t="s">
        <v>12</v>
      </c>
      <c r="C592" s="1" t="s">
        <v>13</v>
      </c>
      <c r="D592" s="1" t="s">
        <v>14</v>
      </c>
      <c r="E592" s="3">
        <v>4.4999999999999997E-3</v>
      </c>
      <c r="F592" s="1" t="s">
        <v>1949</v>
      </c>
      <c r="G592" s="1" t="s">
        <v>414</v>
      </c>
      <c r="H592" s="1" t="s">
        <v>17</v>
      </c>
      <c r="I592" s="1" t="s">
        <v>18</v>
      </c>
      <c r="J592" s="1" t="s">
        <v>1331</v>
      </c>
      <c r="K592" s="1" t="s">
        <v>14</v>
      </c>
      <c r="L592" s="1" t="s">
        <v>46</v>
      </c>
      <c r="M592" s="1" t="s">
        <v>1950</v>
      </c>
    </row>
    <row r="593" spans="1:13" ht="75" x14ac:dyDescent="0.25">
      <c r="A593" s="2" t="s">
        <v>1980</v>
      </c>
      <c r="B593" s="1" t="s">
        <v>12</v>
      </c>
      <c r="C593" s="1" t="s">
        <v>40</v>
      </c>
      <c r="D593" s="1" t="s">
        <v>685</v>
      </c>
      <c r="E593" s="3">
        <v>4.4999999999999997E-3</v>
      </c>
      <c r="F593" s="1" t="s">
        <v>107</v>
      </c>
      <c r="G593" s="1" t="s">
        <v>34</v>
      </c>
      <c r="H593" s="1" t="s">
        <v>523</v>
      </c>
      <c r="I593" s="1" t="s">
        <v>27</v>
      </c>
      <c r="J593" s="1" t="s">
        <v>1951</v>
      </c>
      <c r="K593" s="2" t="s">
        <v>85</v>
      </c>
      <c r="L593" s="1" t="s">
        <v>20</v>
      </c>
      <c r="M593" s="1" t="s">
        <v>1952</v>
      </c>
    </row>
    <row r="594" spans="1:13" ht="75" x14ac:dyDescent="0.25">
      <c r="A594" s="2" t="s">
        <v>1981</v>
      </c>
      <c r="B594" s="1" t="s">
        <v>12</v>
      </c>
      <c r="C594" s="1" t="s">
        <v>14</v>
      </c>
      <c r="D594" s="1" t="s">
        <v>14</v>
      </c>
      <c r="E594" s="3">
        <v>4.4999999999999997E-3</v>
      </c>
      <c r="F594" s="1" t="s">
        <v>1953</v>
      </c>
      <c r="G594" s="1" t="s">
        <v>1614</v>
      </c>
      <c r="H594" s="1" t="s">
        <v>523</v>
      </c>
      <c r="I594" s="1" t="s">
        <v>27</v>
      </c>
      <c r="J594" s="1" t="s">
        <v>328</v>
      </c>
      <c r="K594" s="2" t="s">
        <v>472</v>
      </c>
      <c r="L594" s="1" t="s">
        <v>20</v>
      </c>
      <c r="M594" s="1" t="s">
        <v>1954</v>
      </c>
    </row>
    <row r="595" spans="1:13" ht="60" x14ac:dyDescent="0.25">
      <c r="A595" s="2" t="s">
        <v>1982</v>
      </c>
      <c r="B595" s="1" t="s">
        <v>12</v>
      </c>
      <c r="C595" s="1" t="s">
        <v>13</v>
      </c>
      <c r="D595" s="1" t="s">
        <v>23</v>
      </c>
      <c r="E595" s="3">
        <v>4.4999999999999997E-3</v>
      </c>
      <c r="F595" s="1" t="s">
        <v>33</v>
      </c>
      <c r="G595" s="1" t="s">
        <v>1132</v>
      </c>
      <c r="H595" s="1" t="s">
        <v>175</v>
      </c>
      <c r="I595" s="1" t="s">
        <v>18</v>
      </c>
      <c r="J595" s="1" t="s">
        <v>415</v>
      </c>
      <c r="K595" s="1" t="s">
        <v>876</v>
      </c>
      <c r="L595" s="1" t="s">
        <v>20</v>
      </c>
      <c r="M595" s="1" t="s">
        <v>1955</v>
      </c>
    </row>
    <row r="596" spans="1:13" ht="60" x14ac:dyDescent="0.25">
      <c r="A596" s="2" t="s">
        <v>1983</v>
      </c>
      <c r="B596" s="1" t="s">
        <v>12</v>
      </c>
      <c r="C596" s="1" t="s">
        <v>13</v>
      </c>
      <c r="D596" s="1" t="s">
        <v>23</v>
      </c>
      <c r="E596" s="3">
        <v>4.4999999999999997E-3</v>
      </c>
      <c r="F596" s="1" t="s">
        <v>33</v>
      </c>
      <c r="G596" s="1" t="s">
        <v>1956</v>
      </c>
      <c r="H596" s="1" t="s">
        <v>175</v>
      </c>
      <c r="I596" s="1" t="s">
        <v>18</v>
      </c>
      <c r="J596" s="1" t="s">
        <v>415</v>
      </c>
      <c r="K596" s="1" t="s">
        <v>876</v>
      </c>
      <c r="L596" s="1" t="s">
        <v>20</v>
      </c>
      <c r="M596" s="1" t="s">
        <v>1957</v>
      </c>
    </row>
    <row r="597" spans="1:13" ht="75" x14ac:dyDescent="0.25">
      <c r="A597" s="2" t="s">
        <v>1984</v>
      </c>
      <c r="B597" s="1" t="s">
        <v>32</v>
      </c>
      <c r="C597" s="1" t="s">
        <v>14</v>
      </c>
      <c r="D597" s="1" t="s">
        <v>14</v>
      </c>
      <c r="E597" s="3">
        <v>4.4999999999999997E-3</v>
      </c>
      <c r="F597" s="1" t="s">
        <v>33</v>
      </c>
      <c r="G597" s="1" t="s">
        <v>1348</v>
      </c>
      <c r="H597" s="1" t="s">
        <v>49</v>
      </c>
      <c r="I597" s="1" t="s">
        <v>27</v>
      </c>
      <c r="J597" s="1" t="s">
        <v>50</v>
      </c>
      <c r="K597" s="1" t="s">
        <v>14</v>
      </c>
      <c r="L597" s="1" t="s">
        <v>46</v>
      </c>
      <c r="M597" s="1" t="s">
        <v>1958</v>
      </c>
    </row>
    <row r="598" spans="1:13" ht="75" x14ac:dyDescent="0.25">
      <c r="A598" s="2" t="s">
        <v>1981</v>
      </c>
      <c r="B598" s="1" t="s">
        <v>12</v>
      </c>
      <c r="C598" s="1" t="s">
        <v>40</v>
      </c>
      <c r="D598" s="1" t="s">
        <v>23</v>
      </c>
      <c r="E598" s="3">
        <v>4.4999999999999997E-3</v>
      </c>
      <c r="F598" s="1" t="s">
        <v>1953</v>
      </c>
      <c r="G598" s="1" t="s">
        <v>1614</v>
      </c>
      <c r="H598" s="1" t="s">
        <v>523</v>
      </c>
      <c r="I598" s="1" t="s">
        <v>27</v>
      </c>
      <c r="J598" s="1" t="s">
        <v>1959</v>
      </c>
      <c r="K598" s="1" t="s">
        <v>14</v>
      </c>
      <c r="L598" s="1" t="s">
        <v>20</v>
      </c>
      <c r="M598" s="1" t="s">
        <v>1960</v>
      </c>
    </row>
    <row r="599" spans="1:13" ht="75" x14ac:dyDescent="0.25">
      <c r="A599" s="2" t="s">
        <v>1985</v>
      </c>
      <c r="B599" s="1" t="s">
        <v>32</v>
      </c>
      <c r="C599" s="1" t="s">
        <v>40</v>
      </c>
      <c r="D599" s="1" t="s">
        <v>23</v>
      </c>
      <c r="E599" s="3">
        <v>4.4999999999999997E-3</v>
      </c>
      <c r="F599" s="1" t="s">
        <v>1961</v>
      </c>
      <c r="G599" s="1" t="s">
        <v>1348</v>
      </c>
      <c r="H599" s="1" t="s">
        <v>828</v>
      </c>
      <c r="I599" s="1" t="s">
        <v>55</v>
      </c>
      <c r="J599" s="1" t="s">
        <v>1962</v>
      </c>
      <c r="K599" s="1" t="s">
        <v>14</v>
      </c>
      <c r="L599" s="1" t="s">
        <v>46</v>
      </c>
      <c r="M599" s="1" t="s">
        <v>1963</v>
      </c>
    </row>
    <row r="600" spans="1:13" ht="60" x14ac:dyDescent="0.25">
      <c r="A600" s="2" t="s">
        <v>1986</v>
      </c>
      <c r="B600" s="1" t="s">
        <v>32</v>
      </c>
      <c r="C600" s="1" t="s">
        <v>40</v>
      </c>
      <c r="D600" s="1" t="s">
        <v>832</v>
      </c>
      <c r="E600" s="3">
        <v>4.4999999999999997E-3</v>
      </c>
      <c r="F600" s="1" t="s">
        <v>1964</v>
      </c>
      <c r="G600" s="1" t="s">
        <v>1233</v>
      </c>
      <c r="H600" s="1" t="s">
        <v>89</v>
      </c>
      <c r="I600" s="1" t="s">
        <v>27</v>
      </c>
      <c r="J600" s="1" t="s">
        <v>1965</v>
      </c>
      <c r="K600" s="1" t="s">
        <v>14</v>
      </c>
      <c r="L600" s="1" t="s">
        <v>46</v>
      </c>
      <c r="M600" s="1" t="s">
        <v>1966</v>
      </c>
    </row>
    <row r="601" spans="1:13" ht="75" x14ac:dyDescent="0.25">
      <c r="A601" s="2" t="s">
        <v>1987</v>
      </c>
      <c r="B601" s="1" t="s">
        <v>12</v>
      </c>
      <c r="C601" s="1" t="s">
        <v>40</v>
      </c>
      <c r="D601" s="1" t="s">
        <v>14</v>
      </c>
      <c r="E601" s="3">
        <v>4.4999999999999997E-3</v>
      </c>
      <c r="F601" s="1" t="s">
        <v>1967</v>
      </c>
      <c r="G601" s="1" t="s">
        <v>103</v>
      </c>
      <c r="H601" s="1" t="s">
        <v>26</v>
      </c>
      <c r="I601" s="1" t="s">
        <v>55</v>
      </c>
      <c r="J601" s="1" t="s">
        <v>1396</v>
      </c>
      <c r="K601" s="1" t="s">
        <v>14</v>
      </c>
      <c r="L601" s="1" t="s">
        <v>20</v>
      </c>
      <c r="M601" s="1" t="s">
        <v>1968</v>
      </c>
    </row>
    <row r="602" spans="1:13" ht="90" x14ac:dyDescent="0.25">
      <c r="A602" s="2" t="s">
        <v>1988</v>
      </c>
      <c r="B602" s="1" t="s">
        <v>32</v>
      </c>
      <c r="C602" s="1" t="s">
        <v>40</v>
      </c>
      <c r="D602" s="1" t="s">
        <v>23</v>
      </c>
      <c r="E602" s="3">
        <v>4.4999999999999997E-3</v>
      </c>
      <c r="F602" s="1" t="s">
        <v>1989</v>
      </c>
      <c r="G602" s="1" t="s">
        <v>1990</v>
      </c>
      <c r="H602" s="1" t="s">
        <v>89</v>
      </c>
      <c r="I602" s="1" t="s">
        <v>27</v>
      </c>
      <c r="J602" s="1" t="s">
        <v>1991</v>
      </c>
      <c r="K602" s="1" t="s">
        <v>14</v>
      </c>
      <c r="L602" s="1" t="s">
        <v>20</v>
      </c>
      <c r="M602" s="1" t="s">
        <v>1992</v>
      </c>
    </row>
    <row r="603" spans="1:13" ht="60" x14ac:dyDescent="0.25">
      <c r="A603" s="2" t="s">
        <v>1993</v>
      </c>
      <c r="B603" s="1" t="s">
        <v>32</v>
      </c>
      <c r="C603" s="1" t="s">
        <v>14</v>
      </c>
      <c r="D603" s="1" t="s">
        <v>14</v>
      </c>
      <c r="E603" s="3">
        <v>4.4999999999999997E-3</v>
      </c>
      <c r="F603" s="1" t="s">
        <v>1994</v>
      </c>
      <c r="G603" s="1" t="s">
        <v>218</v>
      </c>
      <c r="H603" s="1" t="s">
        <v>523</v>
      </c>
      <c r="I603" s="1" t="s">
        <v>27</v>
      </c>
      <c r="J603" s="1" t="s">
        <v>817</v>
      </c>
      <c r="K603" s="1" t="s">
        <v>14</v>
      </c>
      <c r="L603" s="1" t="s">
        <v>46</v>
      </c>
      <c r="M603" s="1" t="s">
        <v>1995</v>
      </c>
    </row>
    <row r="604" spans="1:13" ht="75" x14ac:dyDescent="0.25">
      <c r="A604" s="2" t="s">
        <v>1996</v>
      </c>
      <c r="B604" s="1" t="s">
        <v>12</v>
      </c>
      <c r="C604" s="1" t="s">
        <v>13</v>
      </c>
      <c r="D604" s="1" t="s">
        <v>23</v>
      </c>
      <c r="E604" s="3">
        <v>4.4999999999999997E-3</v>
      </c>
      <c r="F604" s="1" t="s">
        <v>1997</v>
      </c>
      <c r="G604" s="1" t="s">
        <v>103</v>
      </c>
      <c r="H604" s="1" t="s">
        <v>54</v>
      </c>
      <c r="I604" s="1" t="s">
        <v>55</v>
      </c>
      <c r="J604" s="1" t="s">
        <v>1412</v>
      </c>
      <c r="K604" s="1" t="s">
        <v>14</v>
      </c>
      <c r="L604" s="1" t="s">
        <v>20</v>
      </c>
      <c r="M604" s="1" t="s">
        <v>1998</v>
      </c>
    </row>
    <row r="605" spans="1:13" ht="75" x14ac:dyDescent="0.25">
      <c r="A605" s="2" t="s">
        <v>1999</v>
      </c>
      <c r="B605" s="1" t="s">
        <v>32</v>
      </c>
      <c r="C605" s="1" t="s">
        <v>13</v>
      </c>
      <c r="D605" s="1" t="s">
        <v>14</v>
      </c>
      <c r="E605" s="3">
        <v>4.4999999999999997E-3</v>
      </c>
      <c r="F605" s="1" t="s">
        <v>2000</v>
      </c>
      <c r="G605" s="1" t="s">
        <v>1940</v>
      </c>
      <c r="H605" s="1" t="s">
        <v>1762</v>
      </c>
      <c r="I605" s="1" t="s">
        <v>77</v>
      </c>
      <c r="J605" s="1" t="s">
        <v>2001</v>
      </c>
      <c r="K605" s="1" t="s">
        <v>14</v>
      </c>
      <c r="L605" s="1" t="s">
        <v>46</v>
      </c>
      <c r="M605" s="1" t="s">
        <v>2002</v>
      </c>
    </row>
    <row r="606" spans="1:13" ht="75" x14ac:dyDescent="0.25">
      <c r="A606" s="2" t="s">
        <v>2003</v>
      </c>
      <c r="B606" s="1" t="s">
        <v>12</v>
      </c>
      <c r="C606" s="1" t="s">
        <v>13</v>
      </c>
      <c r="D606" s="1" t="s">
        <v>23</v>
      </c>
      <c r="E606" s="3">
        <v>4.5999999999999999E-3</v>
      </c>
      <c r="F606" s="1" t="s">
        <v>33</v>
      </c>
      <c r="G606" s="1" t="s">
        <v>1306</v>
      </c>
      <c r="H606" s="1" t="s">
        <v>108</v>
      </c>
      <c r="I606" s="1" t="s">
        <v>77</v>
      </c>
      <c r="J606" s="1" t="s">
        <v>2004</v>
      </c>
      <c r="K606" s="1" t="s">
        <v>472</v>
      </c>
      <c r="L606" s="1" t="s">
        <v>20</v>
      </c>
      <c r="M606" s="1" t="s">
        <v>2005</v>
      </c>
    </row>
    <row r="607" spans="1:13" ht="75" x14ac:dyDescent="0.25">
      <c r="A607" s="2" t="s">
        <v>2006</v>
      </c>
      <c r="B607" s="1" t="s">
        <v>12</v>
      </c>
      <c r="C607" s="1" t="s">
        <v>40</v>
      </c>
      <c r="D607" s="1" t="s">
        <v>832</v>
      </c>
      <c r="E607" s="3">
        <v>4.5999999999999999E-3</v>
      </c>
      <c r="F607" s="1" t="s">
        <v>2007</v>
      </c>
      <c r="G607" s="1" t="s">
        <v>1233</v>
      </c>
      <c r="H607" s="1" t="s">
        <v>108</v>
      </c>
      <c r="I607" s="1" t="s">
        <v>77</v>
      </c>
      <c r="J607" s="1" t="s">
        <v>620</v>
      </c>
      <c r="K607" s="1" t="s">
        <v>2008</v>
      </c>
      <c r="L607" s="1" t="s">
        <v>46</v>
      </c>
      <c r="M607" s="1" t="s">
        <v>2009</v>
      </c>
    </row>
    <row r="608" spans="1:13" ht="60" x14ac:dyDescent="0.25">
      <c r="A608" s="2" t="s">
        <v>2010</v>
      </c>
      <c r="B608" s="1" t="s">
        <v>12</v>
      </c>
      <c r="C608" s="1" t="s">
        <v>40</v>
      </c>
      <c r="D608" s="1" t="s">
        <v>23</v>
      </c>
      <c r="E608" s="3">
        <v>4.5999999999999999E-3</v>
      </c>
      <c r="F608" s="1" t="s">
        <v>2011</v>
      </c>
      <c r="G608" s="1" t="s">
        <v>930</v>
      </c>
      <c r="H608" s="1" t="s">
        <v>108</v>
      </c>
      <c r="I608" s="1" t="s">
        <v>77</v>
      </c>
      <c r="J608" s="1" t="s">
        <v>2012</v>
      </c>
      <c r="K608" s="2" t="s">
        <v>922</v>
      </c>
      <c r="L608" s="1" t="s">
        <v>46</v>
      </c>
      <c r="M608" s="1" t="s">
        <v>2013</v>
      </c>
    </row>
    <row r="609" spans="1:13" ht="75" x14ac:dyDescent="0.25">
      <c r="A609" s="2" t="s">
        <v>2014</v>
      </c>
      <c r="B609" s="1" t="s">
        <v>12</v>
      </c>
      <c r="C609" s="1" t="s">
        <v>40</v>
      </c>
      <c r="D609" s="1" t="s">
        <v>23</v>
      </c>
      <c r="E609" s="3">
        <v>4.5999999999999999E-3</v>
      </c>
      <c r="F609" s="1" t="s">
        <v>2015</v>
      </c>
      <c r="G609" s="1" t="s">
        <v>468</v>
      </c>
      <c r="H609" s="1" t="s">
        <v>108</v>
      </c>
      <c r="I609" s="1" t="s">
        <v>77</v>
      </c>
      <c r="J609" s="1" t="s">
        <v>2012</v>
      </c>
      <c r="K609" s="2" t="s">
        <v>922</v>
      </c>
      <c r="L609" s="1" t="s">
        <v>46</v>
      </c>
      <c r="M609" s="1" t="s">
        <v>2016</v>
      </c>
    </row>
    <row r="610" spans="1:13" ht="75" x14ac:dyDescent="0.25">
      <c r="A610" s="2" t="s">
        <v>2017</v>
      </c>
      <c r="B610" s="1" t="s">
        <v>12</v>
      </c>
      <c r="C610" s="1" t="s">
        <v>40</v>
      </c>
      <c r="D610" s="1" t="s">
        <v>23</v>
      </c>
      <c r="E610" s="3">
        <v>4.5999999999999999E-3</v>
      </c>
      <c r="F610" s="1" t="s">
        <v>2018</v>
      </c>
      <c r="G610" s="1" t="s">
        <v>944</v>
      </c>
      <c r="H610" s="1" t="s">
        <v>108</v>
      </c>
      <c r="I610" s="1" t="s">
        <v>77</v>
      </c>
      <c r="J610" s="1" t="s">
        <v>2012</v>
      </c>
      <c r="K610" s="2" t="s">
        <v>922</v>
      </c>
      <c r="L610" s="1" t="s">
        <v>46</v>
      </c>
      <c r="M610" s="1" t="s">
        <v>2019</v>
      </c>
    </row>
    <row r="611" spans="1:13" ht="60" x14ac:dyDescent="0.25">
      <c r="A611" s="2" t="s">
        <v>2020</v>
      </c>
      <c r="B611" s="1" t="s">
        <v>12</v>
      </c>
      <c r="C611" s="1" t="s">
        <v>40</v>
      </c>
      <c r="D611" s="1" t="s">
        <v>23</v>
      </c>
      <c r="E611" s="3">
        <v>4.5999999999999999E-3</v>
      </c>
      <c r="F611" s="1" t="s">
        <v>2021</v>
      </c>
      <c r="G611" s="1" t="s">
        <v>468</v>
      </c>
      <c r="H611" s="1" t="s">
        <v>108</v>
      </c>
      <c r="I611" s="1" t="s">
        <v>77</v>
      </c>
      <c r="J611" s="1" t="s">
        <v>2022</v>
      </c>
      <c r="K611" s="2" t="s">
        <v>922</v>
      </c>
      <c r="L611" s="1" t="s">
        <v>46</v>
      </c>
      <c r="M611" s="1" t="s">
        <v>2023</v>
      </c>
    </row>
    <row r="612" spans="1:13" ht="60" x14ac:dyDescent="0.25">
      <c r="A612" s="2" t="s">
        <v>2024</v>
      </c>
      <c r="B612" s="1" t="s">
        <v>12</v>
      </c>
      <c r="C612" s="1" t="s">
        <v>40</v>
      </c>
      <c r="D612" s="1" t="s">
        <v>23</v>
      </c>
      <c r="E612" s="3">
        <v>4.5999999999999999E-3</v>
      </c>
      <c r="F612" s="1" t="s">
        <v>2025</v>
      </c>
      <c r="G612" s="1" t="s">
        <v>926</v>
      </c>
      <c r="H612" s="1" t="s">
        <v>108</v>
      </c>
      <c r="I612" s="1" t="s">
        <v>77</v>
      </c>
      <c r="J612" s="1" t="s">
        <v>2022</v>
      </c>
      <c r="K612" s="2" t="s">
        <v>922</v>
      </c>
      <c r="L612" s="1" t="s">
        <v>46</v>
      </c>
      <c r="M612" s="1" t="s">
        <v>2026</v>
      </c>
    </row>
    <row r="613" spans="1:13" ht="60" x14ac:dyDescent="0.25">
      <c r="A613" s="2" t="s">
        <v>2027</v>
      </c>
      <c r="B613" s="1" t="s">
        <v>12</v>
      </c>
      <c r="C613" s="1" t="s">
        <v>40</v>
      </c>
      <c r="D613" s="1" t="s">
        <v>23</v>
      </c>
      <c r="E613" s="3">
        <v>4.5999999999999999E-3</v>
      </c>
      <c r="F613" s="1" t="s">
        <v>2028</v>
      </c>
      <c r="G613" s="1" t="s">
        <v>958</v>
      </c>
      <c r="H613" s="1" t="s">
        <v>108</v>
      </c>
      <c r="I613" s="1" t="s">
        <v>77</v>
      </c>
      <c r="J613" s="1" t="s">
        <v>2022</v>
      </c>
      <c r="K613" s="2" t="s">
        <v>922</v>
      </c>
      <c r="L613" s="1" t="s">
        <v>46</v>
      </c>
      <c r="M613" s="1" t="s">
        <v>2029</v>
      </c>
    </row>
    <row r="614" spans="1:13" ht="60" x14ac:dyDescent="0.25">
      <c r="A614" s="2" t="s">
        <v>2030</v>
      </c>
      <c r="B614" s="1" t="s">
        <v>12</v>
      </c>
      <c r="C614" s="1" t="s">
        <v>40</v>
      </c>
      <c r="D614" s="1" t="s">
        <v>23</v>
      </c>
      <c r="E614" s="3">
        <v>4.5999999999999999E-3</v>
      </c>
      <c r="F614" s="1" t="s">
        <v>2031</v>
      </c>
      <c r="G614" s="1" t="s">
        <v>930</v>
      </c>
      <c r="H614" s="1" t="s">
        <v>108</v>
      </c>
      <c r="I614" s="1" t="s">
        <v>77</v>
      </c>
      <c r="J614" s="1" t="s">
        <v>2022</v>
      </c>
      <c r="K614" s="2" t="s">
        <v>922</v>
      </c>
      <c r="L614" s="1" t="s">
        <v>46</v>
      </c>
      <c r="M614" s="1" t="s">
        <v>2032</v>
      </c>
    </row>
    <row r="615" spans="1:13" ht="90" x14ac:dyDescent="0.25">
      <c r="A615" s="2" t="s">
        <v>2033</v>
      </c>
      <c r="B615" s="1" t="s">
        <v>12</v>
      </c>
      <c r="C615" s="1" t="s">
        <v>40</v>
      </c>
      <c r="D615" s="1" t="s">
        <v>23</v>
      </c>
      <c r="E615" s="3">
        <v>4.5999999999999999E-3</v>
      </c>
      <c r="F615" s="1" t="s">
        <v>2034</v>
      </c>
      <c r="G615" s="1" t="s">
        <v>977</v>
      </c>
      <c r="H615" s="1" t="s">
        <v>108</v>
      </c>
      <c r="I615" s="1" t="s">
        <v>77</v>
      </c>
      <c r="J615" s="1" t="s">
        <v>2022</v>
      </c>
      <c r="K615" s="2" t="s">
        <v>922</v>
      </c>
      <c r="L615" s="1" t="s">
        <v>46</v>
      </c>
      <c r="M615" s="1" t="s">
        <v>2035</v>
      </c>
    </row>
    <row r="616" spans="1:13" ht="90" x14ac:dyDescent="0.25">
      <c r="A616" s="2" t="s">
        <v>2036</v>
      </c>
      <c r="B616" s="1" t="s">
        <v>12</v>
      </c>
      <c r="C616" s="1" t="s">
        <v>40</v>
      </c>
      <c r="D616" s="1" t="s">
        <v>23</v>
      </c>
      <c r="E616" s="3">
        <v>4.5999999999999999E-3</v>
      </c>
      <c r="F616" s="1" t="s">
        <v>2037</v>
      </c>
      <c r="G616" s="1" t="s">
        <v>977</v>
      </c>
      <c r="H616" s="1" t="s">
        <v>108</v>
      </c>
      <c r="I616" s="1" t="s">
        <v>77</v>
      </c>
      <c r="J616" s="1" t="s">
        <v>2022</v>
      </c>
      <c r="K616" s="2" t="s">
        <v>922</v>
      </c>
      <c r="L616" s="1" t="s">
        <v>46</v>
      </c>
      <c r="M616" s="1" t="s">
        <v>2038</v>
      </c>
    </row>
    <row r="617" spans="1:13" ht="60" x14ac:dyDescent="0.25">
      <c r="A617" s="2" t="s">
        <v>2039</v>
      </c>
      <c r="B617" s="1" t="s">
        <v>12</v>
      </c>
      <c r="C617" s="1" t="s">
        <v>40</v>
      </c>
      <c r="D617" s="1" t="s">
        <v>23</v>
      </c>
      <c r="E617" s="3">
        <v>4.5999999999999999E-3</v>
      </c>
      <c r="F617" s="1" t="s">
        <v>2040</v>
      </c>
      <c r="G617" s="1" t="s">
        <v>984</v>
      </c>
      <c r="H617" s="1" t="s">
        <v>108</v>
      </c>
      <c r="I617" s="1" t="s">
        <v>77</v>
      </c>
      <c r="J617" s="1" t="s">
        <v>2022</v>
      </c>
      <c r="K617" s="2" t="s">
        <v>922</v>
      </c>
      <c r="L617" s="1" t="s">
        <v>46</v>
      </c>
      <c r="M617" s="1" t="s">
        <v>2041</v>
      </c>
    </row>
    <row r="618" spans="1:13" ht="60" x14ac:dyDescent="0.25">
      <c r="A618" s="2" t="s">
        <v>2042</v>
      </c>
      <c r="B618" s="1" t="s">
        <v>12</v>
      </c>
      <c r="C618" s="1" t="s">
        <v>40</v>
      </c>
      <c r="D618" s="1" t="s">
        <v>23</v>
      </c>
      <c r="E618" s="3">
        <v>4.5999999999999999E-3</v>
      </c>
      <c r="F618" s="1" t="s">
        <v>2043</v>
      </c>
      <c r="G618" s="1" t="s">
        <v>988</v>
      </c>
      <c r="H618" s="1" t="s">
        <v>108</v>
      </c>
      <c r="I618" s="1" t="s">
        <v>77</v>
      </c>
      <c r="J618" s="1" t="s">
        <v>2022</v>
      </c>
      <c r="K618" s="2" t="s">
        <v>922</v>
      </c>
      <c r="L618" s="1" t="s">
        <v>46</v>
      </c>
      <c r="M618" s="1" t="s">
        <v>2044</v>
      </c>
    </row>
    <row r="619" spans="1:13" ht="75" x14ac:dyDescent="0.25">
      <c r="A619" s="2" t="s">
        <v>2045</v>
      </c>
      <c r="B619" s="1" t="s">
        <v>12</v>
      </c>
      <c r="C619" s="1" t="s">
        <v>40</v>
      </c>
      <c r="D619" s="1" t="s">
        <v>23</v>
      </c>
      <c r="E619" s="3">
        <v>4.5999999999999999E-3</v>
      </c>
      <c r="F619" s="1" t="s">
        <v>2046</v>
      </c>
      <c r="G619" s="1" t="s">
        <v>468</v>
      </c>
      <c r="H619" s="1" t="s">
        <v>108</v>
      </c>
      <c r="I619" s="1" t="s">
        <v>77</v>
      </c>
      <c r="J619" s="1" t="s">
        <v>2047</v>
      </c>
      <c r="K619" s="2" t="s">
        <v>922</v>
      </c>
      <c r="L619" s="1" t="s">
        <v>46</v>
      </c>
      <c r="M619" s="1" t="s">
        <v>2048</v>
      </c>
    </row>
    <row r="620" spans="1:13" ht="60" x14ac:dyDescent="0.25">
      <c r="A620" s="2" t="s">
        <v>2049</v>
      </c>
      <c r="B620" s="1" t="s">
        <v>12</v>
      </c>
      <c r="C620" s="1" t="s">
        <v>40</v>
      </c>
      <c r="D620" s="1" t="s">
        <v>23</v>
      </c>
      <c r="E620" s="3">
        <v>4.5999999999999999E-3</v>
      </c>
      <c r="F620" s="1" t="s">
        <v>2050</v>
      </c>
      <c r="G620" s="1" t="s">
        <v>948</v>
      </c>
      <c r="H620" s="1" t="s">
        <v>108</v>
      </c>
      <c r="I620" s="1" t="s">
        <v>77</v>
      </c>
      <c r="J620" s="1" t="s">
        <v>2022</v>
      </c>
      <c r="K620" s="2" t="s">
        <v>922</v>
      </c>
      <c r="L620" s="1" t="s">
        <v>46</v>
      </c>
      <c r="M620" s="1" t="s">
        <v>2051</v>
      </c>
    </row>
    <row r="621" spans="1:13" ht="75" x14ac:dyDescent="0.25">
      <c r="A621" s="2" t="s">
        <v>2052</v>
      </c>
      <c r="B621" s="1" t="s">
        <v>32</v>
      </c>
      <c r="C621" s="1" t="s">
        <v>40</v>
      </c>
      <c r="D621" s="1" t="s">
        <v>832</v>
      </c>
      <c r="E621" s="3">
        <v>4.5999999999999999E-3</v>
      </c>
      <c r="F621" s="1" t="s">
        <v>33</v>
      </c>
      <c r="G621" s="1" t="s">
        <v>1348</v>
      </c>
      <c r="H621" s="1" t="s">
        <v>1151</v>
      </c>
      <c r="I621" s="1" t="s">
        <v>77</v>
      </c>
      <c r="J621" s="1" t="s">
        <v>1646</v>
      </c>
      <c r="K621" s="1" t="s">
        <v>14</v>
      </c>
      <c r="L621" s="1" t="s">
        <v>46</v>
      </c>
      <c r="M621" s="1" t="s">
        <v>2053</v>
      </c>
    </row>
    <row r="622" spans="1:13" ht="60" x14ac:dyDescent="0.25">
      <c r="A622" s="2" t="s">
        <v>2105</v>
      </c>
      <c r="B622" s="1" t="s">
        <v>12</v>
      </c>
      <c r="C622" s="1" t="s">
        <v>40</v>
      </c>
      <c r="D622" s="1" t="s">
        <v>23</v>
      </c>
      <c r="E622" s="3">
        <v>4.7000000000000002E-3</v>
      </c>
      <c r="F622" s="1" t="s">
        <v>1761</v>
      </c>
      <c r="G622" s="1" t="s">
        <v>926</v>
      </c>
      <c r="H622" s="1" t="s">
        <v>108</v>
      </c>
      <c r="I622" s="1" t="s">
        <v>77</v>
      </c>
      <c r="J622" s="1" t="s">
        <v>2022</v>
      </c>
      <c r="K622" s="2" t="s">
        <v>922</v>
      </c>
      <c r="L622" s="1" t="s">
        <v>46</v>
      </c>
      <c r="M622" s="1" t="s">
        <v>2054</v>
      </c>
    </row>
    <row r="623" spans="1:13" ht="60" x14ac:dyDescent="0.25">
      <c r="A623" s="2" t="s">
        <v>2106</v>
      </c>
      <c r="B623" s="1" t="s">
        <v>12</v>
      </c>
      <c r="C623" s="1" t="s">
        <v>40</v>
      </c>
      <c r="D623" s="1" t="s">
        <v>23</v>
      </c>
      <c r="E623" s="3">
        <v>4.7000000000000002E-3</v>
      </c>
      <c r="F623" s="1" t="s">
        <v>2055</v>
      </c>
      <c r="G623" s="1" t="s">
        <v>965</v>
      </c>
      <c r="H623" s="1" t="s">
        <v>108</v>
      </c>
      <c r="I623" s="1" t="s">
        <v>77</v>
      </c>
      <c r="J623" s="1" t="s">
        <v>2022</v>
      </c>
      <c r="K623" s="2" t="s">
        <v>922</v>
      </c>
      <c r="L623" s="1" t="s">
        <v>46</v>
      </c>
      <c r="M623" s="1" t="s">
        <v>2056</v>
      </c>
    </row>
    <row r="624" spans="1:13" ht="75" x14ac:dyDescent="0.25">
      <c r="A624" s="2" t="s">
        <v>2107</v>
      </c>
      <c r="B624" s="1" t="s">
        <v>12</v>
      </c>
      <c r="C624" s="1" t="s">
        <v>40</v>
      </c>
      <c r="D624" s="1" t="s">
        <v>23</v>
      </c>
      <c r="E624" s="3">
        <v>4.7000000000000002E-3</v>
      </c>
      <c r="F624" s="1" t="s">
        <v>2057</v>
      </c>
      <c r="G624" s="1" t="s">
        <v>969</v>
      </c>
      <c r="H624" s="1" t="s">
        <v>108</v>
      </c>
      <c r="I624" s="1" t="s">
        <v>77</v>
      </c>
      <c r="J624" s="1" t="s">
        <v>2022</v>
      </c>
      <c r="K624" s="2" t="s">
        <v>971</v>
      </c>
      <c r="L624" s="1" t="s">
        <v>46</v>
      </c>
      <c r="M624" s="1" t="s">
        <v>2058</v>
      </c>
    </row>
    <row r="625" spans="1:13" ht="60" x14ac:dyDescent="0.25">
      <c r="A625" s="2" t="s">
        <v>2108</v>
      </c>
      <c r="B625" s="1" t="s">
        <v>39</v>
      </c>
      <c r="C625" s="1" t="s">
        <v>40</v>
      </c>
      <c r="D625" s="1" t="s">
        <v>23</v>
      </c>
      <c r="E625" s="3">
        <v>4.7999999999999996E-3</v>
      </c>
      <c r="F625" s="1" t="s">
        <v>2059</v>
      </c>
      <c r="G625" s="1" t="s">
        <v>42</v>
      </c>
      <c r="H625" s="1" t="s">
        <v>43</v>
      </c>
      <c r="I625" s="1" t="s">
        <v>27</v>
      </c>
      <c r="J625" s="1" t="s">
        <v>865</v>
      </c>
      <c r="K625" s="1" t="s">
        <v>2060</v>
      </c>
      <c r="L625" s="1" t="s">
        <v>20</v>
      </c>
      <c r="M625" s="1" t="s">
        <v>2061</v>
      </c>
    </row>
    <row r="626" spans="1:13" ht="45" x14ac:dyDescent="0.25">
      <c r="A626" s="2" t="s">
        <v>2109</v>
      </c>
      <c r="B626" s="1" t="s">
        <v>101</v>
      </c>
      <c r="C626" s="1" t="s">
        <v>40</v>
      </c>
      <c r="D626" s="1" t="s">
        <v>23</v>
      </c>
      <c r="E626" s="3">
        <v>4.7999999999999996E-3</v>
      </c>
      <c r="F626" s="1" t="s">
        <v>2062</v>
      </c>
      <c r="G626" s="1" t="s">
        <v>103</v>
      </c>
      <c r="H626" s="1" t="s">
        <v>43</v>
      </c>
      <c r="I626" s="1" t="s">
        <v>27</v>
      </c>
      <c r="J626" s="1" t="s">
        <v>2063</v>
      </c>
      <c r="K626" s="2" t="s">
        <v>1905</v>
      </c>
      <c r="L626" s="1" t="s">
        <v>20</v>
      </c>
      <c r="M626" s="1" t="s">
        <v>2064</v>
      </c>
    </row>
    <row r="627" spans="1:13" ht="60" x14ac:dyDescent="0.25">
      <c r="A627" s="2" t="s">
        <v>2110</v>
      </c>
      <c r="B627" s="1" t="s">
        <v>32</v>
      </c>
      <c r="C627" s="1" t="s">
        <v>40</v>
      </c>
      <c r="D627" s="1" t="s">
        <v>23</v>
      </c>
      <c r="E627" s="3">
        <v>4.7999999999999996E-3</v>
      </c>
      <c r="F627" s="1" t="s">
        <v>2065</v>
      </c>
      <c r="G627" s="1" t="s">
        <v>1324</v>
      </c>
      <c r="H627" s="1" t="s">
        <v>43</v>
      </c>
      <c r="I627" s="1" t="s">
        <v>27</v>
      </c>
      <c r="J627" s="1" t="s">
        <v>2066</v>
      </c>
      <c r="K627" s="1" t="s">
        <v>1326</v>
      </c>
      <c r="L627" s="1" t="s">
        <v>20</v>
      </c>
      <c r="M627" s="1" t="s">
        <v>2067</v>
      </c>
    </row>
    <row r="628" spans="1:13" ht="60" x14ac:dyDescent="0.25">
      <c r="A628" s="2" t="s">
        <v>2111</v>
      </c>
      <c r="B628" s="1" t="s">
        <v>32</v>
      </c>
      <c r="C628" s="1" t="s">
        <v>40</v>
      </c>
      <c r="D628" s="1" t="s">
        <v>23</v>
      </c>
      <c r="E628" s="3">
        <v>4.7999999999999996E-3</v>
      </c>
      <c r="F628" s="1" t="s">
        <v>2068</v>
      </c>
      <c r="G628" s="1" t="s">
        <v>913</v>
      </c>
      <c r="H628" s="1" t="s">
        <v>523</v>
      </c>
      <c r="I628" s="1" t="s">
        <v>27</v>
      </c>
      <c r="J628" s="1" t="s">
        <v>147</v>
      </c>
      <c r="K628" s="1" t="s">
        <v>1140</v>
      </c>
      <c r="L628" s="1" t="s">
        <v>20</v>
      </c>
      <c r="M628" s="1" t="s">
        <v>2069</v>
      </c>
    </row>
    <row r="629" spans="1:13" ht="60" x14ac:dyDescent="0.25">
      <c r="A629" s="2" t="s">
        <v>2112</v>
      </c>
      <c r="B629" s="1" t="s">
        <v>101</v>
      </c>
      <c r="C629" s="1" t="s">
        <v>40</v>
      </c>
      <c r="D629" s="1" t="s">
        <v>23</v>
      </c>
      <c r="E629" s="3">
        <v>4.7999999999999996E-3</v>
      </c>
      <c r="F629" s="1" t="s">
        <v>2070</v>
      </c>
      <c r="G629" s="1" t="s">
        <v>103</v>
      </c>
      <c r="H629" s="1" t="s">
        <v>43</v>
      </c>
      <c r="I629" s="1" t="s">
        <v>27</v>
      </c>
      <c r="J629" s="1" t="s">
        <v>2066</v>
      </c>
      <c r="K629" s="1" t="s">
        <v>1483</v>
      </c>
      <c r="L629" s="1" t="s">
        <v>20</v>
      </c>
      <c r="M629" s="1" t="s">
        <v>2071</v>
      </c>
    </row>
    <row r="630" spans="1:13" ht="60" x14ac:dyDescent="0.25">
      <c r="A630" s="2" t="s">
        <v>1492</v>
      </c>
      <c r="B630" s="1" t="s">
        <v>32</v>
      </c>
      <c r="C630" s="1" t="s">
        <v>40</v>
      </c>
      <c r="D630" s="1" t="s">
        <v>14</v>
      </c>
      <c r="E630" s="3">
        <v>4.7999999999999996E-3</v>
      </c>
      <c r="F630" s="1" t="s">
        <v>2072</v>
      </c>
      <c r="G630" s="1" t="s">
        <v>930</v>
      </c>
      <c r="H630" s="1" t="s">
        <v>26</v>
      </c>
      <c r="I630" s="1" t="s">
        <v>27</v>
      </c>
      <c r="J630" s="1" t="s">
        <v>2073</v>
      </c>
      <c r="K630" s="1" t="s">
        <v>14</v>
      </c>
      <c r="L630" s="1" t="s">
        <v>46</v>
      </c>
      <c r="M630" s="1" t="s">
        <v>2074</v>
      </c>
    </row>
    <row r="631" spans="1:13" ht="60" x14ac:dyDescent="0.25">
      <c r="A631" s="2" t="s">
        <v>2113</v>
      </c>
      <c r="B631" s="1" t="s">
        <v>32</v>
      </c>
      <c r="C631" s="1" t="s">
        <v>14</v>
      </c>
      <c r="D631" s="1" t="s">
        <v>14</v>
      </c>
      <c r="E631" s="3">
        <v>4.8999999999999998E-3</v>
      </c>
      <c r="F631" s="1" t="s">
        <v>33</v>
      </c>
      <c r="G631" s="1" t="s">
        <v>2075</v>
      </c>
      <c r="H631" s="1" t="s">
        <v>523</v>
      </c>
      <c r="I631" s="1" t="s">
        <v>470</v>
      </c>
      <c r="J631" s="1" t="s">
        <v>2076</v>
      </c>
      <c r="K631" s="1" t="s">
        <v>2077</v>
      </c>
      <c r="L631" s="1" t="s">
        <v>2078</v>
      </c>
      <c r="M631" s="1">
        <v>987251</v>
      </c>
    </row>
    <row r="632" spans="1:13" ht="60" x14ac:dyDescent="0.25">
      <c r="A632" s="2" t="s">
        <v>2114</v>
      </c>
      <c r="B632" s="1" t="s">
        <v>32</v>
      </c>
      <c r="C632" s="1" t="s">
        <v>40</v>
      </c>
      <c r="D632" s="1" t="s">
        <v>23</v>
      </c>
      <c r="E632" s="3">
        <v>4.8999999999999998E-3</v>
      </c>
      <c r="F632" s="1" t="s">
        <v>33</v>
      </c>
      <c r="G632" s="1" t="s">
        <v>2079</v>
      </c>
      <c r="H632" s="1" t="s">
        <v>254</v>
      </c>
      <c r="I632" s="1" t="s">
        <v>27</v>
      </c>
      <c r="J632" s="1" t="s">
        <v>2080</v>
      </c>
      <c r="K632" s="2" t="s">
        <v>1652</v>
      </c>
      <c r="L632" s="1" t="s">
        <v>46</v>
      </c>
      <c r="M632" s="1" t="s">
        <v>2081</v>
      </c>
    </row>
    <row r="633" spans="1:13" ht="60" x14ac:dyDescent="0.25">
      <c r="A633" s="2" t="s">
        <v>2115</v>
      </c>
      <c r="B633" s="1" t="s">
        <v>12</v>
      </c>
      <c r="C633" s="1" t="s">
        <v>40</v>
      </c>
      <c r="D633" s="1" t="s">
        <v>23</v>
      </c>
      <c r="E633" s="3">
        <v>4.8999999999999998E-3</v>
      </c>
      <c r="F633" s="1" t="s">
        <v>2082</v>
      </c>
      <c r="G633" s="1" t="s">
        <v>926</v>
      </c>
      <c r="H633" s="1" t="s">
        <v>108</v>
      </c>
      <c r="I633" s="1" t="s">
        <v>77</v>
      </c>
      <c r="J633" s="1" t="s">
        <v>2083</v>
      </c>
      <c r="K633" s="2" t="s">
        <v>922</v>
      </c>
      <c r="L633" s="1" t="s">
        <v>46</v>
      </c>
      <c r="M633" s="1" t="s">
        <v>2084</v>
      </c>
    </row>
    <row r="634" spans="1:13" ht="60" x14ac:dyDescent="0.25">
      <c r="A634" s="2" t="s">
        <v>2116</v>
      </c>
      <c r="B634" s="1" t="s">
        <v>12</v>
      </c>
      <c r="C634" s="1" t="s">
        <v>40</v>
      </c>
      <c r="D634" s="1" t="s">
        <v>23</v>
      </c>
      <c r="E634" s="3">
        <v>4.8999999999999998E-3</v>
      </c>
      <c r="F634" s="1" t="s">
        <v>2085</v>
      </c>
      <c r="G634" s="1" t="s">
        <v>468</v>
      </c>
      <c r="H634" s="1" t="s">
        <v>108</v>
      </c>
      <c r="I634" s="1" t="s">
        <v>77</v>
      </c>
      <c r="J634" s="1" t="s">
        <v>2012</v>
      </c>
      <c r="K634" s="2" t="s">
        <v>922</v>
      </c>
      <c r="L634" s="1" t="s">
        <v>46</v>
      </c>
      <c r="M634" s="1" t="s">
        <v>2086</v>
      </c>
    </row>
    <row r="635" spans="1:13" ht="75" x14ac:dyDescent="0.25">
      <c r="A635" s="2" t="s">
        <v>2117</v>
      </c>
      <c r="B635" s="1" t="s">
        <v>12</v>
      </c>
      <c r="C635" s="1" t="s">
        <v>13</v>
      </c>
      <c r="D635" s="1" t="s">
        <v>23</v>
      </c>
      <c r="E635" s="3">
        <v>5.0000000000000001E-3</v>
      </c>
      <c r="F635" s="1" t="s">
        <v>2087</v>
      </c>
      <c r="G635" s="1" t="s">
        <v>34</v>
      </c>
      <c r="H635" s="1" t="s">
        <v>17</v>
      </c>
      <c r="I635" s="1" t="s">
        <v>18</v>
      </c>
      <c r="J635" s="1" t="s">
        <v>2088</v>
      </c>
      <c r="K635" s="2" t="s">
        <v>472</v>
      </c>
      <c r="L635" s="1" t="s">
        <v>46</v>
      </c>
      <c r="M635" s="1">
        <v>541779</v>
      </c>
    </row>
    <row r="636" spans="1:13" ht="60" x14ac:dyDescent="0.25">
      <c r="A636" s="2" t="s">
        <v>2118</v>
      </c>
      <c r="B636" s="1" t="s">
        <v>12</v>
      </c>
      <c r="C636" s="1" t="s">
        <v>13</v>
      </c>
      <c r="D636" s="1" t="s">
        <v>23</v>
      </c>
      <c r="E636" s="3">
        <v>5.0000000000000001E-3</v>
      </c>
      <c r="F636" s="1" t="s">
        <v>2089</v>
      </c>
      <c r="G636" s="1" t="s">
        <v>2090</v>
      </c>
      <c r="H636" s="1" t="s">
        <v>17</v>
      </c>
      <c r="I636" s="1" t="s">
        <v>18</v>
      </c>
      <c r="J636" s="1" t="s">
        <v>2091</v>
      </c>
      <c r="K636" s="2" t="s">
        <v>2092</v>
      </c>
      <c r="L636" s="1" t="s">
        <v>20</v>
      </c>
      <c r="M636" s="1" t="s">
        <v>2093</v>
      </c>
    </row>
    <row r="637" spans="1:13" ht="75" x14ac:dyDescent="0.25">
      <c r="A637" s="2" t="s">
        <v>2119</v>
      </c>
      <c r="B637" s="1" t="s">
        <v>32</v>
      </c>
      <c r="C637" s="1" t="s">
        <v>40</v>
      </c>
      <c r="D637" s="1" t="s">
        <v>23</v>
      </c>
      <c r="E637" s="3">
        <v>5.0000000000000001E-3</v>
      </c>
      <c r="F637" s="1" t="s">
        <v>2094</v>
      </c>
      <c r="G637" s="1" t="s">
        <v>619</v>
      </c>
      <c r="H637" s="1" t="s">
        <v>523</v>
      </c>
      <c r="I637" s="1" t="s">
        <v>27</v>
      </c>
      <c r="J637" s="1" t="s">
        <v>2095</v>
      </c>
      <c r="K637" s="2" t="s">
        <v>621</v>
      </c>
      <c r="L637" s="1" t="s">
        <v>46</v>
      </c>
      <c r="M637" s="1" t="s">
        <v>2096</v>
      </c>
    </row>
    <row r="638" spans="1:13" ht="75" x14ac:dyDescent="0.25">
      <c r="A638" s="2" t="s">
        <v>2120</v>
      </c>
      <c r="B638" s="1" t="s">
        <v>32</v>
      </c>
      <c r="C638" s="1" t="s">
        <v>13</v>
      </c>
      <c r="D638" s="1" t="s">
        <v>23</v>
      </c>
      <c r="E638" s="3">
        <v>5.0000000000000001E-3</v>
      </c>
      <c r="F638" s="1" t="s">
        <v>377</v>
      </c>
      <c r="G638" s="1" t="s">
        <v>103</v>
      </c>
      <c r="H638" s="1" t="s">
        <v>62</v>
      </c>
      <c r="I638" s="1" t="s">
        <v>55</v>
      </c>
      <c r="J638" s="1" t="s">
        <v>435</v>
      </c>
      <c r="K638" s="1" t="s">
        <v>1483</v>
      </c>
      <c r="L638" s="1" t="s">
        <v>20</v>
      </c>
      <c r="M638" s="1" t="s">
        <v>2097</v>
      </c>
    </row>
    <row r="639" spans="1:13" ht="75" x14ac:dyDescent="0.25">
      <c r="A639" s="2" t="s">
        <v>2121</v>
      </c>
      <c r="B639" s="1" t="s">
        <v>12</v>
      </c>
      <c r="C639" s="1" t="s">
        <v>13</v>
      </c>
      <c r="D639" s="1" t="s">
        <v>832</v>
      </c>
      <c r="E639" s="3">
        <v>5.0000000000000001E-3</v>
      </c>
      <c r="F639" s="1" t="s">
        <v>2098</v>
      </c>
      <c r="G639" s="1" t="s">
        <v>1233</v>
      </c>
      <c r="H639" s="1" t="s">
        <v>588</v>
      </c>
      <c r="I639" s="1" t="s">
        <v>55</v>
      </c>
      <c r="J639" s="1" t="s">
        <v>2099</v>
      </c>
      <c r="K639" s="1" t="s">
        <v>2008</v>
      </c>
      <c r="L639" s="1" t="s">
        <v>46</v>
      </c>
      <c r="M639" s="1" t="s">
        <v>2100</v>
      </c>
    </row>
    <row r="640" spans="1:13" ht="60" x14ac:dyDescent="0.25">
      <c r="A640" s="2" t="s">
        <v>2122</v>
      </c>
      <c r="B640" s="1" t="s">
        <v>12</v>
      </c>
      <c r="C640" s="1" t="s">
        <v>13</v>
      </c>
      <c r="D640" s="1" t="s">
        <v>221</v>
      </c>
      <c r="E640" s="3">
        <v>5.0000000000000001E-3</v>
      </c>
      <c r="F640" s="1" t="s">
        <v>2101</v>
      </c>
      <c r="G640" s="1" t="s">
        <v>930</v>
      </c>
      <c r="H640" s="1" t="s">
        <v>62</v>
      </c>
      <c r="I640" s="1" t="s">
        <v>55</v>
      </c>
      <c r="J640" s="1" t="s">
        <v>1555</v>
      </c>
      <c r="K640" s="2" t="s">
        <v>971</v>
      </c>
      <c r="L640" s="1" t="s">
        <v>20</v>
      </c>
      <c r="M640" s="1" t="s">
        <v>2102</v>
      </c>
    </row>
    <row r="641" spans="1:13" ht="75" x14ac:dyDescent="0.25">
      <c r="A641" s="2" t="s">
        <v>2123</v>
      </c>
      <c r="B641" s="1" t="s">
        <v>32</v>
      </c>
      <c r="C641" s="1" t="s">
        <v>13</v>
      </c>
      <c r="D641" s="1" t="s">
        <v>221</v>
      </c>
      <c r="E641" s="3">
        <v>5.0000000000000001E-3</v>
      </c>
      <c r="F641" s="1" t="s">
        <v>2103</v>
      </c>
      <c r="G641" s="1" t="s">
        <v>34</v>
      </c>
      <c r="H641" s="1" t="s">
        <v>62</v>
      </c>
      <c r="I641" s="1" t="s">
        <v>55</v>
      </c>
      <c r="J641" s="1" t="s">
        <v>1733</v>
      </c>
      <c r="K641" s="1" t="s">
        <v>1413</v>
      </c>
      <c r="L641" s="1" t="s">
        <v>20</v>
      </c>
      <c r="M641" s="1" t="s">
        <v>2104</v>
      </c>
    </row>
    <row r="642" spans="1:13" ht="60" x14ac:dyDescent="0.25">
      <c r="A642" s="2" t="s">
        <v>2170</v>
      </c>
      <c r="B642" s="1" t="s">
        <v>12</v>
      </c>
      <c r="C642" s="1" t="s">
        <v>13</v>
      </c>
      <c r="D642" s="1" t="s">
        <v>221</v>
      </c>
      <c r="E642" s="3">
        <v>5.0000000000000001E-3</v>
      </c>
      <c r="F642" s="1" t="s">
        <v>2124</v>
      </c>
      <c r="G642" s="1" t="s">
        <v>926</v>
      </c>
      <c r="H642" s="1" t="s">
        <v>62</v>
      </c>
      <c r="I642" s="1" t="s">
        <v>55</v>
      </c>
      <c r="J642" s="1" t="s">
        <v>233</v>
      </c>
      <c r="K642" s="2" t="s">
        <v>922</v>
      </c>
      <c r="L642" s="1" t="s">
        <v>20</v>
      </c>
      <c r="M642" s="1" t="s">
        <v>2125</v>
      </c>
    </row>
    <row r="643" spans="1:13" ht="60" x14ac:dyDescent="0.25">
      <c r="A643" s="2" t="s">
        <v>2171</v>
      </c>
      <c r="B643" s="1" t="s">
        <v>12</v>
      </c>
      <c r="C643" s="1" t="s">
        <v>13</v>
      </c>
      <c r="D643" s="1" t="s">
        <v>221</v>
      </c>
      <c r="E643" s="3">
        <v>5.0000000000000001E-3</v>
      </c>
      <c r="F643" s="1" t="s">
        <v>2126</v>
      </c>
      <c r="G643" s="1" t="s">
        <v>948</v>
      </c>
      <c r="H643" s="1" t="s">
        <v>62</v>
      </c>
      <c r="I643" s="1" t="s">
        <v>55</v>
      </c>
      <c r="J643" s="1" t="s">
        <v>1555</v>
      </c>
      <c r="K643" s="2" t="s">
        <v>922</v>
      </c>
      <c r="L643" s="1" t="s">
        <v>20</v>
      </c>
      <c r="M643" s="1" t="s">
        <v>2127</v>
      </c>
    </row>
    <row r="644" spans="1:13" ht="75" x14ac:dyDescent="0.25">
      <c r="A644" s="2" t="s">
        <v>2172</v>
      </c>
      <c r="B644" s="1" t="s">
        <v>12</v>
      </c>
      <c r="C644" s="1" t="s">
        <v>40</v>
      </c>
      <c r="D644" s="1" t="s">
        <v>685</v>
      </c>
      <c r="E644" s="3">
        <v>5.0000000000000001E-3</v>
      </c>
      <c r="F644" s="1" t="s">
        <v>33</v>
      </c>
      <c r="G644" s="1" t="s">
        <v>619</v>
      </c>
      <c r="H644" s="1" t="s">
        <v>254</v>
      </c>
      <c r="I644" s="1" t="s">
        <v>27</v>
      </c>
      <c r="J644" s="1" t="s">
        <v>2128</v>
      </c>
      <c r="K644" s="2" t="s">
        <v>1652</v>
      </c>
      <c r="L644" s="1" t="s">
        <v>46</v>
      </c>
      <c r="M644" s="1" t="s">
        <v>2129</v>
      </c>
    </row>
    <row r="645" spans="1:13" ht="75" x14ac:dyDescent="0.25">
      <c r="A645" s="2" t="s">
        <v>2173</v>
      </c>
      <c r="B645" s="1" t="s">
        <v>12</v>
      </c>
      <c r="C645" s="1" t="s">
        <v>40</v>
      </c>
      <c r="D645" s="1" t="s">
        <v>685</v>
      </c>
      <c r="E645" s="3">
        <v>5.0000000000000001E-3</v>
      </c>
      <c r="F645" s="1" t="s">
        <v>33</v>
      </c>
      <c r="G645" s="1" t="s">
        <v>25</v>
      </c>
      <c r="H645" s="1" t="s">
        <v>254</v>
      </c>
      <c r="I645" s="1" t="s">
        <v>27</v>
      </c>
      <c r="J645" s="1" t="s">
        <v>2080</v>
      </c>
      <c r="K645" s="2" t="s">
        <v>1652</v>
      </c>
      <c r="L645" s="1" t="s">
        <v>46</v>
      </c>
      <c r="M645" s="1" t="s">
        <v>2130</v>
      </c>
    </row>
    <row r="646" spans="1:13" ht="75" x14ac:dyDescent="0.25">
      <c r="A646" s="2" t="s">
        <v>2174</v>
      </c>
      <c r="B646" s="1" t="s">
        <v>12</v>
      </c>
      <c r="C646" s="1" t="s">
        <v>40</v>
      </c>
      <c r="D646" s="1" t="s">
        <v>685</v>
      </c>
      <c r="E646" s="3">
        <v>5.0000000000000001E-3</v>
      </c>
      <c r="F646" s="1" t="s">
        <v>33</v>
      </c>
      <c r="G646" s="1" t="s">
        <v>536</v>
      </c>
      <c r="H646" s="1" t="s">
        <v>254</v>
      </c>
      <c r="I646" s="1" t="s">
        <v>27</v>
      </c>
      <c r="J646" s="1" t="s">
        <v>2128</v>
      </c>
      <c r="K646" s="2" t="s">
        <v>1652</v>
      </c>
      <c r="L646" s="1" t="s">
        <v>46</v>
      </c>
      <c r="M646" s="1" t="s">
        <v>2131</v>
      </c>
    </row>
    <row r="647" spans="1:13" ht="75" x14ac:dyDescent="0.25">
      <c r="A647" s="2" t="s">
        <v>2175</v>
      </c>
      <c r="B647" s="1" t="s">
        <v>663</v>
      </c>
      <c r="C647" s="1" t="s">
        <v>40</v>
      </c>
      <c r="D647" s="1" t="s">
        <v>23</v>
      </c>
      <c r="E647" s="3">
        <v>5.0000000000000001E-3</v>
      </c>
      <c r="F647" s="1" t="s">
        <v>2132</v>
      </c>
      <c r="G647" s="1" t="s">
        <v>2133</v>
      </c>
      <c r="H647" s="1" t="s">
        <v>62</v>
      </c>
      <c r="I647" s="1" t="s">
        <v>55</v>
      </c>
      <c r="J647" s="1" t="s">
        <v>1740</v>
      </c>
      <c r="K647" s="2" t="s">
        <v>2134</v>
      </c>
      <c r="L647" s="1" t="s">
        <v>20</v>
      </c>
      <c r="M647" s="1" t="s">
        <v>2135</v>
      </c>
    </row>
    <row r="648" spans="1:13" ht="90" x14ac:dyDescent="0.25">
      <c r="A648" s="2" t="s">
        <v>2176</v>
      </c>
      <c r="B648" s="1" t="s">
        <v>32</v>
      </c>
      <c r="C648" s="1" t="s">
        <v>13</v>
      </c>
      <c r="D648" s="1" t="s">
        <v>685</v>
      </c>
      <c r="E648" s="3">
        <v>5.0000000000000001E-3</v>
      </c>
      <c r="F648" s="1" t="s">
        <v>2136</v>
      </c>
      <c r="G648" s="1" t="s">
        <v>2137</v>
      </c>
      <c r="H648" s="1" t="s">
        <v>62</v>
      </c>
      <c r="I648" s="1" t="s">
        <v>55</v>
      </c>
      <c r="J648" s="1" t="s">
        <v>2138</v>
      </c>
      <c r="K648" s="2" t="s">
        <v>472</v>
      </c>
      <c r="L648" s="1" t="s">
        <v>20</v>
      </c>
      <c r="M648" s="1" t="s">
        <v>2139</v>
      </c>
    </row>
    <row r="649" spans="1:13" ht="75" x14ac:dyDescent="0.25">
      <c r="A649" s="2" t="s">
        <v>2177</v>
      </c>
      <c r="B649" s="1" t="s">
        <v>39</v>
      </c>
      <c r="C649" s="1" t="s">
        <v>13</v>
      </c>
      <c r="D649" s="1" t="s">
        <v>221</v>
      </c>
      <c r="E649" s="3">
        <v>5.0000000000000001E-3</v>
      </c>
      <c r="F649" s="1" t="s">
        <v>2140</v>
      </c>
      <c r="G649" s="1" t="s">
        <v>42</v>
      </c>
      <c r="H649" s="1" t="s">
        <v>62</v>
      </c>
      <c r="I649" s="1" t="s">
        <v>55</v>
      </c>
      <c r="J649" s="1" t="s">
        <v>251</v>
      </c>
      <c r="K649" s="1" t="s">
        <v>14</v>
      </c>
      <c r="L649" s="1" t="s">
        <v>20</v>
      </c>
      <c r="M649" s="1" t="s">
        <v>2141</v>
      </c>
    </row>
    <row r="650" spans="1:13" ht="45" x14ac:dyDescent="0.25">
      <c r="A650" s="2" t="s">
        <v>2178</v>
      </c>
      <c r="B650" s="1" t="s">
        <v>32</v>
      </c>
      <c r="C650" s="1" t="s">
        <v>14</v>
      </c>
      <c r="D650" s="1" t="s">
        <v>14</v>
      </c>
      <c r="E650" s="3">
        <v>5.0000000000000001E-3</v>
      </c>
      <c r="F650" s="1" t="s">
        <v>2142</v>
      </c>
      <c r="G650" s="1" t="s">
        <v>34</v>
      </c>
      <c r="H650" s="1" t="s">
        <v>523</v>
      </c>
      <c r="I650" s="1" t="s">
        <v>27</v>
      </c>
      <c r="J650" s="1" t="s">
        <v>2143</v>
      </c>
      <c r="K650" s="1" t="s">
        <v>2144</v>
      </c>
      <c r="L650" s="1" t="s">
        <v>46</v>
      </c>
      <c r="M650" s="1" t="s">
        <v>2145</v>
      </c>
    </row>
    <row r="651" spans="1:13" ht="45" x14ac:dyDescent="0.25">
      <c r="A651" s="2" t="s">
        <v>2178</v>
      </c>
      <c r="B651" s="1" t="s">
        <v>32</v>
      </c>
      <c r="C651" s="1" t="s">
        <v>40</v>
      </c>
      <c r="D651" s="1" t="s">
        <v>685</v>
      </c>
      <c r="E651" s="3">
        <v>5.0000000000000001E-3</v>
      </c>
      <c r="F651" s="1" t="s">
        <v>2142</v>
      </c>
      <c r="G651" s="1" t="s">
        <v>34</v>
      </c>
      <c r="H651" s="1" t="s">
        <v>523</v>
      </c>
      <c r="I651" s="1" t="s">
        <v>27</v>
      </c>
      <c r="J651" s="1" t="s">
        <v>2143</v>
      </c>
      <c r="K651" s="1" t="s">
        <v>2144</v>
      </c>
      <c r="L651" s="1" t="s">
        <v>46</v>
      </c>
      <c r="M651" s="1" t="s">
        <v>2146</v>
      </c>
    </row>
    <row r="652" spans="1:13" ht="45" x14ac:dyDescent="0.25">
      <c r="A652" s="2" t="s">
        <v>2179</v>
      </c>
      <c r="B652" s="1" t="s">
        <v>101</v>
      </c>
      <c r="C652" s="1" t="s">
        <v>40</v>
      </c>
      <c r="D652" s="1" t="s">
        <v>23</v>
      </c>
      <c r="E652" s="3">
        <v>5.0000000000000001E-3</v>
      </c>
      <c r="F652" s="1" t="s">
        <v>33</v>
      </c>
      <c r="G652" s="1" t="s">
        <v>103</v>
      </c>
      <c r="H652" s="1" t="s">
        <v>76</v>
      </c>
      <c r="I652" s="1" t="s">
        <v>77</v>
      </c>
      <c r="J652" s="1" t="s">
        <v>72</v>
      </c>
      <c r="K652" s="1" t="s">
        <v>2147</v>
      </c>
      <c r="L652" s="1" t="s">
        <v>46</v>
      </c>
      <c r="M652" s="1" t="s">
        <v>2148</v>
      </c>
    </row>
    <row r="653" spans="1:13" ht="60" x14ac:dyDescent="0.25">
      <c r="A653" s="2" t="s">
        <v>1289</v>
      </c>
      <c r="B653" s="1" t="s">
        <v>12</v>
      </c>
      <c r="C653" s="1" t="s">
        <v>13</v>
      </c>
      <c r="D653" s="1" t="s">
        <v>221</v>
      </c>
      <c r="E653" s="3">
        <v>5.0000000000000001E-3</v>
      </c>
      <c r="F653" s="1" t="s">
        <v>2149</v>
      </c>
      <c r="G653" s="1" t="s">
        <v>930</v>
      </c>
      <c r="H653" s="1" t="s">
        <v>62</v>
      </c>
      <c r="I653" s="1" t="s">
        <v>55</v>
      </c>
      <c r="J653" s="1" t="s">
        <v>2150</v>
      </c>
      <c r="K653" s="2" t="s">
        <v>922</v>
      </c>
      <c r="L653" s="1" t="s">
        <v>20</v>
      </c>
      <c r="M653" s="1" t="s">
        <v>2151</v>
      </c>
    </row>
    <row r="654" spans="1:13" ht="75" x14ac:dyDescent="0.25">
      <c r="A654" s="2" t="s">
        <v>1287</v>
      </c>
      <c r="B654" s="1" t="s">
        <v>12</v>
      </c>
      <c r="C654" s="1" t="s">
        <v>13</v>
      </c>
      <c r="D654" s="1" t="s">
        <v>221</v>
      </c>
      <c r="E654" s="3">
        <v>5.0000000000000001E-3</v>
      </c>
      <c r="F654" s="1" t="s">
        <v>2152</v>
      </c>
      <c r="G654" s="1" t="s">
        <v>468</v>
      </c>
      <c r="H654" s="1" t="s">
        <v>62</v>
      </c>
      <c r="I654" s="1" t="s">
        <v>55</v>
      </c>
      <c r="J654" s="1" t="s">
        <v>2150</v>
      </c>
      <c r="K654" s="2" t="s">
        <v>971</v>
      </c>
      <c r="L654" s="1" t="s">
        <v>20</v>
      </c>
      <c r="M654" s="1" t="s">
        <v>2153</v>
      </c>
    </row>
    <row r="655" spans="1:13" ht="45" x14ac:dyDescent="0.25">
      <c r="A655" s="2" t="s">
        <v>2180</v>
      </c>
      <c r="B655" s="1" t="s">
        <v>101</v>
      </c>
      <c r="C655" s="1" t="s">
        <v>40</v>
      </c>
      <c r="D655" s="1" t="s">
        <v>23</v>
      </c>
      <c r="E655" s="3">
        <v>5.0000000000000001E-3</v>
      </c>
      <c r="F655" s="1" t="s">
        <v>33</v>
      </c>
      <c r="G655" s="1" t="s">
        <v>103</v>
      </c>
      <c r="H655" s="1" t="s">
        <v>76</v>
      </c>
      <c r="I655" s="1" t="s">
        <v>77</v>
      </c>
      <c r="J655" s="1" t="s">
        <v>1311</v>
      </c>
      <c r="K655" s="1" t="s">
        <v>1483</v>
      </c>
      <c r="L655" s="1" t="s">
        <v>46</v>
      </c>
      <c r="M655" s="1" t="s">
        <v>2154</v>
      </c>
    </row>
    <row r="656" spans="1:13" ht="75" x14ac:dyDescent="0.25">
      <c r="A656" s="2" t="s">
        <v>2181</v>
      </c>
      <c r="B656" s="1" t="s">
        <v>101</v>
      </c>
      <c r="C656" s="1" t="s">
        <v>40</v>
      </c>
      <c r="D656" s="1" t="s">
        <v>23</v>
      </c>
      <c r="E656" s="3">
        <v>5.0000000000000001E-3</v>
      </c>
      <c r="F656" s="1" t="s">
        <v>33</v>
      </c>
      <c r="G656" s="1" t="s">
        <v>2155</v>
      </c>
      <c r="H656" s="1" t="s">
        <v>76</v>
      </c>
      <c r="I656" s="1" t="s">
        <v>77</v>
      </c>
      <c r="J656" s="1" t="s">
        <v>1311</v>
      </c>
      <c r="K656" s="1" t="s">
        <v>2156</v>
      </c>
      <c r="L656" s="1" t="s">
        <v>46</v>
      </c>
      <c r="M656" s="1" t="s">
        <v>2157</v>
      </c>
    </row>
    <row r="657" spans="1:13" ht="60" x14ac:dyDescent="0.25">
      <c r="A657" s="2" t="s">
        <v>2182</v>
      </c>
      <c r="B657" s="1" t="s">
        <v>39</v>
      </c>
      <c r="C657" s="1" t="s">
        <v>14</v>
      </c>
      <c r="D657" s="1" t="s">
        <v>14</v>
      </c>
      <c r="E657" s="3">
        <v>5.0000000000000001E-3</v>
      </c>
      <c r="F657" s="1" t="s">
        <v>1399</v>
      </c>
      <c r="G657" s="1" t="s">
        <v>42</v>
      </c>
      <c r="H657" s="1" t="s">
        <v>1762</v>
      </c>
      <c r="I657" s="1" t="s">
        <v>27</v>
      </c>
      <c r="J657" s="1" t="s">
        <v>1640</v>
      </c>
      <c r="K657" s="1" t="s">
        <v>14</v>
      </c>
      <c r="L657" s="1" t="s">
        <v>20</v>
      </c>
      <c r="M657" s="1" t="s">
        <v>2158</v>
      </c>
    </row>
    <row r="658" spans="1:13" ht="60" x14ac:dyDescent="0.25">
      <c r="A658" s="2" t="s">
        <v>2183</v>
      </c>
      <c r="B658" s="1" t="s">
        <v>39</v>
      </c>
      <c r="C658" s="1" t="s">
        <v>14</v>
      </c>
      <c r="D658" s="1" t="s">
        <v>14</v>
      </c>
      <c r="E658" s="3">
        <v>5.0000000000000001E-3</v>
      </c>
      <c r="F658" s="1" t="s">
        <v>2159</v>
      </c>
      <c r="G658" s="1" t="s">
        <v>42</v>
      </c>
      <c r="H658" s="1" t="s">
        <v>1762</v>
      </c>
      <c r="I658" s="1" t="s">
        <v>27</v>
      </c>
      <c r="J658" s="1" t="s">
        <v>1640</v>
      </c>
      <c r="K658" s="1" t="s">
        <v>14</v>
      </c>
      <c r="L658" s="1" t="s">
        <v>20</v>
      </c>
      <c r="M658" s="1" t="s">
        <v>2160</v>
      </c>
    </row>
    <row r="659" spans="1:13" ht="60" x14ac:dyDescent="0.25">
      <c r="A659" s="2" t="s">
        <v>2184</v>
      </c>
      <c r="B659" s="1" t="s">
        <v>32</v>
      </c>
      <c r="C659" s="1" t="s">
        <v>40</v>
      </c>
      <c r="D659" s="1" t="s">
        <v>23</v>
      </c>
      <c r="E659" s="3">
        <v>5.0000000000000001E-3</v>
      </c>
      <c r="F659" s="1" t="s">
        <v>2161</v>
      </c>
      <c r="G659" s="1" t="s">
        <v>2133</v>
      </c>
      <c r="H659" s="1" t="s">
        <v>523</v>
      </c>
      <c r="I659" s="1" t="s">
        <v>27</v>
      </c>
      <c r="J659" s="1" t="s">
        <v>2063</v>
      </c>
      <c r="K659" s="1" t="s">
        <v>2162</v>
      </c>
      <c r="L659" s="1" t="s">
        <v>20</v>
      </c>
      <c r="M659" s="1" t="s">
        <v>2163</v>
      </c>
    </row>
    <row r="660" spans="1:13" ht="75" x14ac:dyDescent="0.25">
      <c r="A660" s="2" t="s">
        <v>2185</v>
      </c>
      <c r="B660" s="1" t="s">
        <v>32</v>
      </c>
      <c r="C660" s="1" t="s">
        <v>13</v>
      </c>
      <c r="D660" s="1" t="s">
        <v>23</v>
      </c>
      <c r="E660" s="3">
        <v>5.0000000000000001E-3</v>
      </c>
      <c r="F660" s="1" t="s">
        <v>2164</v>
      </c>
      <c r="G660" s="1" t="s">
        <v>1132</v>
      </c>
      <c r="H660" s="1" t="s">
        <v>62</v>
      </c>
      <c r="I660" s="1" t="s">
        <v>55</v>
      </c>
      <c r="J660" s="1" t="s">
        <v>2165</v>
      </c>
      <c r="K660" s="1" t="s">
        <v>2077</v>
      </c>
      <c r="L660" s="1" t="s">
        <v>20</v>
      </c>
      <c r="M660" s="1" t="s">
        <v>2166</v>
      </c>
    </row>
    <row r="661" spans="1:13" ht="75" x14ac:dyDescent="0.25">
      <c r="A661" s="2" t="s">
        <v>2186</v>
      </c>
      <c r="B661" s="1" t="s">
        <v>32</v>
      </c>
      <c r="C661" s="1" t="s">
        <v>13</v>
      </c>
      <c r="D661" s="1" t="s">
        <v>23</v>
      </c>
      <c r="E661" s="3">
        <v>5.0000000000000001E-3</v>
      </c>
      <c r="F661" s="1" t="s">
        <v>2167</v>
      </c>
      <c r="G661" s="1" t="s">
        <v>1896</v>
      </c>
      <c r="H661" s="1" t="s">
        <v>588</v>
      </c>
      <c r="I661" s="1" t="s">
        <v>55</v>
      </c>
      <c r="J661" s="1" t="s">
        <v>2165</v>
      </c>
      <c r="K661" s="1" t="s">
        <v>2168</v>
      </c>
      <c r="L661" s="1" t="s">
        <v>20</v>
      </c>
      <c r="M661" s="1" t="s">
        <v>2169</v>
      </c>
    </row>
    <row r="662" spans="1:13" ht="60" x14ac:dyDescent="0.25">
      <c r="A662" s="2" t="s">
        <v>2187</v>
      </c>
      <c r="B662" s="1" t="s">
        <v>32</v>
      </c>
      <c r="C662" s="1" t="s">
        <v>13</v>
      </c>
      <c r="D662" s="1" t="s">
        <v>23</v>
      </c>
      <c r="E662" s="3">
        <v>5.0000000000000001E-3</v>
      </c>
      <c r="F662" s="1" t="s">
        <v>2188</v>
      </c>
      <c r="G662" s="1" t="s">
        <v>2133</v>
      </c>
      <c r="H662" s="1" t="s">
        <v>43</v>
      </c>
      <c r="I662" s="1" t="s">
        <v>27</v>
      </c>
      <c r="J662" s="1" t="s">
        <v>1596</v>
      </c>
      <c r="K662" s="1" t="s">
        <v>2162</v>
      </c>
      <c r="L662" s="1" t="s">
        <v>20</v>
      </c>
      <c r="M662" s="1" t="s">
        <v>2189</v>
      </c>
    </row>
    <row r="663" spans="1:13" ht="90" x14ac:dyDescent="0.25">
      <c r="A663" s="2" t="s">
        <v>2190</v>
      </c>
      <c r="B663" s="1" t="s">
        <v>12</v>
      </c>
      <c r="C663" s="1" t="s">
        <v>40</v>
      </c>
      <c r="D663" s="1" t="s">
        <v>23</v>
      </c>
      <c r="E663" s="3">
        <v>5.0000000000000001E-3</v>
      </c>
      <c r="F663" s="1" t="s">
        <v>60</v>
      </c>
      <c r="G663" s="1" t="s">
        <v>505</v>
      </c>
      <c r="H663" s="1" t="s">
        <v>523</v>
      </c>
      <c r="I663" s="1" t="s">
        <v>27</v>
      </c>
      <c r="J663" s="1" t="s">
        <v>1788</v>
      </c>
      <c r="K663" s="1" t="s">
        <v>2191</v>
      </c>
      <c r="L663" s="1" t="s">
        <v>46</v>
      </c>
      <c r="M663" s="1" t="s">
        <v>2192</v>
      </c>
    </row>
    <row r="664" spans="1:13" ht="75" x14ac:dyDescent="0.25">
      <c r="A664" s="2" t="s">
        <v>2193</v>
      </c>
      <c r="B664" s="1" t="s">
        <v>12</v>
      </c>
      <c r="C664" s="1" t="s">
        <v>13</v>
      </c>
      <c r="D664" s="1" t="s">
        <v>685</v>
      </c>
      <c r="E664" s="3">
        <v>5.0000000000000001E-3</v>
      </c>
      <c r="F664" s="1" t="s">
        <v>33</v>
      </c>
      <c r="G664" s="1" t="s">
        <v>103</v>
      </c>
      <c r="H664" s="1" t="s">
        <v>2194</v>
      </c>
      <c r="I664" s="1" t="s">
        <v>55</v>
      </c>
      <c r="J664" s="1" t="s">
        <v>2195</v>
      </c>
      <c r="K664" s="1" t="s">
        <v>14</v>
      </c>
      <c r="L664" s="1" t="s">
        <v>20</v>
      </c>
      <c r="M664" s="1" t="s">
        <v>2196</v>
      </c>
    </row>
    <row r="665" spans="1:13" ht="75" x14ac:dyDescent="0.25">
      <c r="A665" s="2" t="s">
        <v>2197</v>
      </c>
      <c r="B665" s="1" t="s">
        <v>32</v>
      </c>
      <c r="C665" s="1" t="s">
        <v>40</v>
      </c>
      <c r="D665" s="1" t="s">
        <v>14</v>
      </c>
      <c r="E665" s="3">
        <v>5.0000000000000001E-3</v>
      </c>
      <c r="F665" s="1" t="s">
        <v>2198</v>
      </c>
      <c r="G665" s="1" t="s">
        <v>414</v>
      </c>
      <c r="H665" s="1" t="s">
        <v>523</v>
      </c>
      <c r="I665" s="1" t="s">
        <v>77</v>
      </c>
      <c r="J665" s="1" t="s">
        <v>1084</v>
      </c>
      <c r="K665" s="1" t="s">
        <v>14</v>
      </c>
      <c r="L665" s="1" t="s">
        <v>46</v>
      </c>
      <c r="M665" s="1" t="s">
        <v>2199</v>
      </c>
    </row>
    <row r="666" spans="1:13" ht="60" x14ac:dyDescent="0.25">
      <c r="A666" s="2" t="s">
        <v>2200</v>
      </c>
      <c r="B666" s="1" t="s">
        <v>12</v>
      </c>
      <c r="C666" s="1" t="s">
        <v>40</v>
      </c>
      <c r="D666" s="1" t="s">
        <v>23</v>
      </c>
      <c r="E666" s="3">
        <v>5.0000000000000001E-3</v>
      </c>
      <c r="F666" s="1" t="s">
        <v>2201</v>
      </c>
      <c r="G666" s="1" t="s">
        <v>965</v>
      </c>
      <c r="H666" s="1" t="s">
        <v>108</v>
      </c>
      <c r="I666" s="1" t="s">
        <v>77</v>
      </c>
      <c r="J666" s="1" t="s">
        <v>2022</v>
      </c>
      <c r="K666" s="2" t="s">
        <v>922</v>
      </c>
      <c r="L666" s="1" t="s">
        <v>46</v>
      </c>
      <c r="M666" s="1" t="s">
        <v>2202</v>
      </c>
    </row>
    <row r="667" spans="1:13" ht="75" x14ac:dyDescent="0.25">
      <c r="A667" s="2" t="s">
        <v>2120</v>
      </c>
      <c r="B667" s="1" t="s">
        <v>32</v>
      </c>
      <c r="C667" s="1" t="s">
        <v>13</v>
      </c>
      <c r="D667" s="1" t="s">
        <v>23</v>
      </c>
      <c r="E667" s="3">
        <v>5.0000000000000001E-3</v>
      </c>
      <c r="F667" s="1" t="s">
        <v>2203</v>
      </c>
      <c r="G667" s="1" t="s">
        <v>103</v>
      </c>
      <c r="H667" s="1" t="s">
        <v>62</v>
      </c>
      <c r="I667" s="1" t="s">
        <v>55</v>
      </c>
      <c r="J667" s="1" t="s">
        <v>701</v>
      </c>
      <c r="K667" s="1" t="s">
        <v>1483</v>
      </c>
      <c r="L667" s="1" t="s">
        <v>20</v>
      </c>
      <c r="M667" s="1" t="s">
        <v>2204</v>
      </c>
    </row>
    <row r="668" spans="1:13" ht="60" x14ac:dyDescent="0.25">
      <c r="A668" s="2" t="s">
        <v>2205</v>
      </c>
      <c r="B668" s="1" t="s">
        <v>32</v>
      </c>
      <c r="C668" s="1" t="s">
        <v>14</v>
      </c>
      <c r="D668" s="1" t="s">
        <v>14</v>
      </c>
      <c r="E668" s="3">
        <v>5.0000000000000001E-3</v>
      </c>
      <c r="F668" s="1" t="s">
        <v>2206</v>
      </c>
      <c r="G668" s="1" t="s">
        <v>185</v>
      </c>
      <c r="H668" s="1" t="s">
        <v>523</v>
      </c>
      <c r="I668" s="1" t="s">
        <v>27</v>
      </c>
      <c r="J668" s="1" t="s">
        <v>1813</v>
      </c>
      <c r="K668" s="1" t="s">
        <v>14</v>
      </c>
      <c r="L668" s="1" t="s">
        <v>46</v>
      </c>
      <c r="M668" s="1" t="s">
        <v>2207</v>
      </c>
    </row>
    <row r="669" spans="1:13" ht="75" x14ac:dyDescent="0.25">
      <c r="A669" s="2" t="s">
        <v>2208</v>
      </c>
      <c r="B669" s="1" t="s">
        <v>32</v>
      </c>
      <c r="C669" s="1" t="s">
        <v>13</v>
      </c>
      <c r="D669" s="1" t="s">
        <v>23</v>
      </c>
      <c r="E669" s="3">
        <v>5.0000000000000001E-3</v>
      </c>
      <c r="F669" s="1" t="s">
        <v>2209</v>
      </c>
      <c r="G669" s="1" t="s">
        <v>1348</v>
      </c>
      <c r="H669" s="1" t="s">
        <v>54</v>
      </c>
      <c r="I669" s="1" t="s">
        <v>55</v>
      </c>
      <c r="J669" s="1" t="s">
        <v>345</v>
      </c>
      <c r="K669" s="1" t="s">
        <v>876</v>
      </c>
      <c r="L669" s="1" t="s">
        <v>20</v>
      </c>
      <c r="M669" s="1" t="s">
        <v>2210</v>
      </c>
    </row>
    <row r="670" spans="1:13" ht="60" x14ac:dyDescent="0.25">
      <c r="A670" s="2" t="s">
        <v>2205</v>
      </c>
      <c r="B670" s="1" t="s">
        <v>32</v>
      </c>
      <c r="C670" s="1" t="s">
        <v>40</v>
      </c>
      <c r="D670" s="1" t="s">
        <v>14</v>
      </c>
      <c r="E670" s="3">
        <v>5.0000000000000001E-3</v>
      </c>
      <c r="F670" s="1" t="s">
        <v>2206</v>
      </c>
      <c r="G670" s="1" t="s">
        <v>185</v>
      </c>
      <c r="H670" s="1" t="s">
        <v>523</v>
      </c>
      <c r="I670" s="1" t="s">
        <v>27</v>
      </c>
      <c r="J670" s="1" t="s">
        <v>1813</v>
      </c>
      <c r="K670" s="1" t="s">
        <v>14</v>
      </c>
      <c r="L670" s="1" t="s">
        <v>46</v>
      </c>
      <c r="M670" s="1" t="s">
        <v>2211</v>
      </c>
    </row>
    <row r="671" spans="1:13" ht="60" x14ac:dyDescent="0.25">
      <c r="A671" s="2" t="s">
        <v>2212</v>
      </c>
      <c r="B671" s="1" t="s">
        <v>32</v>
      </c>
      <c r="C671" s="1" t="s">
        <v>40</v>
      </c>
      <c r="D671" s="1" t="s">
        <v>14</v>
      </c>
      <c r="E671" s="3">
        <v>5.0000000000000001E-3</v>
      </c>
      <c r="F671" s="1" t="s">
        <v>2213</v>
      </c>
      <c r="G671" s="1" t="s">
        <v>185</v>
      </c>
      <c r="H671" s="1" t="s">
        <v>89</v>
      </c>
      <c r="I671" s="1" t="s">
        <v>27</v>
      </c>
      <c r="J671" s="1" t="s">
        <v>2214</v>
      </c>
      <c r="K671" s="1" t="s">
        <v>14</v>
      </c>
      <c r="L671" s="1" t="s">
        <v>46</v>
      </c>
      <c r="M671" s="1" t="s">
        <v>2215</v>
      </c>
    </row>
    <row r="672" spans="1:13" ht="60" x14ac:dyDescent="0.25">
      <c r="A672" s="2" t="s">
        <v>2216</v>
      </c>
      <c r="B672" s="1" t="s">
        <v>32</v>
      </c>
      <c r="C672" s="1" t="s">
        <v>14</v>
      </c>
      <c r="D672" s="1" t="s">
        <v>14</v>
      </c>
      <c r="E672" s="3">
        <v>5.0000000000000001E-3</v>
      </c>
      <c r="F672" s="1" t="s">
        <v>33</v>
      </c>
      <c r="G672" s="1" t="s">
        <v>2217</v>
      </c>
      <c r="H672" s="1" t="s">
        <v>523</v>
      </c>
      <c r="I672" s="1" t="s">
        <v>77</v>
      </c>
      <c r="J672" s="1" t="s">
        <v>2218</v>
      </c>
      <c r="K672" s="1" t="s">
        <v>14</v>
      </c>
      <c r="L672" s="1" t="s">
        <v>46</v>
      </c>
      <c r="M672" s="1" t="s">
        <v>2219</v>
      </c>
    </row>
    <row r="673" spans="1:13" ht="75" x14ac:dyDescent="0.25">
      <c r="A673" s="2" t="s">
        <v>2220</v>
      </c>
      <c r="B673" s="1" t="s">
        <v>12</v>
      </c>
      <c r="C673" s="1" t="s">
        <v>14</v>
      </c>
      <c r="D673" s="1" t="s">
        <v>14</v>
      </c>
      <c r="E673" s="3">
        <v>5.0000000000000001E-3</v>
      </c>
      <c r="F673" s="1" t="s">
        <v>2221</v>
      </c>
      <c r="G673" s="1" t="s">
        <v>1849</v>
      </c>
      <c r="H673" s="1" t="s">
        <v>523</v>
      </c>
      <c r="I673" s="1" t="s">
        <v>77</v>
      </c>
      <c r="J673" s="1" t="s">
        <v>2222</v>
      </c>
      <c r="K673" s="1" t="s">
        <v>14</v>
      </c>
      <c r="L673" s="1" t="s">
        <v>46</v>
      </c>
      <c r="M673" s="1" t="s">
        <v>2223</v>
      </c>
    </row>
    <row r="674" spans="1:13" ht="75" x14ac:dyDescent="0.25">
      <c r="A674" s="2" t="s">
        <v>2224</v>
      </c>
      <c r="B674" s="1" t="s">
        <v>32</v>
      </c>
      <c r="C674" s="1" t="s">
        <v>13</v>
      </c>
      <c r="D674" s="1" t="s">
        <v>23</v>
      </c>
      <c r="E674" s="3">
        <v>5.0000000000000001E-3</v>
      </c>
      <c r="F674" s="1" t="s">
        <v>2225</v>
      </c>
      <c r="G674" s="1" t="s">
        <v>2226</v>
      </c>
      <c r="H674" s="1" t="s">
        <v>62</v>
      </c>
      <c r="I674" s="1" t="s">
        <v>55</v>
      </c>
      <c r="J674" s="1" t="s">
        <v>2227</v>
      </c>
      <c r="K674" s="1" t="s">
        <v>14</v>
      </c>
      <c r="L674" s="1" t="s">
        <v>20</v>
      </c>
      <c r="M674" s="1" t="s">
        <v>2228</v>
      </c>
    </row>
    <row r="675" spans="1:13" ht="75" x14ac:dyDescent="0.25">
      <c r="A675" s="2" t="s">
        <v>2229</v>
      </c>
      <c r="B675" s="1" t="s">
        <v>32</v>
      </c>
      <c r="C675" s="1" t="s">
        <v>40</v>
      </c>
      <c r="D675" s="1" t="s">
        <v>23</v>
      </c>
      <c r="E675" s="3">
        <v>5.0000000000000001E-3</v>
      </c>
      <c r="F675" s="1" t="s">
        <v>2230</v>
      </c>
      <c r="G675" s="1" t="s">
        <v>1849</v>
      </c>
      <c r="H675" s="1" t="s">
        <v>89</v>
      </c>
      <c r="I675" s="1" t="s">
        <v>27</v>
      </c>
      <c r="J675" s="1" t="s">
        <v>2231</v>
      </c>
      <c r="K675" s="1" t="s">
        <v>14</v>
      </c>
      <c r="L675" s="1" t="s">
        <v>46</v>
      </c>
      <c r="M675" s="1" t="s">
        <v>2232</v>
      </c>
    </row>
    <row r="676" spans="1:13" ht="75" x14ac:dyDescent="0.25">
      <c r="A676" s="2" t="s">
        <v>2233</v>
      </c>
      <c r="B676" s="1" t="s">
        <v>32</v>
      </c>
      <c r="C676" s="1" t="s">
        <v>13</v>
      </c>
      <c r="D676" s="1" t="s">
        <v>14</v>
      </c>
      <c r="E676" s="3">
        <v>5.0000000000000001E-3</v>
      </c>
      <c r="F676" s="1" t="s">
        <v>2234</v>
      </c>
      <c r="G676" s="1" t="s">
        <v>926</v>
      </c>
      <c r="H676" s="1" t="s">
        <v>62</v>
      </c>
      <c r="I676" s="1" t="s">
        <v>55</v>
      </c>
      <c r="J676" s="1" t="s">
        <v>2235</v>
      </c>
      <c r="K676" s="1" t="s">
        <v>14</v>
      </c>
      <c r="L676" s="1" t="s">
        <v>20</v>
      </c>
      <c r="M676" s="1" t="s">
        <v>2236</v>
      </c>
    </row>
    <row r="677" spans="1:13" ht="75" x14ac:dyDescent="0.25">
      <c r="A677" s="2" t="s">
        <v>2237</v>
      </c>
      <c r="B677" s="1" t="s">
        <v>32</v>
      </c>
      <c r="C677" s="1" t="s">
        <v>13</v>
      </c>
      <c r="D677" s="1" t="s">
        <v>14</v>
      </c>
      <c r="E677" s="3">
        <v>5.0000000000000001E-3</v>
      </c>
      <c r="F677" s="1" t="s">
        <v>2238</v>
      </c>
      <c r="G677" s="1" t="s">
        <v>965</v>
      </c>
      <c r="H677" s="1" t="s">
        <v>62</v>
      </c>
      <c r="I677" s="1" t="s">
        <v>55</v>
      </c>
      <c r="J677" s="1" t="s">
        <v>2235</v>
      </c>
      <c r="K677" s="1" t="s">
        <v>14</v>
      </c>
      <c r="L677" s="1" t="s">
        <v>20</v>
      </c>
      <c r="M677" s="1" t="s">
        <v>2239</v>
      </c>
    </row>
    <row r="678" spans="1:13" ht="75" x14ac:dyDescent="0.25">
      <c r="A678" s="2" t="s">
        <v>2240</v>
      </c>
      <c r="B678" s="1" t="s">
        <v>32</v>
      </c>
      <c r="C678" s="1" t="s">
        <v>13</v>
      </c>
      <c r="D678" s="1" t="s">
        <v>14</v>
      </c>
      <c r="E678" s="3">
        <v>5.0000000000000001E-3</v>
      </c>
      <c r="F678" s="1" t="s">
        <v>2241</v>
      </c>
      <c r="G678" s="1" t="s">
        <v>969</v>
      </c>
      <c r="H678" s="1" t="s">
        <v>588</v>
      </c>
      <c r="I678" s="1" t="s">
        <v>55</v>
      </c>
      <c r="J678" s="1" t="s">
        <v>2235</v>
      </c>
      <c r="K678" s="1" t="s">
        <v>14</v>
      </c>
      <c r="L678" s="1" t="s">
        <v>20</v>
      </c>
      <c r="M678" s="1" t="s">
        <v>2242</v>
      </c>
    </row>
    <row r="679" spans="1:13" ht="75" x14ac:dyDescent="0.25">
      <c r="A679" s="2" t="s">
        <v>2243</v>
      </c>
      <c r="B679" s="1" t="s">
        <v>32</v>
      </c>
      <c r="C679" s="1" t="s">
        <v>13</v>
      </c>
      <c r="D679" s="1" t="s">
        <v>14</v>
      </c>
      <c r="E679" s="3">
        <v>5.0000000000000001E-3</v>
      </c>
      <c r="F679" s="1" t="s">
        <v>2244</v>
      </c>
      <c r="G679" s="1" t="s">
        <v>948</v>
      </c>
      <c r="H679" s="1" t="s">
        <v>588</v>
      </c>
      <c r="I679" s="1" t="s">
        <v>55</v>
      </c>
      <c r="J679" s="1" t="s">
        <v>2235</v>
      </c>
      <c r="K679" s="1" t="s">
        <v>14</v>
      </c>
      <c r="L679" s="1" t="s">
        <v>20</v>
      </c>
      <c r="M679" s="1" t="s">
        <v>2245</v>
      </c>
    </row>
    <row r="680" spans="1:13" ht="75" x14ac:dyDescent="0.25">
      <c r="A680" s="2" t="s">
        <v>2246</v>
      </c>
      <c r="B680" s="1" t="s">
        <v>32</v>
      </c>
      <c r="C680" s="1" t="s">
        <v>40</v>
      </c>
      <c r="D680" s="1" t="s">
        <v>14</v>
      </c>
      <c r="E680" s="3">
        <v>5.0000000000000001E-3</v>
      </c>
      <c r="F680" s="1" t="s">
        <v>2221</v>
      </c>
      <c r="G680" s="1" t="s">
        <v>1849</v>
      </c>
      <c r="H680" s="1" t="s">
        <v>523</v>
      </c>
      <c r="I680" s="1" t="s">
        <v>77</v>
      </c>
      <c r="J680" s="1" t="s">
        <v>2222</v>
      </c>
      <c r="K680" s="1" t="s">
        <v>14</v>
      </c>
      <c r="L680" s="1" t="s">
        <v>46</v>
      </c>
      <c r="M680" s="1" t="s">
        <v>2247</v>
      </c>
    </row>
    <row r="681" spans="1:13" ht="60" x14ac:dyDescent="0.25">
      <c r="A681" s="2" t="s">
        <v>2248</v>
      </c>
      <c r="B681" s="1" t="s">
        <v>32</v>
      </c>
      <c r="C681" s="1" t="s">
        <v>40</v>
      </c>
      <c r="D681" s="1" t="s">
        <v>14</v>
      </c>
      <c r="E681" s="3">
        <v>5.0000000000000001E-3</v>
      </c>
      <c r="F681" s="1" t="s">
        <v>33</v>
      </c>
      <c r="G681" s="1" t="s">
        <v>2217</v>
      </c>
      <c r="H681" s="1" t="s">
        <v>523</v>
      </c>
      <c r="I681" s="1" t="s">
        <v>77</v>
      </c>
      <c r="J681" s="1" t="s">
        <v>715</v>
      </c>
      <c r="K681" s="1" t="s">
        <v>14</v>
      </c>
      <c r="L681" s="1" t="s">
        <v>46</v>
      </c>
      <c r="M681" s="1" t="s">
        <v>2249</v>
      </c>
    </row>
    <row r="682" spans="1:13" ht="90" x14ac:dyDescent="0.25">
      <c r="A682" s="2" t="s">
        <v>2250</v>
      </c>
      <c r="B682" s="1" t="s">
        <v>32</v>
      </c>
      <c r="C682" s="1" t="s">
        <v>40</v>
      </c>
      <c r="D682" s="1" t="s">
        <v>14</v>
      </c>
      <c r="E682" s="3">
        <v>5.0000000000000001E-3</v>
      </c>
      <c r="F682" s="1" t="s">
        <v>2251</v>
      </c>
      <c r="G682" s="1" t="s">
        <v>505</v>
      </c>
      <c r="H682" s="1" t="s">
        <v>523</v>
      </c>
      <c r="I682" s="1" t="s">
        <v>27</v>
      </c>
      <c r="J682" s="1" t="s">
        <v>1862</v>
      </c>
      <c r="K682" s="1" t="s">
        <v>14</v>
      </c>
      <c r="L682" s="1" t="s">
        <v>46</v>
      </c>
      <c r="M682" s="1" t="s">
        <v>2252</v>
      </c>
    </row>
    <row r="683" spans="1:13" ht="60" x14ac:dyDescent="0.25">
      <c r="A683" s="2" t="s">
        <v>2253</v>
      </c>
      <c r="B683" s="1" t="s">
        <v>12</v>
      </c>
      <c r="C683" s="1" t="s">
        <v>14</v>
      </c>
      <c r="D683" s="1" t="s">
        <v>14</v>
      </c>
      <c r="E683" s="3">
        <v>5.0000000000000001E-3</v>
      </c>
      <c r="F683" s="1" t="s">
        <v>2254</v>
      </c>
      <c r="G683" s="1" t="s">
        <v>218</v>
      </c>
      <c r="H683" s="1" t="s">
        <v>523</v>
      </c>
      <c r="I683" s="1" t="s">
        <v>27</v>
      </c>
      <c r="J683" s="1" t="s">
        <v>2047</v>
      </c>
      <c r="K683" s="1" t="s">
        <v>14</v>
      </c>
      <c r="L683" s="1" t="s">
        <v>46</v>
      </c>
      <c r="M683" s="1" t="s">
        <v>2255</v>
      </c>
    </row>
    <row r="684" spans="1:13" ht="75" x14ac:dyDescent="0.25">
      <c r="A684" s="2" t="s">
        <v>2256</v>
      </c>
      <c r="B684" s="1" t="s">
        <v>32</v>
      </c>
      <c r="C684" s="1" t="s">
        <v>13</v>
      </c>
      <c r="D684" s="1" t="s">
        <v>23</v>
      </c>
      <c r="E684" s="3">
        <v>5.0000000000000001E-3</v>
      </c>
      <c r="F684" s="1" t="s">
        <v>2257</v>
      </c>
      <c r="G684" s="1" t="s">
        <v>619</v>
      </c>
      <c r="H684" s="1" t="s">
        <v>54</v>
      </c>
      <c r="I684" s="1" t="s">
        <v>55</v>
      </c>
      <c r="J684" s="1" t="s">
        <v>1396</v>
      </c>
      <c r="K684" s="1" t="s">
        <v>1757</v>
      </c>
      <c r="L684" s="1" t="s">
        <v>20</v>
      </c>
      <c r="M684" s="1" t="s">
        <v>2258</v>
      </c>
    </row>
    <row r="685" spans="1:13" ht="75" x14ac:dyDescent="0.25">
      <c r="A685" s="2" t="s">
        <v>2259</v>
      </c>
      <c r="B685" s="1" t="s">
        <v>12</v>
      </c>
      <c r="C685" s="1" t="s">
        <v>40</v>
      </c>
      <c r="D685" s="1" t="s">
        <v>23</v>
      </c>
      <c r="E685" s="3">
        <v>5.0000000000000001E-3</v>
      </c>
      <c r="F685" s="1" t="s">
        <v>2260</v>
      </c>
      <c r="G685" s="1" t="s">
        <v>619</v>
      </c>
      <c r="H685" s="1" t="s">
        <v>1116</v>
      </c>
      <c r="I685" s="1" t="s">
        <v>27</v>
      </c>
      <c r="J685" s="1" t="s">
        <v>2261</v>
      </c>
      <c r="K685" s="1" t="s">
        <v>14</v>
      </c>
      <c r="L685" s="1" t="s">
        <v>20</v>
      </c>
      <c r="M685" s="1" t="s">
        <v>2262</v>
      </c>
    </row>
    <row r="686" spans="1:13" ht="90" x14ac:dyDescent="0.25">
      <c r="A686" s="2" t="s">
        <v>2263</v>
      </c>
      <c r="B686" s="1" t="s">
        <v>32</v>
      </c>
      <c r="C686" s="1" t="s">
        <v>40</v>
      </c>
      <c r="D686" s="1" t="s">
        <v>14</v>
      </c>
      <c r="E686" s="3">
        <v>5.0000000000000001E-3</v>
      </c>
      <c r="F686" s="1" t="s">
        <v>2264</v>
      </c>
      <c r="G686" s="1" t="s">
        <v>2265</v>
      </c>
      <c r="H686" s="1" t="s">
        <v>89</v>
      </c>
      <c r="I686" s="1" t="s">
        <v>27</v>
      </c>
      <c r="J686" s="1" t="s">
        <v>2266</v>
      </c>
      <c r="K686" s="1" t="s">
        <v>14</v>
      </c>
      <c r="L686" s="1" t="s">
        <v>46</v>
      </c>
      <c r="M686" s="1" t="s">
        <v>2267</v>
      </c>
    </row>
    <row r="687" spans="1:13" ht="75" x14ac:dyDescent="0.25">
      <c r="A687" s="2" t="s">
        <v>2268</v>
      </c>
      <c r="B687" s="1" t="s">
        <v>12</v>
      </c>
      <c r="C687" s="1" t="s">
        <v>40</v>
      </c>
      <c r="D687" s="1" t="s">
        <v>23</v>
      </c>
      <c r="E687" s="3">
        <v>5.1000000000000004E-3</v>
      </c>
      <c r="F687" s="1" t="s">
        <v>2269</v>
      </c>
      <c r="G687" s="1" t="s">
        <v>360</v>
      </c>
      <c r="H687" s="1" t="s">
        <v>108</v>
      </c>
      <c r="I687" s="1" t="s">
        <v>77</v>
      </c>
      <c r="J687" s="1" t="s">
        <v>381</v>
      </c>
      <c r="K687" s="2" t="s">
        <v>531</v>
      </c>
      <c r="L687" s="1" t="s">
        <v>46</v>
      </c>
      <c r="M687" s="1">
        <v>593394</v>
      </c>
    </row>
    <row r="688" spans="1:13" ht="90" x14ac:dyDescent="0.25">
      <c r="A688" s="2" t="s">
        <v>2270</v>
      </c>
      <c r="B688" s="1" t="s">
        <v>12</v>
      </c>
      <c r="C688" s="1" t="s">
        <v>40</v>
      </c>
      <c r="D688" s="1" t="s">
        <v>23</v>
      </c>
      <c r="E688" s="3">
        <v>5.1000000000000004E-3</v>
      </c>
      <c r="F688" s="1" t="s">
        <v>2271</v>
      </c>
      <c r="G688" s="1" t="s">
        <v>1407</v>
      </c>
      <c r="H688" s="1" t="s">
        <v>108</v>
      </c>
      <c r="I688" s="1" t="s">
        <v>77</v>
      </c>
      <c r="J688" s="1" t="s">
        <v>2272</v>
      </c>
      <c r="K688" s="2" t="s">
        <v>1408</v>
      </c>
      <c r="L688" s="1" t="s">
        <v>20</v>
      </c>
      <c r="M688" s="1">
        <v>593392</v>
      </c>
    </row>
    <row r="689" spans="1:13" ht="45" x14ac:dyDescent="0.25">
      <c r="A689" s="2" t="s">
        <v>2273</v>
      </c>
      <c r="B689" s="1" t="s">
        <v>786</v>
      </c>
      <c r="C689" s="1" t="s">
        <v>40</v>
      </c>
      <c r="D689" s="1" t="s">
        <v>23</v>
      </c>
      <c r="E689" s="3">
        <v>5.1999999999999998E-3</v>
      </c>
      <c r="F689" s="1" t="s">
        <v>2274</v>
      </c>
      <c r="G689" s="1" t="s">
        <v>1025</v>
      </c>
      <c r="H689" s="1" t="s">
        <v>108</v>
      </c>
      <c r="I689" s="1" t="s">
        <v>77</v>
      </c>
      <c r="J689" s="1" t="s">
        <v>2275</v>
      </c>
      <c r="K689" s="2" t="s">
        <v>1026</v>
      </c>
      <c r="L689" s="1" t="s">
        <v>46</v>
      </c>
      <c r="M689" s="1">
        <v>593396</v>
      </c>
    </row>
    <row r="690" spans="1:13" ht="90" x14ac:dyDescent="0.25">
      <c r="A690" s="2" t="s">
        <v>2276</v>
      </c>
      <c r="B690" s="1" t="s">
        <v>12</v>
      </c>
      <c r="C690" s="1" t="s">
        <v>40</v>
      </c>
      <c r="D690" s="1" t="s">
        <v>23</v>
      </c>
      <c r="E690" s="3">
        <v>5.1999999999999998E-3</v>
      </c>
      <c r="F690" s="1" t="s">
        <v>2277</v>
      </c>
      <c r="G690" s="1" t="s">
        <v>977</v>
      </c>
      <c r="H690" s="1" t="s">
        <v>108</v>
      </c>
      <c r="I690" s="1" t="s">
        <v>77</v>
      </c>
      <c r="J690" s="1" t="s">
        <v>2088</v>
      </c>
      <c r="K690" s="2" t="s">
        <v>2278</v>
      </c>
      <c r="L690" s="1" t="s">
        <v>20</v>
      </c>
      <c r="M690" s="1">
        <v>593397</v>
      </c>
    </row>
    <row r="691" spans="1:13" ht="90" x14ac:dyDescent="0.25">
      <c r="A691" s="2" t="s">
        <v>2279</v>
      </c>
      <c r="B691" s="1" t="s">
        <v>12</v>
      </c>
      <c r="C691" s="1" t="s">
        <v>40</v>
      </c>
      <c r="D691" s="1" t="s">
        <v>23</v>
      </c>
      <c r="E691" s="3">
        <v>5.1999999999999998E-3</v>
      </c>
      <c r="F691" s="1" t="s">
        <v>2280</v>
      </c>
      <c r="G691" s="1" t="s">
        <v>977</v>
      </c>
      <c r="H691" s="1" t="s">
        <v>108</v>
      </c>
      <c r="I691" s="1" t="s">
        <v>77</v>
      </c>
      <c r="J691" s="1" t="s">
        <v>2281</v>
      </c>
      <c r="K691" s="2" t="s">
        <v>2282</v>
      </c>
      <c r="L691" s="1" t="s">
        <v>46</v>
      </c>
      <c r="M691" s="1">
        <v>628931</v>
      </c>
    </row>
    <row r="692" spans="1:13" ht="60" x14ac:dyDescent="0.25">
      <c r="A692" s="2" t="s">
        <v>2283</v>
      </c>
      <c r="B692" s="1" t="s">
        <v>12</v>
      </c>
      <c r="C692" s="1" t="s">
        <v>40</v>
      </c>
      <c r="D692" s="1" t="s">
        <v>23</v>
      </c>
      <c r="E692" s="3">
        <v>5.1999999999999998E-3</v>
      </c>
      <c r="F692" s="1" t="s">
        <v>2284</v>
      </c>
      <c r="G692" s="1" t="s">
        <v>926</v>
      </c>
      <c r="H692" s="1" t="s">
        <v>108</v>
      </c>
      <c r="I692" s="1" t="s">
        <v>77</v>
      </c>
      <c r="J692" s="1" t="s">
        <v>2281</v>
      </c>
      <c r="K692" s="2" t="s">
        <v>2285</v>
      </c>
      <c r="L692" s="1" t="s">
        <v>46</v>
      </c>
      <c r="M692" s="1">
        <v>628930</v>
      </c>
    </row>
    <row r="693" spans="1:13" ht="75" x14ac:dyDescent="0.25">
      <c r="A693" s="2" t="s">
        <v>2286</v>
      </c>
      <c r="B693" s="1" t="s">
        <v>12</v>
      </c>
      <c r="C693" s="1" t="s">
        <v>40</v>
      </c>
      <c r="D693" s="1" t="s">
        <v>23</v>
      </c>
      <c r="E693" s="3">
        <v>5.1999999999999998E-3</v>
      </c>
      <c r="F693" s="1" t="s">
        <v>2287</v>
      </c>
      <c r="G693" s="1" t="s">
        <v>1074</v>
      </c>
      <c r="H693" s="1" t="s">
        <v>108</v>
      </c>
      <c r="I693" s="1" t="s">
        <v>77</v>
      </c>
      <c r="J693" s="1" t="s">
        <v>2288</v>
      </c>
      <c r="K693" s="2" t="s">
        <v>472</v>
      </c>
      <c r="L693" s="1" t="s">
        <v>46</v>
      </c>
      <c r="M693" s="1">
        <v>628938</v>
      </c>
    </row>
    <row r="694" spans="1:13" ht="75" x14ac:dyDescent="0.25">
      <c r="A694" s="2" t="s">
        <v>1462</v>
      </c>
      <c r="B694" s="1" t="s">
        <v>32</v>
      </c>
      <c r="C694" s="1" t="s">
        <v>40</v>
      </c>
      <c r="D694" s="1" t="s">
        <v>23</v>
      </c>
      <c r="E694" s="3">
        <v>5.1999999999999998E-3</v>
      </c>
      <c r="F694" s="1" t="s">
        <v>2289</v>
      </c>
      <c r="G694" s="1" t="s">
        <v>34</v>
      </c>
      <c r="H694" s="1" t="s">
        <v>108</v>
      </c>
      <c r="I694" s="1" t="s">
        <v>77</v>
      </c>
      <c r="J694" s="1" t="s">
        <v>2290</v>
      </c>
      <c r="K694" s="2" t="s">
        <v>472</v>
      </c>
      <c r="L694" s="1" t="s">
        <v>46</v>
      </c>
      <c r="M694" s="1">
        <v>628939</v>
      </c>
    </row>
    <row r="695" spans="1:13" ht="45" x14ac:dyDescent="0.25">
      <c r="A695" s="2" t="s">
        <v>2291</v>
      </c>
      <c r="B695" s="1" t="s">
        <v>101</v>
      </c>
      <c r="C695" s="1" t="s">
        <v>40</v>
      </c>
      <c r="D695" s="1" t="s">
        <v>23</v>
      </c>
      <c r="E695" s="3">
        <v>5.1999999999999998E-3</v>
      </c>
      <c r="F695" s="1" t="s">
        <v>2292</v>
      </c>
      <c r="G695" s="1" t="s">
        <v>103</v>
      </c>
      <c r="H695" s="1" t="s">
        <v>108</v>
      </c>
      <c r="I695" s="1" t="s">
        <v>77</v>
      </c>
      <c r="J695" s="1" t="s">
        <v>2293</v>
      </c>
      <c r="K695" s="2" t="s">
        <v>1905</v>
      </c>
      <c r="L695" s="1" t="s">
        <v>46</v>
      </c>
      <c r="M695" s="1" t="s">
        <v>2294</v>
      </c>
    </row>
    <row r="696" spans="1:13" ht="75" x14ac:dyDescent="0.25">
      <c r="A696" s="2" t="s">
        <v>1878</v>
      </c>
      <c r="B696" s="1" t="s">
        <v>12</v>
      </c>
      <c r="C696" s="1" t="s">
        <v>13</v>
      </c>
      <c r="D696" s="1" t="s">
        <v>23</v>
      </c>
      <c r="E696" s="3">
        <v>5.1999999999999998E-3</v>
      </c>
      <c r="F696" s="1" t="s">
        <v>2295</v>
      </c>
      <c r="G696" s="1" t="s">
        <v>619</v>
      </c>
      <c r="H696" s="1" t="s">
        <v>62</v>
      </c>
      <c r="I696" s="1" t="s">
        <v>55</v>
      </c>
      <c r="J696" s="1" t="s">
        <v>366</v>
      </c>
      <c r="K696" s="1" t="s">
        <v>14</v>
      </c>
      <c r="L696" s="1" t="s">
        <v>20</v>
      </c>
      <c r="M696" s="1" t="s">
        <v>2296</v>
      </c>
    </row>
    <row r="697" spans="1:13" ht="60" x14ac:dyDescent="0.25">
      <c r="A697" s="2" t="s">
        <v>2297</v>
      </c>
      <c r="B697" s="1" t="s">
        <v>32</v>
      </c>
      <c r="C697" s="1" t="s">
        <v>14</v>
      </c>
      <c r="D697" s="1" t="s">
        <v>14</v>
      </c>
      <c r="E697" s="3">
        <v>5.3E-3</v>
      </c>
      <c r="F697" s="1" t="s">
        <v>33</v>
      </c>
      <c r="G697" s="1" t="s">
        <v>1861</v>
      </c>
      <c r="H697" s="1" t="s">
        <v>2298</v>
      </c>
      <c r="I697" s="1" t="s">
        <v>470</v>
      </c>
      <c r="J697" s="1" t="s">
        <v>2299</v>
      </c>
      <c r="K697" s="1" t="s">
        <v>14</v>
      </c>
      <c r="L697" s="1" t="s">
        <v>46</v>
      </c>
      <c r="M697" s="1" t="s">
        <v>2300</v>
      </c>
    </row>
    <row r="698" spans="1:13" ht="60" x14ac:dyDescent="0.25">
      <c r="A698" s="2" t="s">
        <v>2301</v>
      </c>
      <c r="B698" s="1" t="s">
        <v>32</v>
      </c>
      <c r="C698" s="1" t="s">
        <v>40</v>
      </c>
      <c r="D698" s="1" t="s">
        <v>685</v>
      </c>
      <c r="E698" s="3">
        <v>5.3E-3</v>
      </c>
      <c r="F698" s="1" t="s">
        <v>2302</v>
      </c>
      <c r="G698" s="1" t="s">
        <v>1348</v>
      </c>
      <c r="H698" s="1" t="s">
        <v>828</v>
      </c>
      <c r="I698" s="1" t="s">
        <v>55</v>
      </c>
      <c r="J698" s="1" t="s">
        <v>1125</v>
      </c>
      <c r="K698" s="1" t="s">
        <v>14</v>
      </c>
      <c r="L698" s="1" t="s">
        <v>46</v>
      </c>
      <c r="M698" s="1" t="s">
        <v>2303</v>
      </c>
    </row>
    <row r="699" spans="1:13" ht="75" x14ac:dyDescent="0.25">
      <c r="A699" s="2" t="s">
        <v>2304</v>
      </c>
      <c r="B699" s="1" t="s">
        <v>32</v>
      </c>
      <c r="C699" s="1" t="s">
        <v>40</v>
      </c>
      <c r="D699" s="1" t="s">
        <v>832</v>
      </c>
      <c r="E699" s="3">
        <v>5.4000000000000003E-3</v>
      </c>
      <c r="F699" s="1" t="s">
        <v>33</v>
      </c>
      <c r="G699" s="1" t="s">
        <v>1348</v>
      </c>
      <c r="H699" s="1" t="s">
        <v>1151</v>
      </c>
      <c r="I699" s="1" t="s">
        <v>77</v>
      </c>
      <c r="J699" s="1" t="s">
        <v>1850</v>
      </c>
      <c r="K699" s="1" t="s">
        <v>14</v>
      </c>
      <c r="L699" s="1" t="s">
        <v>46</v>
      </c>
      <c r="M699" s="1" t="s">
        <v>2305</v>
      </c>
    </row>
    <row r="700" spans="1:13" ht="75" x14ac:dyDescent="0.25">
      <c r="A700" s="2" t="s">
        <v>2306</v>
      </c>
      <c r="B700" s="1" t="s">
        <v>12</v>
      </c>
      <c r="C700" s="1" t="s">
        <v>13</v>
      </c>
      <c r="D700" s="1" t="s">
        <v>685</v>
      </c>
      <c r="E700" s="3">
        <v>5.4999999999999997E-3</v>
      </c>
      <c r="F700" s="1" t="s">
        <v>2307</v>
      </c>
      <c r="G700" s="1" t="s">
        <v>1306</v>
      </c>
      <c r="H700" s="1" t="s">
        <v>62</v>
      </c>
      <c r="I700" s="1" t="s">
        <v>55</v>
      </c>
      <c r="J700" s="1" t="s">
        <v>1262</v>
      </c>
      <c r="K700" s="1" t="s">
        <v>14</v>
      </c>
      <c r="L700" s="1" t="s">
        <v>20</v>
      </c>
      <c r="M700" s="1" t="s">
        <v>2308</v>
      </c>
    </row>
    <row r="701" spans="1:13" ht="75" x14ac:dyDescent="0.25">
      <c r="A701" s="2" t="s">
        <v>2309</v>
      </c>
      <c r="B701" s="1" t="s">
        <v>12</v>
      </c>
      <c r="C701" s="1" t="s">
        <v>13</v>
      </c>
      <c r="D701" s="1" t="s">
        <v>23</v>
      </c>
      <c r="E701" s="3">
        <v>5.4999999999999997E-3</v>
      </c>
      <c r="F701" s="1" t="s">
        <v>2310</v>
      </c>
      <c r="G701" s="1" t="s">
        <v>1348</v>
      </c>
      <c r="H701" s="1" t="s">
        <v>17</v>
      </c>
      <c r="I701" s="1" t="s">
        <v>18</v>
      </c>
      <c r="J701" s="1" t="s">
        <v>2311</v>
      </c>
      <c r="K701" s="1" t="s">
        <v>876</v>
      </c>
      <c r="L701" s="1" t="s">
        <v>20</v>
      </c>
      <c r="M701" s="1" t="s">
        <v>2312</v>
      </c>
    </row>
    <row r="702" spans="1:13" ht="60" x14ac:dyDescent="0.25">
      <c r="A702" s="2" t="s">
        <v>2313</v>
      </c>
      <c r="B702" s="1" t="s">
        <v>12</v>
      </c>
      <c r="C702" s="1" t="s">
        <v>13</v>
      </c>
      <c r="D702" s="1" t="s">
        <v>14</v>
      </c>
      <c r="E702" s="3">
        <v>5.4999999999999997E-3</v>
      </c>
      <c r="F702" s="1" t="s">
        <v>2314</v>
      </c>
      <c r="G702" s="1" t="s">
        <v>185</v>
      </c>
      <c r="H702" s="1" t="s">
        <v>62</v>
      </c>
      <c r="I702" s="1" t="s">
        <v>55</v>
      </c>
      <c r="J702" s="1" t="s">
        <v>224</v>
      </c>
      <c r="K702" s="1" t="s">
        <v>2315</v>
      </c>
      <c r="L702" s="1" t="s">
        <v>20</v>
      </c>
      <c r="M702" s="1" t="s">
        <v>2316</v>
      </c>
    </row>
    <row r="703" spans="1:13" ht="75" x14ac:dyDescent="0.25">
      <c r="A703" s="2" t="s">
        <v>2309</v>
      </c>
      <c r="B703" s="1" t="s">
        <v>32</v>
      </c>
      <c r="C703" s="1" t="s">
        <v>14</v>
      </c>
      <c r="D703" s="1" t="s">
        <v>14</v>
      </c>
      <c r="E703" s="3">
        <v>5.4999999999999997E-3</v>
      </c>
      <c r="F703" s="1" t="s">
        <v>2310</v>
      </c>
      <c r="G703" s="1" t="s">
        <v>1348</v>
      </c>
      <c r="H703" s="1" t="s">
        <v>17</v>
      </c>
      <c r="I703" s="1" t="s">
        <v>18</v>
      </c>
      <c r="J703" s="1" t="s">
        <v>2317</v>
      </c>
      <c r="K703" s="1" t="s">
        <v>2318</v>
      </c>
      <c r="L703" s="1" t="s">
        <v>20</v>
      </c>
      <c r="M703" s="1" t="s">
        <v>2319</v>
      </c>
    </row>
    <row r="704" spans="1:13" ht="75" x14ac:dyDescent="0.25">
      <c r="A704" s="2" t="s">
        <v>2306</v>
      </c>
      <c r="B704" s="1" t="s">
        <v>32</v>
      </c>
      <c r="C704" s="1" t="s">
        <v>14</v>
      </c>
      <c r="D704" s="1" t="s">
        <v>14</v>
      </c>
      <c r="E704" s="3">
        <v>5.4999999999999997E-3</v>
      </c>
      <c r="F704" s="1" t="s">
        <v>2320</v>
      </c>
      <c r="G704" s="1" t="s">
        <v>1306</v>
      </c>
      <c r="H704" s="1" t="s">
        <v>62</v>
      </c>
      <c r="I704" s="1" t="s">
        <v>55</v>
      </c>
      <c r="J704" s="1" t="s">
        <v>681</v>
      </c>
      <c r="K704" s="1" t="s">
        <v>14</v>
      </c>
      <c r="L704" s="1" t="s">
        <v>20</v>
      </c>
      <c r="M704" s="1" t="s">
        <v>2321</v>
      </c>
    </row>
    <row r="705" spans="1:13" ht="60" x14ac:dyDescent="0.25">
      <c r="A705" s="2" t="s">
        <v>2322</v>
      </c>
      <c r="B705" s="1" t="s">
        <v>2323</v>
      </c>
      <c r="C705" s="1" t="s">
        <v>13</v>
      </c>
      <c r="D705" s="1" t="s">
        <v>23</v>
      </c>
      <c r="E705" s="3">
        <v>5.4999999999999997E-3</v>
      </c>
      <c r="F705" s="1" t="s">
        <v>2324</v>
      </c>
      <c r="G705" s="1" t="s">
        <v>2226</v>
      </c>
      <c r="H705" s="1" t="s">
        <v>54</v>
      </c>
      <c r="I705" s="1" t="s">
        <v>55</v>
      </c>
      <c r="J705" s="1" t="s">
        <v>305</v>
      </c>
      <c r="K705" s="2" t="s">
        <v>2325</v>
      </c>
      <c r="L705" s="1" t="s">
        <v>20</v>
      </c>
      <c r="M705" s="1" t="s">
        <v>2326</v>
      </c>
    </row>
    <row r="706" spans="1:13" ht="60" x14ac:dyDescent="0.25">
      <c r="A706" s="2" t="s">
        <v>2327</v>
      </c>
      <c r="B706" s="1" t="s">
        <v>2323</v>
      </c>
      <c r="C706" s="1" t="s">
        <v>13</v>
      </c>
      <c r="D706" s="1" t="s">
        <v>23</v>
      </c>
      <c r="E706" s="3">
        <v>5.4999999999999997E-3</v>
      </c>
      <c r="F706" s="1" t="s">
        <v>2328</v>
      </c>
      <c r="G706" s="1" t="s">
        <v>2226</v>
      </c>
      <c r="H706" s="1" t="s">
        <v>54</v>
      </c>
      <c r="I706" s="1" t="s">
        <v>55</v>
      </c>
      <c r="J706" s="1" t="s">
        <v>305</v>
      </c>
      <c r="K706" s="2" t="s">
        <v>2325</v>
      </c>
      <c r="L706" s="1" t="s">
        <v>20</v>
      </c>
      <c r="M706" s="1" t="s">
        <v>2329</v>
      </c>
    </row>
    <row r="707" spans="1:13" ht="75" x14ac:dyDescent="0.25">
      <c r="A707" s="2" t="s">
        <v>2330</v>
      </c>
      <c r="B707" s="1" t="s">
        <v>32</v>
      </c>
      <c r="C707" s="1" t="s">
        <v>13</v>
      </c>
      <c r="D707" s="1" t="s">
        <v>23</v>
      </c>
      <c r="E707" s="3">
        <v>5.4999999999999997E-3</v>
      </c>
      <c r="F707" s="1" t="s">
        <v>2331</v>
      </c>
      <c r="G707" s="1" t="s">
        <v>1306</v>
      </c>
      <c r="H707" s="1" t="s">
        <v>2332</v>
      </c>
      <c r="I707" s="1" t="s">
        <v>77</v>
      </c>
      <c r="J707" s="1" t="s">
        <v>2333</v>
      </c>
      <c r="K707" s="1" t="s">
        <v>472</v>
      </c>
      <c r="L707" s="1" t="s">
        <v>20</v>
      </c>
      <c r="M707" s="1" t="s">
        <v>2334</v>
      </c>
    </row>
    <row r="708" spans="1:13" ht="75" x14ac:dyDescent="0.25">
      <c r="A708" s="2" t="s">
        <v>2335</v>
      </c>
      <c r="B708" s="1" t="s">
        <v>12</v>
      </c>
      <c r="C708" s="1" t="s">
        <v>40</v>
      </c>
      <c r="D708" s="1" t="s">
        <v>23</v>
      </c>
      <c r="E708" s="3">
        <v>5.4999999999999997E-3</v>
      </c>
      <c r="F708" s="1" t="s">
        <v>2336</v>
      </c>
      <c r="G708" s="1" t="s">
        <v>619</v>
      </c>
      <c r="H708" s="1" t="s">
        <v>523</v>
      </c>
      <c r="I708" s="1" t="s">
        <v>27</v>
      </c>
      <c r="J708" s="1" t="s">
        <v>1951</v>
      </c>
      <c r="K708" s="2" t="s">
        <v>621</v>
      </c>
      <c r="L708" s="1" t="s">
        <v>20</v>
      </c>
      <c r="M708" s="1" t="s">
        <v>2337</v>
      </c>
    </row>
    <row r="709" spans="1:13" ht="60" x14ac:dyDescent="0.25">
      <c r="A709" s="2" t="s">
        <v>2338</v>
      </c>
      <c r="B709" s="1" t="s">
        <v>32</v>
      </c>
      <c r="C709" s="1" t="s">
        <v>40</v>
      </c>
      <c r="D709" s="1" t="s">
        <v>685</v>
      </c>
      <c r="E709" s="3">
        <v>5.4999999999999997E-3</v>
      </c>
      <c r="F709" s="1" t="s">
        <v>2339</v>
      </c>
      <c r="G709" s="1" t="s">
        <v>1348</v>
      </c>
      <c r="H709" s="1" t="s">
        <v>89</v>
      </c>
      <c r="I709" s="1" t="s">
        <v>27</v>
      </c>
      <c r="J709" s="1" t="s">
        <v>1800</v>
      </c>
      <c r="K709" s="1" t="s">
        <v>14</v>
      </c>
      <c r="L709" s="1" t="s">
        <v>20</v>
      </c>
      <c r="M709" s="1" t="s">
        <v>2340</v>
      </c>
    </row>
    <row r="710" spans="1:13" ht="45" x14ac:dyDescent="0.25">
      <c r="A710" s="2" t="s">
        <v>2341</v>
      </c>
      <c r="B710" s="1" t="s">
        <v>32</v>
      </c>
      <c r="C710" s="1" t="s">
        <v>40</v>
      </c>
      <c r="D710" s="1" t="s">
        <v>23</v>
      </c>
      <c r="E710" s="3">
        <v>5.4999999999999997E-3</v>
      </c>
      <c r="F710" s="1" t="s">
        <v>2342</v>
      </c>
      <c r="G710" s="1" t="s">
        <v>1132</v>
      </c>
      <c r="H710" s="1" t="s">
        <v>89</v>
      </c>
      <c r="I710" s="1" t="s">
        <v>27</v>
      </c>
      <c r="J710" s="1" t="s">
        <v>1800</v>
      </c>
      <c r="K710" s="1" t="s">
        <v>14</v>
      </c>
      <c r="L710" s="1" t="s">
        <v>20</v>
      </c>
      <c r="M710" s="1" t="s">
        <v>2343</v>
      </c>
    </row>
    <row r="711" spans="1:13" ht="60" x14ac:dyDescent="0.25">
      <c r="A711" s="2" t="s">
        <v>2344</v>
      </c>
      <c r="B711" s="1" t="s">
        <v>32</v>
      </c>
      <c r="C711" s="1" t="s">
        <v>40</v>
      </c>
      <c r="D711" s="1" t="s">
        <v>23</v>
      </c>
      <c r="E711" s="3">
        <v>5.4999999999999997E-3</v>
      </c>
      <c r="F711" s="1" t="s">
        <v>2345</v>
      </c>
      <c r="G711" s="1" t="s">
        <v>1956</v>
      </c>
      <c r="H711" s="1" t="s">
        <v>89</v>
      </c>
      <c r="I711" s="1" t="s">
        <v>27</v>
      </c>
      <c r="J711" s="1" t="s">
        <v>2346</v>
      </c>
      <c r="K711" s="1" t="s">
        <v>14</v>
      </c>
      <c r="L711" s="1" t="s">
        <v>20</v>
      </c>
      <c r="M711" s="1" t="s">
        <v>2347</v>
      </c>
    </row>
    <row r="712" spans="1:13" ht="45" x14ac:dyDescent="0.25">
      <c r="A712" s="2" t="s">
        <v>2348</v>
      </c>
      <c r="B712" s="1" t="s">
        <v>32</v>
      </c>
      <c r="C712" s="1" t="s">
        <v>40</v>
      </c>
      <c r="D712" s="1" t="s">
        <v>23</v>
      </c>
      <c r="E712" s="3">
        <v>5.4999999999999997E-3</v>
      </c>
      <c r="F712" s="1" t="s">
        <v>2152</v>
      </c>
      <c r="G712" s="1" t="s">
        <v>25</v>
      </c>
      <c r="H712" s="1" t="s">
        <v>89</v>
      </c>
      <c r="I712" s="1" t="s">
        <v>27</v>
      </c>
      <c r="J712" s="1" t="s">
        <v>2346</v>
      </c>
      <c r="K712" s="1" t="s">
        <v>14</v>
      </c>
      <c r="L712" s="1" t="s">
        <v>20</v>
      </c>
      <c r="M712" s="1" t="s">
        <v>2349</v>
      </c>
    </row>
    <row r="713" spans="1:13" ht="75" x14ac:dyDescent="0.25">
      <c r="A713" s="2" t="s">
        <v>2350</v>
      </c>
      <c r="B713" s="1" t="s">
        <v>32</v>
      </c>
      <c r="C713" s="1" t="s">
        <v>40</v>
      </c>
      <c r="D713" s="1" t="s">
        <v>685</v>
      </c>
      <c r="E713" s="3">
        <v>5.4999999999999997E-3</v>
      </c>
      <c r="F713" s="1" t="s">
        <v>2351</v>
      </c>
      <c r="G713" s="1" t="s">
        <v>1849</v>
      </c>
      <c r="H713" s="1" t="s">
        <v>89</v>
      </c>
      <c r="I713" s="1" t="s">
        <v>27</v>
      </c>
      <c r="J713" s="1" t="s">
        <v>1800</v>
      </c>
      <c r="K713" s="1" t="s">
        <v>14</v>
      </c>
      <c r="L713" s="1" t="s">
        <v>46</v>
      </c>
      <c r="M713" s="1" t="s">
        <v>2352</v>
      </c>
    </row>
    <row r="714" spans="1:13" ht="60" x14ac:dyDescent="0.25">
      <c r="A714" s="2" t="s">
        <v>2353</v>
      </c>
      <c r="B714" s="1" t="s">
        <v>32</v>
      </c>
      <c r="C714" s="1" t="s">
        <v>14</v>
      </c>
      <c r="D714" s="1" t="s">
        <v>14</v>
      </c>
      <c r="E714" s="3">
        <v>5.4999999999999997E-3</v>
      </c>
      <c r="F714" s="1" t="s">
        <v>2354</v>
      </c>
      <c r="G714" s="1" t="s">
        <v>930</v>
      </c>
      <c r="H714" s="1" t="s">
        <v>108</v>
      </c>
      <c r="I714" s="1" t="s">
        <v>27</v>
      </c>
      <c r="J714" s="1" t="s">
        <v>1084</v>
      </c>
      <c r="K714" s="1" t="s">
        <v>14</v>
      </c>
      <c r="L714" s="1" t="s">
        <v>20</v>
      </c>
      <c r="M714" s="1" t="s">
        <v>2355</v>
      </c>
    </row>
    <row r="715" spans="1:13" ht="60" x14ac:dyDescent="0.25">
      <c r="A715" s="2" t="s">
        <v>2356</v>
      </c>
      <c r="B715" s="1" t="s">
        <v>32</v>
      </c>
      <c r="C715" s="1" t="s">
        <v>14</v>
      </c>
      <c r="D715" s="1" t="s">
        <v>14</v>
      </c>
      <c r="E715" s="3">
        <v>5.4999999999999997E-3</v>
      </c>
      <c r="F715" s="1" t="s">
        <v>2357</v>
      </c>
      <c r="G715" s="1" t="s">
        <v>930</v>
      </c>
      <c r="H715" s="1" t="s">
        <v>523</v>
      </c>
      <c r="I715" s="1" t="s">
        <v>27</v>
      </c>
      <c r="J715" s="1" t="s">
        <v>1084</v>
      </c>
      <c r="K715" s="1" t="s">
        <v>14</v>
      </c>
      <c r="L715" s="1" t="s">
        <v>20</v>
      </c>
      <c r="M715" s="1" t="s">
        <v>2358</v>
      </c>
    </row>
    <row r="716" spans="1:13" ht="90" x14ac:dyDescent="0.25">
      <c r="A716" s="2" t="s">
        <v>2359</v>
      </c>
      <c r="B716" s="1" t="s">
        <v>32</v>
      </c>
      <c r="C716" s="1" t="s">
        <v>14</v>
      </c>
      <c r="D716" s="1" t="s">
        <v>14</v>
      </c>
      <c r="E716" s="3">
        <v>5.4999999999999997E-3</v>
      </c>
      <c r="F716" s="1" t="s">
        <v>2360</v>
      </c>
      <c r="G716" s="1" t="s">
        <v>930</v>
      </c>
      <c r="H716" s="1" t="s">
        <v>523</v>
      </c>
      <c r="I716" s="1" t="s">
        <v>27</v>
      </c>
      <c r="J716" s="1" t="s">
        <v>1084</v>
      </c>
      <c r="K716" s="1" t="s">
        <v>14</v>
      </c>
      <c r="L716" s="1" t="s">
        <v>20</v>
      </c>
      <c r="M716" s="1" t="s">
        <v>2361</v>
      </c>
    </row>
    <row r="717" spans="1:13" ht="60" x14ac:dyDescent="0.25">
      <c r="A717" s="2" t="s">
        <v>2362</v>
      </c>
      <c r="B717" s="1" t="s">
        <v>32</v>
      </c>
      <c r="C717" s="1" t="s">
        <v>40</v>
      </c>
      <c r="D717" s="1" t="s">
        <v>832</v>
      </c>
      <c r="E717" s="3">
        <v>5.4999999999999997E-3</v>
      </c>
      <c r="F717" s="1" t="s">
        <v>2363</v>
      </c>
      <c r="G717" s="1" t="s">
        <v>1348</v>
      </c>
      <c r="H717" s="1" t="s">
        <v>89</v>
      </c>
      <c r="I717" s="1" t="s">
        <v>27</v>
      </c>
      <c r="J717" s="1" t="s">
        <v>1631</v>
      </c>
      <c r="K717" s="1" t="s">
        <v>2364</v>
      </c>
      <c r="L717" s="1" t="s">
        <v>46</v>
      </c>
      <c r="M717" s="1" t="s">
        <v>2365</v>
      </c>
    </row>
    <row r="718" spans="1:13" ht="90" x14ac:dyDescent="0.25">
      <c r="A718" s="2" t="s">
        <v>2359</v>
      </c>
      <c r="B718" s="1" t="s">
        <v>32</v>
      </c>
      <c r="C718" s="1" t="s">
        <v>40</v>
      </c>
      <c r="D718" s="1" t="s">
        <v>23</v>
      </c>
      <c r="E718" s="3">
        <v>5.4999999999999997E-3</v>
      </c>
      <c r="F718" s="1" t="s">
        <v>2360</v>
      </c>
      <c r="G718" s="1" t="s">
        <v>930</v>
      </c>
      <c r="H718" s="1" t="s">
        <v>523</v>
      </c>
      <c r="I718" s="1" t="s">
        <v>27</v>
      </c>
      <c r="J718" s="1" t="s">
        <v>2366</v>
      </c>
      <c r="K718" s="1" t="s">
        <v>14</v>
      </c>
      <c r="L718" s="1" t="s">
        <v>20</v>
      </c>
      <c r="M718" s="1" t="s">
        <v>2367</v>
      </c>
    </row>
    <row r="719" spans="1:13" ht="90" x14ac:dyDescent="0.25">
      <c r="A719" s="2" t="s">
        <v>2368</v>
      </c>
      <c r="B719" s="1" t="s">
        <v>32</v>
      </c>
      <c r="C719" s="1" t="s">
        <v>40</v>
      </c>
      <c r="D719" s="1" t="s">
        <v>23</v>
      </c>
      <c r="E719" s="3">
        <v>5.4999999999999997E-3</v>
      </c>
      <c r="F719" s="1" t="s">
        <v>2354</v>
      </c>
      <c r="G719" s="1" t="s">
        <v>930</v>
      </c>
      <c r="H719" s="1" t="s">
        <v>108</v>
      </c>
      <c r="I719" s="1" t="s">
        <v>27</v>
      </c>
      <c r="J719" s="1" t="s">
        <v>2366</v>
      </c>
      <c r="K719" s="1" t="s">
        <v>14</v>
      </c>
      <c r="L719" s="1" t="s">
        <v>20</v>
      </c>
      <c r="M719" s="1" t="s">
        <v>2369</v>
      </c>
    </row>
    <row r="720" spans="1:13" ht="60" x14ac:dyDescent="0.25">
      <c r="A720" s="2" t="s">
        <v>2356</v>
      </c>
      <c r="B720" s="1" t="s">
        <v>32</v>
      </c>
      <c r="C720" s="1" t="s">
        <v>40</v>
      </c>
      <c r="D720" s="1" t="s">
        <v>23</v>
      </c>
      <c r="E720" s="3">
        <v>5.4999999999999997E-3</v>
      </c>
      <c r="F720" s="1" t="s">
        <v>2357</v>
      </c>
      <c r="G720" s="1" t="s">
        <v>930</v>
      </c>
      <c r="H720" s="1" t="s">
        <v>523</v>
      </c>
      <c r="I720" s="1" t="s">
        <v>27</v>
      </c>
      <c r="J720" s="1" t="s">
        <v>1084</v>
      </c>
      <c r="K720" s="1" t="s">
        <v>14</v>
      </c>
      <c r="L720" s="1" t="s">
        <v>20</v>
      </c>
      <c r="M720" s="1" t="s">
        <v>2370</v>
      </c>
    </row>
    <row r="721" spans="1:13" ht="90" x14ac:dyDescent="0.25">
      <c r="A721" s="2" t="s">
        <v>2371</v>
      </c>
      <c r="B721" s="1" t="s">
        <v>32</v>
      </c>
      <c r="C721" s="1" t="s">
        <v>14</v>
      </c>
      <c r="D721" s="1" t="s">
        <v>14</v>
      </c>
      <c r="E721" s="3">
        <v>5.4999999999999997E-3</v>
      </c>
      <c r="F721" s="1" t="s">
        <v>2372</v>
      </c>
      <c r="G721" s="1" t="s">
        <v>505</v>
      </c>
      <c r="H721" s="1" t="s">
        <v>2373</v>
      </c>
      <c r="I721" s="1" t="s">
        <v>27</v>
      </c>
      <c r="J721" s="1" t="s">
        <v>2374</v>
      </c>
      <c r="K721" s="1" t="s">
        <v>14</v>
      </c>
      <c r="L721" s="1" t="s">
        <v>46</v>
      </c>
      <c r="M721" s="1" t="s">
        <v>2375</v>
      </c>
    </row>
    <row r="722" spans="1:13" ht="75" x14ac:dyDescent="0.25">
      <c r="A722" s="2" t="s">
        <v>2421</v>
      </c>
      <c r="B722" s="1" t="s">
        <v>32</v>
      </c>
      <c r="C722" s="1" t="s">
        <v>40</v>
      </c>
      <c r="D722" s="1" t="s">
        <v>14</v>
      </c>
      <c r="E722" s="3">
        <v>5.4999999999999997E-3</v>
      </c>
      <c r="F722" s="1" t="s">
        <v>2376</v>
      </c>
      <c r="G722" s="1" t="s">
        <v>408</v>
      </c>
      <c r="H722" s="1" t="s">
        <v>89</v>
      </c>
      <c r="I722" s="1" t="s">
        <v>27</v>
      </c>
      <c r="J722" s="1" t="s">
        <v>2377</v>
      </c>
      <c r="K722" s="1" t="s">
        <v>14</v>
      </c>
      <c r="L722" s="1" t="s">
        <v>46</v>
      </c>
      <c r="M722" s="1" t="s">
        <v>2378</v>
      </c>
    </row>
    <row r="723" spans="1:13" ht="60" x14ac:dyDescent="0.25">
      <c r="A723" s="2" t="s">
        <v>2422</v>
      </c>
      <c r="B723" s="1" t="s">
        <v>32</v>
      </c>
      <c r="C723" s="1" t="s">
        <v>40</v>
      </c>
      <c r="D723" s="1" t="s">
        <v>832</v>
      </c>
      <c r="E723" s="3">
        <v>5.4999999999999997E-3</v>
      </c>
      <c r="F723" s="1" t="s">
        <v>2379</v>
      </c>
      <c r="G723" s="1" t="s">
        <v>1233</v>
      </c>
      <c r="H723" s="1" t="s">
        <v>89</v>
      </c>
      <c r="I723" s="1" t="s">
        <v>27</v>
      </c>
      <c r="J723" s="1" t="s">
        <v>1965</v>
      </c>
      <c r="K723" s="1" t="s">
        <v>14</v>
      </c>
      <c r="L723" s="1" t="s">
        <v>46</v>
      </c>
      <c r="M723" s="1" t="s">
        <v>2380</v>
      </c>
    </row>
    <row r="724" spans="1:13" ht="60" x14ac:dyDescent="0.25">
      <c r="A724" s="2" t="s">
        <v>2423</v>
      </c>
      <c r="B724" s="1" t="s">
        <v>32</v>
      </c>
      <c r="C724" s="1" t="s">
        <v>40</v>
      </c>
      <c r="D724" s="1" t="s">
        <v>23</v>
      </c>
      <c r="E724" s="3">
        <v>5.4999999999999997E-3</v>
      </c>
      <c r="F724" s="1" t="s">
        <v>2381</v>
      </c>
      <c r="G724" s="1" t="s">
        <v>1348</v>
      </c>
      <c r="H724" s="1" t="s">
        <v>89</v>
      </c>
      <c r="I724" s="1" t="s">
        <v>27</v>
      </c>
      <c r="J724" s="1" t="s">
        <v>2382</v>
      </c>
      <c r="K724" s="1" t="s">
        <v>14</v>
      </c>
      <c r="L724" s="1" t="s">
        <v>46</v>
      </c>
      <c r="M724" s="1" t="s">
        <v>2383</v>
      </c>
    </row>
    <row r="725" spans="1:13" ht="75" x14ac:dyDescent="0.25">
      <c r="A725" s="2" t="s">
        <v>2424</v>
      </c>
      <c r="B725" s="1" t="s">
        <v>32</v>
      </c>
      <c r="C725" s="1" t="s">
        <v>14</v>
      </c>
      <c r="D725" s="1" t="s">
        <v>14</v>
      </c>
      <c r="E725" s="3">
        <v>5.5999999999999999E-3</v>
      </c>
      <c r="F725" s="1" t="s">
        <v>33</v>
      </c>
      <c r="G725" s="1" t="s">
        <v>1861</v>
      </c>
      <c r="H725" s="1" t="s">
        <v>2298</v>
      </c>
      <c r="I725" s="1" t="s">
        <v>470</v>
      </c>
      <c r="J725" s="1" t="s">
        <v>2384</v>
      </c>
      <c r="K725" s="1" t="s">
        <v>14</v>
      </c>
      <c r="L725" s="1" t="s">
        <v>20</v>
      </c>
      <c r="M725" s="1" t="s">
        <v>2385</v>
      </c>
    </row>
    <row r="726" spans="1:13" ht="60" x14ac:dyDescent="0.25">
      <c r="A726" s="2" t="s">
        <v>2425</v>
      </c>
      <c r="B726" s="1" t="s">
        <v>32</v>
      </c>
      <c r="C726" s="1" t="s">
        <v>14</v>
      </c>
      <c r="D726" s="1" t="s">
        <v>14</v>
      </c>
      <c r="E726" s="3">
        <v>5.7000000000000002E-3</v>
      </c>
      <c r="F726" s="1" t="s">
        <v>33</v>
      </c>
      <c r="G726" s="1" t="s">
        <v>930</v>
      </c>
      <c r="H726" s="1" t="s">
        <v>2298</v>
      </c>
      <c r="I726" s="1" t="s">
        <v>470</v>
      </c>
      <c r="J726" s="1" t="s">
        <v>2386</v>
      </c>
      <c r="K726" s="1" t="s">
        <v>14</v>
      </c>
      <c r="L726" s="1" t="s">
        <v>46</v>
      </c>
      <c r="M726" s="1" t="s">
        <v>2387</v>
      </c>
    </row>
    <row r="727" spans="1:13" ht="90" x14ac:dyDescent="0.25">
      <c r="A727" s="2" t="s">
        <v>2426</v>
      </c>
      <c r="B727" s="1" t="s">
        <v>39</v>
      </c>
      <c r="C727" s="1" t="s">
        <v>40</v>
      </c>
      <c r="D727" s="1" t="s">
        <v>23</v>
      </c>
      <c r="E727" s="3">
        <v>5.7999999999999996E-3</v>
      </c>
      <c r="F727" s="1" t="s">
        <v>2388</v>
      </c>
      <c r="G727" s="1" t="s">
        <v>1543</v>
      </c>
      <c r="H727" s="1" t="s">
        <v>43</v>
      </c>
      <c r="I727" s="1" t="s">
        <v>27</v>
      </c>
      <c r="J727" s="1" t="s">
        <v>615</v>
      </c>
      <c r="K727" s="1" t="s">
        <v>1473</v>
      </c>
      <c r="L727" s="1" t="s">
        <v>20</v>
      </c>
      <c r="M727" s="1" t="s">
        <v>2389</v>
      </c>
    </row>
    <row r="728" spans="1:13" ht="60" x14ac:dyDescent="0.25">
      <c r="A728" s="2" t="s">
        <v>2427</v>
      </c>
      <c r="B728" s="1" t="s">
        <v>12</v>
      </c>
      <c r="C728" s="1" t="s">
        <v>40</v>
      </c>
      <c r="D728" s="1" t="s">
        <v>23</v>
      </c>
      <c r="E728" s="3">
        <v>5.7999999999999996E-3</v>
      </c>
      <c r="F728" s="1" t="s">
        <v>2390</v>
      </c>
      <c r="G728" s="1" t="s">
        <v>61</v>
      </c>
      <c r="H728" s="1" t="s">
        <v>43</v>
      </c>
      <c r="I728" s="1" t="s">
        <v>27</v>
      </c>
      <c r="J728" s="1" t="s">
        <v>615</v>
      </c>
      <c r="K728" s="1" t="s">
        <v>29</v>
      </c>
      <c r="L728" s="1" t="s">
        <v>20</v>
      </c>
      <c r="M728" s="1" t="s">
        <v>2391</v>
      </c>
    </row>
    <row r="729" spans="1:13" ht="45" x14ac:dyDescent="0.25">
      <c r="A729" s="2" t="s">
        <v>2428</v>
      </c>
      <c r="B729" s="1" t="s">
        <v>32</v>
      </c>
      <c r="C729" s="1" t="s">
        <v>40</v>
      </c>
      <c r="D729" s="1" t="s">
        <v>23</v>
      </c>
      <c r="E729" s="3">
        <v>5.8999999999999999E-3</v>
      </c>
      <c r="F729" s="1" t="s">
        <v>2392</v>
      </c>
      <c r="G729" s="1" t="s">
        <v>103</v>
      </c>
      <c r="H729" s="1" t="s">
        <v>523</v>
      </c>
      <c r="I729" s="1" t="s">
        <v>27</v>
      </c>
      <c r="J729" s="1" t="s">
        <v>2393</v>
      </c>
      <c r="K729" s="1" t="s">
        <v>1483</v>
      </c>
      <c r="L729" s="1" t="s">
        <v>46</v>
      </c>
      <c r="M729" s="1" t="s">
        <v>2394</v>
      </c>
    </row>
    <row r="730" spans="1:13" ht="60" x14ac:dyDescent="0.25">
      <c r="A730" s="2" t="s">
        <v>2429</v>
      </c>
      <c r="B730" s="1" t="s">
        <v>32</v>
      </c>
      <c r="C730" s="1" t="s">
        <v>14</v>
      </c>
      <c r="D730" s="1" t="s">
        <v>14</v>
      </c>
      <c r="E730" s="3">
        <v>5.8999999999999999E-3</v>
      </c>
      <c r="F730" s="1" t="s">
        <v>2395</v>
      </c>
      <c r="G730" s="1" t="s">
        <v>1132</v>
      </c>
      <c r="H730" s="1" t="s">
        <v>523</v>
      </c>
      <c r="I730" s="1" t="s">
        <v>27</v>
      </c>
      <c r="J730" s="1" t="s">
        <v>549</v>
      </c>
      <c r="K730" s="2" t="s">
        <v>472</v>
      </c>
      <c r="L730" s="1" t="s">
        <v>46</v>
      </c>
      <c r="M730" s="1" t="s">
        <v>2396</v>
      </c>
    </row>
    <row r="731" spans="1:13" ht="60" x14ac:dyDescent="0.25">
      <c r="A731" s="2" t="s">
        <v>2429</v>
      </c>
      <c r="B731" s="1" t="s">
        <v>32</v>
      </c>
      <c r="C731" s="1" t="s">
        <v>40</v>
      </c>
      <c r="D731" s="1" t="s">
        <v>832</v>
      </c>
      <c r="E731" s="3">
        <v>5.8999999999999999E-3</v>
      </c>
      <c r="F731" s="1" t="s">
        <v>2395</v>
      </c>
      <c r="G731" s="1" t="s">
        <v>1132</v>
      </c>
      <c r="H731" s="1" t="s">
        <v>523</v>
      </c>
      <c r="I731" s="1" t="s">
        <v>27</v>
      </c>
      <c r="J731" s="1" t="s">
        <v>192</v>
      </c>
      <c r="K731" s="2" t="s">
        <v>2397</v>
      </c>
      <c r="L731" s="1" t="s">
        <v>46</v>
      </c>
      <c r="M731" s="1" t="s">
        <v>2398</v>
      </c>
    </row>
    <row r="732" spans="1:13" ht="75" x14ac:dyDescent="0.25">
      <c r="A732" s="2" t="s">
        <v>2430</v>
      </c>
      <c r="B732" s="1" t="s">
        <v>32</v>
      </c>
      <c r="C732" s="1" t="s">
        <v>14</v>
      </c>
      <c r="D732" s="1" t="s">
        <v>14</v>
      </c>
      <c r="E732" s="3">
        <v>5.8999999999999999E-3</v>
      </c>
      <c r="F732" s="1" t="s">
        <v>2399</v>
      </c>
      <c r="G732" s="1" t="s">
        <v>969</v>
      </c>
      <c r="H732" s="1" t="s">
        <v>523</v>
      </c>
      <c r="I732" s="1" t="s">
        <v>27</v>
      </c>
      <c r="J732" s="1" t="s">
        <v>1705</v>
      </c>
      <c r="K732" s="2" t="s">
        <v>1706</v>
      </c>
      <c r="L732" s="1" t="s">
        <v>46</v>
      </c>
      <c r="M732" s="1" t="s">
        <v>2400</v>
      </c>
    </row>
    <row r="733" spans="1:13" ht="75" x14ac:dyDescent="0.25">
      <c r="A733" s="2" t="s">
        <v>2430</v>
      </c>
      <c r="B733" s="1" t="s">
        <v>32</v>
      </c>
      <c r="C733" s="1" t="s">
        <v>40</v>
      </c>
      <c r="D733" s="1" t="s">
        <v>23</v>
      </c>
      <c r="E733" s="3">
        <v>5.8999999999999999E-3</v>
      </c>
      <c r="F733" s="1" t="s">
        <v>2399</v>
      </c>
      <c r="G733" s="1" t="s">
        <v>969</v>
      </c>
      <c r="H733" s="1" t="s">
        <v>523</v>
      </c>
      <c r="I733" s="1" t="s">
        <v>27</v>
      </c>
      <c r="J733" s="1" t="s">
        <v>1705</v>
      </c>
      <c r="K733" s="1" t="s">
        <v>14</v>
      </c>
      <c r="L733" s="1" t="s">
        <v>46</v>
      </c>
      <c r="M733" s="1" t="s">
        <v>2401</v>
      </c>
    </row>
    <row r="734" spans="1:13" ht="75" x14ac:dyDescent="0.25">
      <c r="A734" s="2" t="s">
        <v>2431</v>
      </c>
      <c r="B734" s="1" t="s">
        <v>32</v>
      </c>
      <c r="C734" s="1" t="s">
        <v>40</v>
      </c>
      <c r="D734" s="1" t="s">
        <v>23</v>
      </c>
      <c r="E734" s="3">
        <v>5.8999999999999999E-3</v>
      </c>
      <c r="F734" s="1" t="s">
        <v>2402</v>
      </c>
      <c r="G734" s="1" t="s">
        <v>969</v>
      </c>
      <c r="H734" s="1" t="s">
        <v>523</v>
      </c>
      <c r="I734" s="1" t="s">
        <v>27</v>
      </c>
      <c r="J734" s="1" t="s">
        <v>1705</v>
      </c>
      <c r="K734" s="1" t="s">
        <v>14</v>
      </c>
      <c r="L734" s="1" t="s">
        <v>46</v>
      </c>
      <c r="M734" s="1" t="s">
        <v>2403</v>
      </c>
    </row>
    <row r="735" spans="1:13" ht="75" x14ac:dyDescent="0.25">
      <c r="A735" s="2" t="s">
        <v>2432</v>
      </c>
      <c r="B735" s="1" t="s">
        <v>32</v>
      </c>
      <c r="C735" s="1" t="s">
        <v>40</v>
      </c>
      <c r="D735" s="1" t="s">
        <v>23</v>
      </c>
      <c r="E735" s="3">
        <v>5.8999999999999999E-3</v>
      </c>
      <c r="F735" s="1" t="s">
        <v>2404</v>
      </c>
      <c r="G735" s="1" t="s">
        <v>2155</v>
      </c>
      <c r="H735" s="1" t="s">
        <v>523</v>
      </c>
      <c r="I735" s="1" t="s">
        <v>27</v>
      </c>
      <c r="J735" s="1" t="s">
        <v>1745</v>
      </c>
      <c r="K735" s="1" t="s">
        <v>1483</v>
      </c>
      <c r="L735" s="1" t="s">
        <v>46</v>
      </c>
      <c r="M735" s="1" t="s">
        <v>2405</v>
      </c>
    </row>
    <row r="736" spans="1:13" ht="60" x14ac:dyDescent="0.25">
      <c r="A736" s="2" t="s">
        <v>2433</v>
      </c>
      <c r="B736" s="1" t="s">
        <v>32</v>
      </c>
      <c r="C736" s="1" t="s">
        <v>40</v>
      </c>
      <c r="D736" s="1" t="s">
        <v>23</v>
      </c>
      <c r="E736" s="3">
        <v>5.8999999999999999E-3</v>
      </c>
      <c r="F736" s="1" t="s">
        <v>2406</v>
      </c>
      <c r="G736" s="1" t="s">
        <v>103</v>
      </c>
      <c r="H736" s="1" t="s">
        <v>523</v>
      </c>
      <c r="I736" s="1" t="s">
        <v>27</v>
      </c>
      <c r="J736" s="1" t="s">
        <v>620</v>
      </c>
      <c r="K736" s="1" t="s">
        <v>1483</v>
      </c>
      <c r="L736" s="1" t="s">
        <v>20</v>
      </c>
      <c r="M736" s="1" t="s">
        <v>2407</v>
      </c>
    </row>
    <row r="737" spans="1:13" ht="75" x14ac:dyDescent="0.25">
      <c r="A737" s="2" t="s">
        <v>2434</v>
      </c>
      <c r="B737" s="1" t="s">
        <v>12</v>
      </c>
      <c r="C737" s="1" t="s">
        <v>14</v>
      </c>
      <c r="D737" s="1" t="s">
        <v>14</v>
      </c>
      <c r="E737" s="3">
        <v>6.0000000000000001E-3</v>
      </c>
      <c r="F737" s="1" t="s">
        <v>33</v>
      </c>
      <c r="G737" s="1" t="s">
        <v>34</v>
      </c>
      <c r="H737" s="1" t="s">
        <v>254</v>
      </c>
      <c r="I737" s="1" t="s">
        <v>470</v>
      </c>
      <c r="J737" s="1" t="s">
        <v>2408</v>
      </c>
      <c r="K737" s="1" t="s">
        <v>2409</v>
      </c>
      <c r="L737" s="1" t="s">
        <v>46</v>
      </c>
      <c r="M737" s="1" t="s">
        <v>2410</v>
      </c>
    </row>
    <row r="738" spans="1:13" ht="30" x14ac:dyDescent="0.25">
      <c r="A738" s="2" t="s">
        <v>14</v>
      </c>
      <c r="B738" s="1" t="s">
        <v>32</v>
      </c>
      <c r="C738" s="1" t="s">
        <v>14</v>
      </c>
      <c r="D738" s="1" t="s">
        <v>14</v>
      </c>
      <c r="E738" s="3">
        <v>6.0000000000000001E-3</v>
      </c>
      <c r="F738" s="1" t="s">
        <v>33</v>
      </c>
      <c r="G738" s="1" t="s">
        <v>34</v>
      </c>
      <c r="H738" s="1" t="s">
        <v>254</v>
      </c>
      <c r="I738" s="1" t="s">
        <v>470</v>
      </c>
      <c r="J738" s="1" t="s">
        <v>2408</v>
      </c>
      <c r="K738" s="1" t="s">
        <v>2409</v>
      </c>
      <c r="L738" s="1" t="s">
        <v>46</v>
      </c>
      <c r="M738" s="1" t="s">
        <v>2411</v>
      </c>
    </row>
    <row r="739" spans="1:13" ht="75" x14ac:dyDescent="0.25">
      <c r="A739" s="2" t="s">
        <v>2435</v>
      </c>
      <c r="B739" s="1" t="s">
        <v>32</v>
      </c>
      <c r="C739" s="1" t="s">
        <v>14</v>
      </c>
      <c r="D739" s="1" t="s">
        <v>14</v>
      </c>
      <c r="E739" s="3">
        <v>6.0000000000000001E-3</v>
      </c>
      <c r="F739" s="1" t="s">
        <v>33</v>
      </c>
      <c r="G739" s="1" t="s">
        <v>1233</v>
      </c>
      <c r="H739" s="1" t="s">
        <v>254</v>
      </c>
      <c r="I739" s="1" t="s">
        <v>470</v>
      </c>
      <c r="J739" s="1" t="s">
        <v>2412</v>
      </c>
      <c r="K739" s="1" t="s">
        <v>2413</v>
      </c>
      <c r="L739" s="1" t="s">
        <v>46</v>
      </c>
      <c r="M739" s="1" t="s">
        <v>2414</v>
      </c>
    </row>
    <row r="740" spans="1:13" ht="75" x14ac:dyDescent="0.25">
      <c r="A740" s="2" t="s">
        <v>2436</v>
      </c>
      <c r="B740" s="1" t="s">
        <v>12</v>
      </c>
      <c r="C740" s="1" t="s">
        <v>14</v>
      </c>
      <c r="D740" s="1" t="s">
        <v>14</v>
      </c>
      <c r="E740" s="3">
        <v>6.0000000000000001E-3</v>
      </c>
      <c r="F740" s="1" t="s">
        <v>33</v>
      </c>
      <c r="G740" s="1" t="s">
        <v>2226</v>
      </c>
      <c r="H740" s="1" t="s">
        <v>254</v>
      </c>
      <c r="I740" s="1" t="s">
        <v>470</v>
      </c>
      <c r="J740" s="1" t="s">
        <v>2412</v>
      </c>
      <c r="K740" s="1" t="s">
        <v>2415</v>
      </c>
      <c r="L740" s="1" t="s">
        <v>46</v>
      </c>
      <c r="M740" s="1" t="s">
        <v>2416</v>
      </c>
    </row>
    <row r="741" spans="1:13" ht="90" x14ac:dyDescent="0.25">
      <c r="A741" s="2" t="s">
        <v>2437</v>
      </c>
      <c r="B741" s="1" t="s">
        <v>12</v>
      </c>
      <c r="C741" s="1" t="s">
        <v>14</v>
      </c>
      <c r="D741" s="1" t="s">
        <v>14</v>
      </c>
      <c r="E741" s="3">
        <v>6.0000000000000001E-3</v>
      </c>
      <c r="F741" s="1" t="s">
        <v>33</v>
      </c>
      <c r="G741" s="1" t="s">
        <v>2417</v>
      </c>
      <c r="H741" s="1" t="s">
        <v>254</v>
      </c>
      <c r="I741" s="1" t="s">
        <v>470</v>
      </c>
      <c r="J741" s="1" t="s">
        <v>2418</v>
      </c>
      <c r="K741" s="1" t="s">
        <v>2419</v>
      </c>
      <c r="L741" s="1" t="s">
        <v>46</v>
      </c>
      <c r="M741" s="1" t="s">
        <v>2420</v>
      </c>
    </row>
    <row r="742" spans="1:13" ht="75" x14ac:dyDescent="0.25">
      <c r="A742" s="2" t="s">
        <v>2438</v>
      </c>
      <c r="B742" s="1" t="s">
        <v>12</v>
      </c>
      <c r="C742" s="1" t="s">
        <v>14</v>
      </c>
      <c r="D742" s="1" t="s">
        <v>14</v>
      </c>
      <c r="E742" s="3">
        <v>6.0000000000000001E-3</v>
      </c>
      <c r="F742" s="1" t="s">
        <v>33</v>
      </c>
      <c r="G742" s="1" t="s">
        <v>34</v>
      </c>
      <c r="H742" s="1" t="s">
        <v>254</v>
      </c>
      <c r="I742" s="1" t="s">
        <v>470</v>
      </c>
      <c r="J742" s="1" t="s">
        <v>2418</v>
      </c>
      <c r="K742" s="1" t="s">
        <v>2409</v>
      </c>
      <c r="L742" s="1" t="s">
        <v>46</v>
      </c>
      <c r="M742" s="1" t="s">
        <v>2439</v>
      </c>
    </row>
    <row r="743" spans="1:13" ht="75" x14ac:dyDescent="0.25">
      <c r="A743" s="2" t="s">
        <v>2440</v>
      </c>
      <c r="B743" s="1" t="s">
        <v>12</v>
      </c>
      <c r="C743" s="1" t="s">
        <v>14</v>
      </c>
      <c r="D743" s="1" t="s">
        <v>14</v>
      </c>
      <c r="E743" s="3">
        <v>6.0000000000000001E-3</v>
      </c>
      <c r="F743" s="1" t="s">
        <v>33</v>
      </c>
      <c r="G743" s="1" t="s">
        <v>1314</v>
      </c>
      <c r="H743" s="1" t="s">
        <v>254</v>
      </c>
      <c r="I743" s="1" t="s">
        <v>470</v>
      </c>
      <c r="J743" s="1" t="s">
        <v>2418</v>
      </c>
      <c r="K743" s="1" t="s">
        <v>2409</v>
      </c>
      <c r="L743" s="1" t="s">
        <v>46</v>
      </c>
      <c r="M743" s="1" t="s">
        <v>2441</v>
      </c>
    </row>
    <row r="744" spans="1:13" ht="75" x14ac:dyDescent="0.25">
      <c r="A744" s="2" t="s">
        <v>2442</v>
      </c>
      <c r="B744" s="1" t="s">
        <v>12</v>
      </c>
      <c r="C744" s="1" t="s">
        <v>14</v>
      </c>
      <c r="D744" s="1" t="s">
        <v>14</v>
      </c>
      <c r="E744" s="3">
        <v>6.0000000000000001E-3</v>
      </c>
      <c r="F744" s="1" t="s">
        <v>33</v>
      </c>
      <c r="G744" s="1" t="s">
        <v>1314</v>
      </c>
      <c r="H744" s="1" t="s">
        <v>254</v>
      </c>
      <c r="I744" s="1" t="s">
        <v>470</v>
      </c>
      <c r="J744" s="1" t="s">
        <v>2418</v>
      </c>
      <c r="K744" s="1" t="s">
        <v>2409</v>
      </c>
      <c r="L744" s="1" t="s">
        <v>46</v>
      </c>
      <c r="M744" s="1" t="s">
        <v>2443</v>
      </c>
    </row>
    <row r="745" spans="1:13" ht="75" x14ac:dyDescent="0.25">
      <c r="A745" s="2" t="s">
        <v>2444</v>
      </c>
      <c r="B745" s="1" t="s">
        <v>12</v>
      </c>
      <c r="C745" s="1" t="s">
        <v>14</v>
      </c>
      <c r="D745" s="1" t="s">
        <v>14</v>
      </c>
      <c r="E745" s="3">
        <v>6.0000000000000001E-3</v>
      </c>
      <c r="F745" s="1" t="s">
        <v>33</v>
      </c>
      <c r="G745" s="1" t="s">
        <v>1314</v>
      </c>
      <c r="H745" s="1" t="s">
        <v>254</v>
      </c>
      <c r="I745" s="1" t="s">
        <v>470</v>
      </c>
      <c r="J745" s="1" t="s">
        <v>2418</v>
      </c>
      <c r="K745" s="1" t="s">
        <v>2409</v>
      </c>
      <c r="L745" s="1" t="s">
        <v>46</v>
      </c>
      <c r="M745" s="1" t="s">
        <v>2445</v>
      </c>
    </row>
    <row r="746" spans="1:13" ht="75" x14ac:dyDescent="0.25">
      <c r="A746" s="2" t="s">
        <v>2446</v>
      </c>
      <c r="B746" s="1" t="s">
        <v>12</v>
      </c>
      <c r="C746" s="1" t="s">
        <v>14</v>
      </c>
      <c r="D746" s="1" t="s">
        <v>14</v>
      </c>
      <c r="E746" s="3">
        <v>6.0000000000000001E-3</v>
      </c>
      <c r="F746" s="1" t="s">
        <v>33</v>
      </c>
      <c r="G746" s="1" t="s">
        <v>34</v>
      </c>
      <c r="H746" s="1" t="s">
        <v>254</v>
      </c>
      <c r="I746" s="1" t="s">
        <v>470</v>
      </c>
      <c r="J746" s="1" t="s">
        <v>2418</v>
      </c>
      <c r="K746" s="1" t="s">
        <v>2409</v>
      </c>
      <c r="L746" s="1" t="s">
        <v>46</v>
      </c>
      <c r="M746" s="1" t="s">
        <v>2447</v>
      </c>
    </row>
    <row r="747" spans="1:13" ht="75" x14ac:dyDescent="0.25">
      <c r="A747" s="2" t="s">
        <v>2448</v>
      </c>
      <c r="B747" s="1" t="s">
        <v>12</v>
      </c>
      <c r="C747" s="1" t="s">
        <v>14</v>
      </c>
      <c r="D747" s="1" t="s">
        <v>14</v>
      </c>
      <c r="E747" s="3">
        <v>6.0000000000000001E-3</v>
      </c>
      <c r="F747" s="1" t="s">
        <v>33</v>
      </c>
      <c r="G747" s="1" t="s">
        <v>1314</v>
      </c>
      <c r="H747" s="1" t="s">
        <v>254</v>
      </c>
      <c r="I747" s="1" t="s">
        <v>470</v>
      </c>
      <c r="J747" s="1" t="s">
        <v>2418</v>
      </c>
      <c r="K747" s="1" t="s">
        <v>2409</v>
      </c>
      <c r="L747" s="1" t="s">
        <v>46</v>
      </c>
      <c r="M747" s="1" t="s">
        <v>2449</v>
      </c>
    </row>
    <row r="748" spans="1:13" ht="75" x14ac:dyDescent="0.25">
      <c r="A748" s="2" t="s">
        <v>2450</v>
      </c>
      <c r="B748" s="1" t="s">
        <v>32</v>
      </c>
      <c r="C748" s="1" t="s">
        <v>14</v>
      </c>
      <c r="D748" s="1" t="s">
        <v>14</v>
      </c>
      <c r="E748" s="3">
        <v>6.0000000000000001E-3</v>
      </c>
      <c r="F748" s="1" t="s">
        <v>33</v>
      </c>
      <c r="G748" s="1" t="s">
        <v>944</v>
      </c>
      <c r="H748" s="1" t="s">
        <v>254</v>
      </c>
      <c r="I748" s="1" t="s">
        <v>470</v>
      </c>
      <c r="J748" s="1" t="s">
        <v>2451</v>
      </c>
      <c r="K748" s="1" t="s">
        <v>2409</v>
      </c>
      <c r="L748" s="1" t="s">
        <v>46</v>
      </c>
      <c r="M748" s="1" t="s">
        <v>2452</v>
      </c>
    </row>
    <row r="749" spans="1:13" ht="75" x14ac:dyDescent="0.25">
      <c r="A749" s="2" t="s">
        <v>2453</v>
      </c>
      <c r="B749" s="1" t="s">
        <v>12</v>
      </c>
      <c r="C749" s="1" t="s">
        <v>14</v>
      </c>
      <c r="D749" s="1" t="s">
        <v>14</v>
      </c>
      <c r="E749" s="3">
        <v>6.0000000000000001E-3</v>
      </c>
      <c r="F749" s="1" t="s">
        <v>33</v>
      </c>
      <c r="G749" s="1" t="s">
        <v>958</v>
      </c>
      <c r="H749" s="1" t="s">
        <v>254</v>
      </c>
      <c r="I749" s="1" t="s">
        <v>470</v>
      </c>
      <c r="J749" s="1" t="s">
        <v>2454</v>
      </c>
      <c r="K749" s="1" t="s">
        <v>2409</v>
      </c>
      <c r="L749" s="1" t="s">
        <v>46</v>
      </c>
      <c r="M749" s="1" t="s">
        <v>2455</v>
      </c>
    </row>
    <row r="750" spans="1:13" ht="75" x14ac:dyDescent="0.25">
      <c r="A750" s="2" t="s">
        <v>2456</v>
      </c>
      <c r="B750" s="1" t="s">
        <v>12</v>
      </c>
      <c r="C750" s="1" t="s">
        <v>14</v>
      </c>
      <c r="D750" s="1" t="s">
        <v>14</v>
      </c>
      <c r="E750" s="3">
        <v>6.0000000000000001E-3</v>
      </c>
      <c r="F750" s="1" t="s">
        <v>33</v>
      </c>
      <c r="G750" s="1" t="s">
        <v>965</v>
      </c>
      <c r="H750" s="1" t="s">
        <v>254</v>
      </c>
      <c r="I750" s="1" t="s">
        <v>470</v>
      </c>
      <c r="J750" s="1" t="s">
        <v>2454</v>
      </c>
      <c r="K750" s="1" t="s">
        <v>2409</v>
      </c>
      <c r="L750" s="1" t="s">
        <v>46</v>
      </c>
      <c r="M750" s="1" t="s">
        <v>2457</v>
      </c>
    </row>
    <row r="751" spans="1:13" ht="75" x14ac:dyDescent="0.25">
      <c r="A751" s="2" t="s">
        <v>2458</v>
      </c>
      <c r="B751" s="1" t="s">
        <v>12</v>
      </c>
      <c r="C751" s="1" t="s">
        <v>14</v>
      </c>
      <c r="D751" s="1" t="s">
        <v>14</v>
      </c>
      <c r="E751" s="3">
        <v>6.0000000000000001E-3</v>
      </c>
      <c r="F751" s="1" t="s">
        <v>33</v>
      </c>
      <c r="G751" s="1" t="s">
        <v>948</v>
      </c>
      <c r="H751" s="1" t="s">
        <v>254</v>
      </c>
      <c r="I751" s="1" t="s">
        <v>470</v>
      </c>
      <c r="J751" s="1" t="s">
        <v>2454</v>
      </c>
      <c r="K751" s="1" t="s">
        <v>2409</v>
      </c>
      <c r="L751" s="1" t="s">
        <v>46</v>
      </c>
      <c r="M751" s="1" t="s">
        <v>2459</v>
      </c>
    </row>
    <row r="752" spans="1:13" ht="90" x14ac:dyDescent="0.25">
      <c r="A752" s="2" t="s">
        <v>2460</v>
      </c>
      <c r="B752" s="1" t="s">
        <v>32</v>
      </c>
      <c r="C752" s="1" t="s">
        <v>14</v>
      </c>
      <c r="D752" s="1" t="s">
        <v>14</v>
      </c>
      <c r="E752" s="3">
        <v>6.0000000000000001E-3</v>
      </c>
      <c r="F752" s="1" t="s">
        <v>33</v>
      </c>
      <c r="G752" s="1" t="s">
        <v>977</v>
      </c>
      <c r="H752" s="1" t="s">
        <v>254</v>
      </c>
      <c r="I752" s="1" t="s">
        <v>470</v>
      </c>
      <c r="J752" s="1" t="s">
        <v>2454</v>
      </c>
      <c r="K752" s="1" t="s">
        <v>2409</v>
      </c>
      <c r="L752" s="1" t="s">
        <v>46</v>
      </c>
      <c r="M752" s="1" t="s">
        <v>2461</v>
      </c>
    </row>
    <row r="753" spans="1:13" ht="90" x14ac:dyDescent="0.25">
      <c r="A753" s="2" t="s">
        <v>2462</v>
      </c>
      <c r="B753" s="1" t="s">
        <v>32</v>
      </c>
      <c r="C753" s="1" t="s">
        <v>14</v>
      </c>
      <c r="D753" s="1" t="s">
        <v>14</v>
      </c>
      <c r="E753" s="3">
        <v>6.0000000000000001E-3</v>
      </c>
      <c r="F753" s="1" t="s">
        <v>33</v>
      </c>
      <c r="G753" s="1" t="s">
        <v>977</v>
      </c>
      <c r="H753" s="1" t="s">
        <v>254</v>
      </c>
      <c r="I753" s="1" t="s">
        <v>470</v>
      </c>
      <c r="J753" s="1" t="s">
        <v>2454</v>
      </c>
      <c r="K753" s="1" t="s">
        <v>2409</v>
      </c>
      <c r="L753" s="1" t="s">
        <v>20</v>
      </c>
      <c r="M753" s="1" t="s">
        <v>2463</v>
      </c>
    </row>
    <row r="754" spans="1:13" ht="75" x14ac:dyDescent="0.25">
      <c r="A754" s="2" t="s">
        <v>2464</v>
      </c>
      <c r="B754" s="1" t="s">
        <v>12</v>
      </c>
      <c r="C754" s="1" t="s">
        <v>14</v>
      </c>
      <c r="D754" s="1" t="s">
        <v>14</v>
      </c>
      <c r="E754" s="3">
        <v>6.0000000000000001E-3</v>
      </c>
      <c r="F754" s="1" t="s">
        <v>33</v>
      </c>
      <c r="G754" s="1" t="s">
        <v>2465</v>
      </c>
      <c r="H754" s="1" t="s">
        <v>254</v>
      </c>
      <c r="I754" s="1" t="s">
        <v>470</v>
      </c>
      <c r="J754" s="1" t="s">
        <v>2454</v>
      </c>
      <c r="K754" s="1" t="s">
        <v>2409</v>
      </c>
      <c r="L754" s="1" t="s">
        <v>46</v>
      </c>
      <c r="M754" s="1" t="s">
        <v>2466</v>
      </c>
    </row>
    <row r="755" spans="1:13" ht="75" x14ac:dyDescent="0.25">
      <c r="A755" s="2" t="s">
        <v>2467</v>
      </c>
      <c r="B755" s="1" t="s">
        <v>32</v>
      </c>
      <c r="C755" s="1" t="s">
        <v>14</v>
      </c>
      <c r="D755" s="1" t="s">
        <v>14</v>
      </c>
      <c r="E755" s="3">
        <v>6.0000000000000001E-3</v>
      </c>
      <c r="F755" s="1" t="s">
        <v>33</v>
      </c>
      <c r="G755" s="1" t="s">
        <v>2468</v>
      </c>
      <c r="H755" s="1" t="s">
        <v>254</v>
      </c>
      <c r="I755" s="1" t="s">
        <v>470</v>
      </c>
      <c r="J755" s="1" t="s">
        <v>2454</v>
      </c>
      <c r="K755" s="1" t="s">
        <v>2409</v>
      </c>
      <c r="L755" s="1" t="s">
        <v>46</v>
      </c>
      <c r="M755" s="1" t="s">
        <v>2469</v>
      </c>
    </row>
    <row r="756" spans="1:13" ht="60" x14ac:dyDescent="0.25">
      <c r="A756" s="2" t="s">
        <v>2470</v>
      </c>
      <c r="B756" s="1" t="s">
        <v>12</v>
      </c>
      <c r="C756" s="1" t="s">
        <v>14</v>
      </c>
      <c r="D756" s="1" t="s">
        <v>14</v>
      </c>
      <c r="E756" s="3">
        <v>6.0000000000000001E-3</v>
      </c>
      <c r="F756" s="1" t="s">
        <v>33</v>
      </c>
      <c r="G756" s="1" t="s">
        <v>34</v>
      </c>
      <c r="H756" s="1" t="s">
        <v>254</v>
      </c>
      <c r="I756" s="1" t="s">
        <v>470</v>
      </c>
      <c r="J756" s="1" t="s">
        <v>2471</v>
      </c>
      <c r="K756" s="1" t="s">
        <v>2472</v>
      </c>
      <c r="L756" s="1" t="s">
        <v>46</v>
      </c>
      <c r="M756" s="1" t="s">
        <v>2473</v>
      </c>
    </row>
    <row r="757" spans="1:13" ht="90" x14ac:dyDescent="0.25">
      <c r="A757" s="2" t="s">
        <v>2474</v>
      </c>
      <c r="B757" s="1" t="s">
        <v>12</v>
      </c>
      <c r="C757" s="1" t="s">
        <v>13</v>
      </c>
      <c r="D757" s="1" t="s">
        <v>23</v>
      </c>
      <c r="E757" s="3">
        <v>6.0000000000000001E-3</v>
      </c>
      <c r="F757" s="1" t="s">
        <v>33</v>
      </c>
      <c r="G757" s="1" t="s">
        <v>1857</v>
      </c>
      <c r="H757" s="1" t="s">
        <v>2194</v>
      </c>
      <c r="I757" s="1" t="s">
        <v>55</v>
      </c>
      <c r="J757" s="1" t="s">
        <v>2475</v>
      </c>
      <c r="K757" s="2" t="s">
        <v>2476</v>
      </c>
      <c r="L757" s="1" t="s">
        <v>20</v>
      </c>
      <c r="M757" s="1" t="s">
        <v>2477</v>
      </c>
    </row>
    <row r="758" spans="1:13" ht="60" x14ac:dyDescent="0.25">
      <c r="A758" s="2" t="s">
        <v>2478</v>
      </c>
      <c r="B758" s="1" t="s">
        <v>12</v>
      </c>
      <c r="C758" s="1" t="s">
        <v>13</v>
      </c>
      <c r="D758" s="1" t="s">
        <v>685</v>
      </c>
      <c r="E758" s="3">
        <v>6.0000000000000001E-3</v>
      </c>
      <c r="F758" s="1" t="s">
        <v>2479</v>
      </c>
      <c r="G758" s="1" t="s">
        <v>25</v>
      </c>
      <c r="H758" s="1" t="s">
        <v>17</v>
      </c>
      <c r="I758" s="1" t="s">
        <v>18</v>
      </c>
      <c r="J758" s="1" t="s">
        <v>2480</v>
      </c>
      <c r="K758" s="2" t="s">
        <v>2481</v>
      </c>
      <c r="L758" s="1" t="s">
        <v>46</v>
      </c>
      <c r="M758" s="1" t="s">
        <v>2482</v>
      </c>
    </row>
    <row r="759" spans="1:13" ht="60" x14ac:dyDescent="0.25">
      <c r="A759" s="2" t="s">
        <v>2483</v>
      </c>
      <c r="B759" s="1" t="s">
        <v>12</v>
      </c>
      <c r="C759" s="1" t="s">
        <v>13</v>
      </c>
      <c r="D759" s="1" t="s">
        <v>685</v>
      </c>
      <c r="E759" s="3">
        <v>6.0000000000000001E-3</v>
      </c>
      <c r="F759" s="1" t="s">
        <v>2484</v>
      </c>
      <c r="G759" s="1" t="s">
        <v>34</v>
      </c>
      <c r="H759" s="1" t="s">
        <v>17</v>
      </c>
      <c r="I759" s="1" t="s">
        <v>18</v>
      </c>
      <c r="J759" s="1" t="s">
        <v>2480</v>
      </c>
      <c r="K759" s="2" t="s">
        <v>1652</v>
      </c>
      <c r="L759" s="1" t="s">
        <v>46</v>
      </c>
      <c r="M759" s="1" t="s">
        <v>2485</v>
      </c>
    </row>
    <row r="760" spans="1:13" ht="75" x14ac:dyDescent="0.25">
      <c r="A760" s="2" t="s">
        <v>2486</v>
      </c>
      <c r="B760" s="1" t="s">
        <v>12</v>
      </c>
      <c r="C760" s="1" t="s">
        <v>13</v>
      </c>
      <c r="D760" s="1" t="s">
        <v>685</v>
      </c>
      <c r="E760" s="3">
        <v>6.0000000000000001E-3</v>
      </c>
      <c r="F760" s="1" t="s">
        <v>33</v>
      </c>
      <c r="G760" s="1" t="s">
        <v>1306</v>
      </c>
      <c r="H760" s="1" t="s">
        <v>2194</v>
      </c>
      <c r="I760" s="1" t="s">
        <v>55</v>
      </c>
      <c r="J760" s="1" t="s">
        <v>2317</v>
      </c>
      <c r="K760" s="2" t="s">
        <v>2487</v>
      </c>
      <c r="L760" s="1" t="s">
        <v>20</v>
      </c>
      <c r="M760" s="1" t="s">
        <v>2488</v>
      </c>
    </row>
    <row r="761" spans="1:13" ht="60" x14ac:dyDescent="0.25">
      <c r="A761" s="2" t="s">
        <v>2489</v>
      </c>
      <c r="B761" s="1" t="s">
        <v>32</v>
      </c>
      <c r="C761" s="1" t="s">
        <v>40</v>
      </c>
      <c r="D761" s="1" t="s">
        <v>23</v>
      </c>
      <c r="E761" s="3">
        <v>6.0000000000000001E-3</v>
      </c>
      <c r="F761" s="1" t="s">
        <v>2490</v>
      </c>
      <c r="G761" s="1" t="s">
        <v>1132</v>
      </c>
      <c r="H761" s="1" t="s">
        <v>62</v>
      </c>
      <c r="I761" s="1" t="s">
        <v>55</v>
      </c>
      <c r="J761" s="1" t="s">
        <v>1544</v>
      </c>
      <c r="K761" s="2" t="s">
        <v>2491</v>
      </c>
      <c r="L761" s="1" t="s">
        <v>20</v>
      </c>
      <c r="M761" s="1" t="s">
        <v>2492</v>
      </c>
    </row>
    <row r="762" spans="1:13" ht="75" x14ac:dyDescent="0.25">
      <c r="A762" s="2" t="s">
        <v>1724</v>
      </c>
      <c r="B762" s="1" t="s">
        <v>12</v>
      </c>
      <c r="C762" s="1" t="s">
        <v>13</v>
      </c>
      <c r="D762" s="1" t="s">
        <v>221</v>
      </c>
      <c r="E762" s="3">
        <v>6.0000000000000001E-3</v>
      </c>
      <c r="F762" s="1" t="s">
        <v>2493</v>
      </c>
      <c r="G762" s="1" t="s">
        <v>61</v>
      </c>
      <c r="H762" s="1" t="s">
        <v>17</v>
      </c>
      <c r="I762" s="1" t="s">
        <v>18</v>
      </c>
      <c r="J762" s="1" t="s">
        <v>1726</v>
      </c>
      <c r="K762" s="2" t="s">
        <v>1578</v>
      </c>
      <c r="L762" s="1" t="s">
        <v>20</v>
      </c>
      <c r="M762" s="1" t="s">
        <v>2494</v>
      </c>
    </row>
    <row r="763" spans="1:13" ht="75" x14ac:dyDescent="0.25">
      <c r="A763" s="2" t="s">
        <v>2495</v>
      </c>
      <c r="B763" s="1" t="s">
        <v>32</v>
      </c>
      <c r="C763" s="1" t="s">
        <v>13</v>
      </c>
      <c r="D763" s="1" t="s">
        <v>685</v>
      </c>
      <c r="E763" s="3">
        <v>6.0000000000000001E-3</v>
      </c>
      <c r="F763" s="1" t="s">
        <v>2496</v>
      </c>
      <c r="G763" s="1" t="s">
        <v>2497</v>
      </c>
      <c r="H763" s="1" t="s">
        <v>62</v>
      </c>
      <c r="I763" s="1" t="s">
        <v>55</v>
      </c>
      <c r="J763" s="1" t="s">
        <v>1555</v>
      </c>
      <c r="K763" s="1" t="s">
        <v>2498</v>
      </c>
      <c r="L763" s="1" t="s">
        <v>20</v>
      </c>
      <c r="M763" s="1" t="s">
        <v>2499</v>
      </c>
    </row>
    <row r="764" spans="1:13" ht="75" x14ac:dyDescent="0.25">
      <c r="A764" s="2" t="s">
        <v>2500</v>
      </c>
      <c r="B764" s="1" t="s">
        <v>12</v>
      </c>
      <c r="C764" s="1" t="s">
        <v>13</v>
      </c>
      <c r="D764" s="1" t="s">
        <v>23</v>
      </c>
      <c r="E764" s="3">
        <v>6.0000000000000001E-3</v>
      </c>
      <c r="F764" s="1" t="s">
        <v>2501</v>
      </c>
      <c r="G764" s="1" t="s">
        <v>619</v>
      </c>
      <c r="H764" s="1" t="s">
        <v>17</v>
      </c>
      <c r="I764" s="1" t="s">
        <v>18</v>
      </c>
      <c r="J764" s="1" t="s">
        <v>228</v>
      </c>
      <c r="K764" s="1" t="s">
        <v>2502</v>
      </c>
      <c r="L764" s="1" t="s">
        <v>46</v>
      </c>
      <c r="M764" s="1" t="s">
        <v>2503</v>
      </c>
    </row>
    <row r="765" spans="1:13" ht="60" x14ac:dyDescent="0.25">
      <c r="A765" s="2" t="s">
        <v>2504</v>
      </c>
      <c r="B765" s="1" t="s">
        <v>32</v>
      </c>
      <c r="C765" s="1" t="s">
        <v>14</v>
      </c>
      <c r="D765" s="1" t="s">
        <v>14</v>
      </c>
      <c r="E765" s="3">
        <v>6.0000000000000001E-3</v>
      </c>
      <c r="F765" s="1" t="s">
        <v>2505</v>
      </c>
      <c r="G765" s="1" t="s">
        <v>619</v>
      </c>
      <c r="H765" s="1" t="s">
        <v>523</v>
      </c>
      <c r="I765" s="1" t="s">
        <v>27</v>
      </c>
      <c r="J765" s="1" t="s">
        <v>2143</v>
      </c>
      <c r="K765" s="1" t="s">
        <v>2506</v>
      </c>
      <c r="L765" s="1" t="s">
        <v>46</v>
      </c>
      <c r="M765" s="1" t="s">
        <v>2507</v>
      </c>
    </row>
    <row r="766" spans="1:13" ht="60" x14ac:dyDescent="0.25">
      <c r="A766" s="2" t="s">
        <v>2504</v>
      </c>
      <c r="B766" s="1" t="s">
        <v>32</v>
      </c>
      <c r="C766" s="1" t="s">
        <v>40</v>
      </c>
      <c r="D766" s="1" t="s">
        <v>685</v>
      </c>
      <c r="E766" s="3">
        <v>6.0000000000000001E-3</v>
      </c>
      <c r="F766" s="1" t="s">
        <v>2505</v>
      </c>
      <c r="G766" s="1" t="s">
        <v>619</v>
      </c>
      <c r="H766" s="1" t="s">
        <v>523</v>
      </c>
      <c r="I766" s="1" t="s">
        <v>27</v>
      </c>
      <c r="J766" s="1" t="s">
        <v>2143</v>
      </c>
      <c r="K766" s="1" t="s">
        <v>2506</v>
      </c>
      <c r="L766" s="1" t="s">
        <v>46</v>
      </c>
      <c r="M766" s="1" t="s">
        <v>2508</v>
      </c>
    </row>
    <row r="767" spans="1:13" ht="60" x14ac:dyDescent="0.25">
      <c r="A767" s="2" t="s">
        <v>2509</v>
      </c>
      <c r="B767" s="1" t="s">
        <v>32</v>
      </c>
      <c r="C767" s="1" t="s">
        <v>13</v>
      </c>
      <c r="D767" s="1" t="s">
        <v>23</v>
      </c>
      <c r="E767" s="3">
        <v>6.0000000000000001E-3</v>
      </c>
      <c r="F767" s="1" t="s">
        <v>2510</v>
      </c>
      <c r="G767" s="1" t="s">
        <v>2090</v>
      </c>
      <c r="H767" s="1" t="s">
        <v>54</v>
      </c>
      <c r="I767" s="1" t="s">
        <v>55</v>
      </c>
      <c r="J767" s="1" t="s">
        <v>1009</v>
      </c>
      <c r="K767" s="1" t="s">
        <v>876</v>
      </c>
      <c r="L767" s="1" t="s">
        <v>20</v>
      </c>
      <c r="M767" s="1" t="s">
        <v>2511</v>
      </c>
    </row>
    <row r="768" spans="1:13" ht="75" x14ac:dyDescent="0.25">
      <c r="A768" s="2" t="s">
        <v>2512</v>
      </c>
      <c r="B768" s="1" t="s">
        <v>32</v>
      </c>
      <c r="C768" s="1" t="s">
        <v>13</v>
      </c>
      <c r="D768" s="1" t="s">
        <v>23</v>
      </c>
      <c r="E768" s="3">
        <v>6.0000000000000001E-3</v>
      </c>
      <c r="F768" s="1" t="s">
        <v>1860</v>
      </c>
      <c r="G768" s="1" t="s">
        <v>2513</v>
      </c>
      <c r="H768" s="1" t="s">
        <v>54</v>
      </c>
      <c r="I768" s="1" t="s">
        <v>55</v>
      </c>
      <c r="J768" s="1" t="s">
        <v>2514</v>
      </c>
      <c r="K768" s="1" t="s">
        <v>14</v>
      </c>
      <c r="L768" s="1" t="s">
        <v>20</v>
      </c>
      <c r="M768" s="1" t="s">
        <v>2515</v>
      </c>
    </row>
    <row r="769" spans="1:13" ht="75" x14ac:dyDescent="0.25">
      <c r="A769" s="2" t="s">
        <v>2516</v>
      </c>
      <c r="B769" s="1" t="s">
        <v>32</v>
      </c>
      <c r="C769" s="1" t="s">
        <v>13</v>
      </c>
      <c r="D769" s="1" t="s">
        <v>23</v>
      </c>
      <c r="E769" s="3">
        <v>6.0000000000000001E-3</v>
      </c>
      <c r="F769" s="1" t="s">
        <v>2517</v>
      </c>
      <c r="G769" s="1" t="s">
        <v>2518</v>
      </c>
      <c r="H769" s="1" t="s">
        <v>54</v>
      </c>
      <c r="I769" s="1" t="s">
        <v>55</v>
      </c>
      <c r="J769" s="1" t="s">
        <v>1009</v>
      </c>
      <c r="K769" s="1" t="s">
        <v>2519</v>
      </c>
      <c r="L769" s="1" t="s">
        <v>20</v>
      </c>
      <c r="M769" s="1" t="s">
        <v>2520</v>
      </c>
    </row>
    <row r="770" spans="1:13" ht="75" x14ac:dyDescent="0.25">
      <c r="A770" s="2" t="s">
        <v>2521</v>
      </c>
      <c r="B770" s="1" t="s">
        <v>12</v>
      </c>
      <c r="C770" s="1" t="s">
        <v>13</v>
      </c>
      <c r="D770" s="1" t="s">
        <v>221</v>
      </c>
      <c r="E770" s="3">
        <v>6.0000000000000001E-3</v>
      </c>
      <c r="F770" s="1" t="s">
        <v>2522</v>
      </c>
      <c r="G770" s="1" t="s">
        <v>68</v>
      </c>
      <c r="H770" s="1" t="s">
        <v>62</v>
      </c>
      <c r="I770" s="1" t="s">
        <v>55</v>
      </c>
      <c r="J770" s="1" t="s">
        <v>1585</v>
      </c>
      <c r="K770" s="2" t="s">
        <v>1353</v>
      </c>
      <c r="L770" s="1" t="s">
        <v>20</v>
      </c>
      <c r="M770" s="1" t="s">
        <v>2523</v>
      </c>
    </row>
    <row r="771" spans="1:13" ht="60" x14ac:dyDescent="0.25">
      <c r="A771" s="2" t="s">
        <v>2524</v>
      </c>
      <c r="B771" s="1" t="s">
        <v>32</v>
      </c>
      <c r="C771" s="1" t="s">
        <v>13</v>
      </c>
      <c r="D771" s="1" t="s">
        <v>689</v>
      </c>
      <c r="E771" s="3">
        <v>6.0000000000000001E-3</v>
      </c>
      <c r="F771" s="1" t="s">
        <v>2525</v>
      </c>
      <c r="G771" s="1" t="s">
        <v>34</v>
      </c>
      <c r="H771" s="1" t="s">
        <v>62</v>
      </c>
      <c r="I771" s="1" t="s">
        <v>55</v>
      </c>
      <c r="J771" s="1" t="s">
        <v>1585</v>
      </c>
      <c r="K771" s="1" t="s">
        <v>1413</v>
      </c>
      <c r="L771" s="1" t="s">
        <v>20</v>
      </c>
      <c r="M771" s="1" t="s">
        <v>2526</v>
      </c>
    </row>
    <row r="772" spans="1:13" ht="75" x14ac:dyDescent="0.25">
      <c r="A772" s="2" t="s">
        <v>2527</v>
      </c>
      <c r="B772" s="1" t="s">
        <v>12</v>
      </c>
      <c r="C772" s="1" t="s">
        <v>13</v>
      </c>
      <c r="D772" s="1" t="s">
        <v>221</v>
      </c>
      <c r="E772" s="3">
        <v>6.0000000000000001E-3</v>
      </c>
      <c r="F772" s="1" t="s">
        <v>2528</v>
      </c>
      <c r="G772" s="1" t="s">
        <v>68</v>
      </c>
      <c r="H772" s="1" t="s">
        <v>1762</v>
      </c>
      <c r="I772" s="1" t="s">
        <v>27</v>
      </c>
      <c r="J772" s="1" t="s">
        <v>1640</v>
      </c>
      <c r="K772" s="2" t="s">
        <v>1353</v>
      </c>
      <c r="L772" s="1" t="s">
        <v>46</v>
      </c>
      <c r="M772" s="1" t="s">
        <v>2529</v>
      </c>
    </row>
    <row r="773" spans="1:13" ht="60" x14ac:dyDescent="0.25">
      <c r="A773" s="2" t="s">
        <v>2530</v>
      </c>
      <c r="B773" s="1" t="s">
        <v>32</v>
      </c>
      <c r="C773" s="1" t="s">
        <v>40</v>
      </c>
      <c r="D773" s="1" t="s">
        <v>23</v>
      </c>
      <c r="E773" s="3">
        <v>6.0000000000000001E-3</v>
      </c>
      <c r="F773" s="1" t="s">
        <v>2531</v>
      </c>
      <c r="G773" s="1" t="s">
        <v>1324</v>
      </c>
      <c r="H773" s="1" t="s">
        <v>523</v>
      </c>
      <c r="I773" s="1" t="s">
        <v>27</v>
      </c>
      <c r="J773" s="1" t="s">
        <v>607</v>
      </c>
      <c r="K773" s="1" t="s">
        <v>1326</v>
      </c>
      <c r="L773" s="1" t="s">
        <v>46</v>
      </c>
      <c r="M773" s="1" t="s">
        <v>2532</v>
      </c>
    </row>
    <row r="774" spans="1:13" ht="60" x14ac:dyDescent="0.25">
      <c r="A774" s="2" t="s">
        <v>2533</v>
      </c>
      <c r="B774" s="1" t="s">
        <v>32</v>
      </c>
      <c r="C774" s="1" t="s">
        <v>14</v>
      </c>
      <c r="D774" s="1" t="s">
        <v>14</v>
      </c>
      <c r="E774" s="3">
        <v>6.0000000000000001E-3</v>
      </c>
      <c r="F774" s="1" t="s">
        <v>2534</v>
      </c>
      <c r="G774" s="1" t="s">
        <v>619</v>
      </c>
      <c r="H774" s="1" t="s">
        <v>588</v>
      </c>
      <c r="I774" s="1" t="s">
        <v>55</v>
      </c>
      <c r="J774" s="1" t="s">
        <v>2535</v>
      </c>
      <c r="K774" s="1" t="s">
        <v>14</v>
      </c>
      <c r="L774" s="1" t="s">
        <v>20</v>
      </c>
      <c r="M774" s="1" t="s">
        <v>2536</v>
      </c>
    </row>
    <row r="775" spans="1:13" ht="45" x14ac:dyDescent="0.25">
      <c r="A775" s="2" t="s">
        <v>2537</v>
      </c>
      <c r="B775" s="1" t="s">
        <v>32</v>
      </c>
      <c r="C775" s="1" t="s">
        <v>14</v>
      </c>
      <c r="D775" s="1" t="s">
        <v>14</v>
      </c>
      <c r="E775" s="3">
        <v>6.0000000000000001E-3</v>
      </c>
      <c r="F775" s="1" t="s">
        <v>33</v>
      </c>
      <c r="G775" s="1" t="s">
        <v>1866</v>
      </c>
      <c r="H775" s="1" t="s">
        <v>83</v>
      </c>
      <c r="I775" s="1" t="s">
        <v>27</v>
      </c>
      <c r="J775" s="1" t="s">
        <v>2538</v>
      </c>
      <c r="K775" s="1" t="s">
        <v>1868</v>
      </c>
      <c r="L775" s="1" t="s">
        <v>46</v>
      </c>
      <c r="M775" s="1" t="s">
        <v>2539</v>
      </c>
    </row>
    <row r="776" spans="1:13" ht="60" x14ac:dyDescent="0.25">
      <c r="A776" s="2" t="s">
        <v>2540</v>
      </c>
      <c r="B776" s="1" t="s">
        <v>12</v>
      </c>
      <c r="C776" s="1" t="s">
        <v>14</v>
      </c>
      <c r="D776" s="1" t="s">
        <v>14</v>
      </c>
      <c r="E776" s="3">
        <v>6.0000000000000001E-3</v>
      </c>
      <c r="F776" s="1" t="s">
        <v>33</v>
      </c>
      <c r="G776" s="1" t="s">
        <v>1348</v>
      </c>
      <c r="H776" s="1" t="s">
        <v>83</v>
      </c>
      <c r="I776" s="1" t="s">
        <v>27</v>
      </c>
      <c r="J776" s="1" t="s">
        <v>1951</v>
      </c>
      <c r="K776" s="1" t="s">
        <v>876</v>
      </c>
      <c r="L776" s="1" t="s">
        <v>46</v>
      </c>
      <c r="M776" s="1" t="s">
        <v>2541</v>
      </c>
    </row>
    <row r="777" spans="1:13" ht="45" x14ac:dyDescent="0.25">
      <c r="A777" s="2" t="s">
        <v>2542</v>
      </c>
      <c r="B777" s="1" t="s">
        <v>32</v>
      </c>
      <c r="C777" s="1" t="s">
        <v>40</v>
      </c>
      <c r="D777" s="1" t="s">
        <v>14</v>
      </c>
      <c r="E777" s="3">
        <v>6.0000000000000001E-3</v>
      </c>
      <c r="F777" s="1" t="s">
        <v>2543</v>
      </c>
      <c r="G777" s="1" t="s">
        <v>1866</v>
      </c>
      <c r="H777" s="1" t="s">
        <v>83</v>
      </c>
      <c r="I777" s="1" t="s">
        <v>77</v>
      </c>
      <c r="J777" s="1" t="s">
        <v>2544</v>
      </c>
      <c r="K777" s="1" t="s">
        <v>1868</v>
      </c>
      <c r="L777" s="1" t="s">
        <v>46</v>
      </c>
      <c r="M777" s="1" t="s">
        <v>2545</v>
      </c>
    </row>
    <row r="778" spans="1:13" ht="60" x14ac:dyDescent="0.25">
      <c r="A778" s="2" t="s">
        <v>2546</v>
      </c>
      <c r="B778" s="1" t="s">
        <v>32</v>
      </c>
      <c r="C778" s="1" t="s">
        <v>40</v>
      </c>
      <c r="D778" s="1" t="s">
        <v>14</v>
      </c>
      <c r="E778" s="3">
        <v>6.0000000000000001E-3</v>
      </c>
      <c r="F778" s="1" t="s">
        <v>2547</v>
      </c>
      <c r="G778" s="1" t="s">
        <v>1348</v>
      </c>
      <c r="H778" s="1" t="s">
        <v>83</v>
      </c>
      <c r="I778" s="1" t="s">
        <v>77</v>
      </c>
      <c r="J778" s="1" t="s">
        <v>2548</v>
      </c>
      <c r="K778" s="1" t="s">
        <v>876</v>
      </c>
      <c r="L778" s="1" t="s">
        <v>46</v>
      </c>
      <c r="M778" s="1" t="s">
        <v>2549</v>
      </c>
    </row>
    <row r="779" spans="1:13" ht="75" x14ac:dyDescent="0.25">
      <c r="A779" s="2" t="s">
        <v>2550</v>
      </c>
      <c r="B779" s="1" t="s">
        <v>12</v>
      </c>
      <c r="C779" s="1" t="s">
        <v>13</v>
      </c>
      <c r="D779" s="1" t="s">
        <v>685</v>
      </c>
      <c r="E779" s="3">
        <v>6.0000000000000001E-3</v>
      </c>
      <c r="F779" s="1" t="s">
        <v>2551</v>
      </c>
      <c r="G779" s="1" t="s">
        <v>2552</v>
      </c>
      <c r="H779" s="1" t="s">
        <v>26</v>
      </c>
      <c r="I779" s="1" t="s">
        <v>27</v>
      </c>
      <c r="J779" s="1" t="s">
        <v>2553</v>
      </c>
      <c r="K779" s="1" t="s">
        <v>2554</v>
      </c>
      <c r="L779" s="1" t="s">
        <v>20</v>
      </c>
      <c r="M779" s="1" t="s">
        <v>2555</v>
      </c>
    </row>
    <row r="780" spans="1:13" ht="45" x14ac:dyDescent="0.25">
      <c r="A780" s="2" t="s">
        <v>2556</v>
      </c>
      <c r="B780" s="1" t="s">
        <v>32</v>
      </c>
      <c r="C780" s="1" t="s">
        <v>40</v>
      </c>
      <c r="D780" s="1" t="s">
        <v>14</v>
      </c>
      <c r="E780" s="3">
        <v>6.0000000000000001E-3</v>
      </c>
      <c r="F780" s="1" t="s">
        <v>2557</v>
      </c>
      <c r="G780" s="1" t="s">
        <v>1857</v>
      </c>
      <c r="H780" s="1" t="s">
        <v>83</v>
      </c>
      <c r="I780" s="1" t="s">
        <v>77</v>
      </c>
      <c r="J780" s="1" t="s">
        <v>1349</v>
      </c>
      <c r="K780" s="1" t="s">
        <v>1858</v>
      </c>
      <c r="L780" s="1" t="s">
        <v>46</v>
      </c>
      <c r="M780" s="1" t="s">
        <v>2558</v>
      </c>
    </row>
    <row r="781" spans="1:13" ht="75" x14ac:dyDescent="0.25">
      <c r="A781" s="2" t="s">
        <v>2559</v>
      </c>
      <c r="B781" s="1" t="s">
        <v>32</v>
      </c>
      <c r="C781" s="1" t="s">
        <v>14</v>
      </c>
      <c r="D781" s="1" t="s">
        <v>14</v>
      </c>
      <c r="E781" s="3">
        <v>6.0000000000000001E-3</v>
      </c>
      <c r="F781" s="1" t="s">
        <v>2560</v>
      </c>
      <c r="G781" s="1" t="s">
        <v>1614</v>
      </c>
      <c r="H781" s="1" t="s">
        <v>523</v>
      </c>
      <c r="I781" s="1" t="s">
        <v>27</v>
      </c>
      <c r="J781" s="1" t="s">
        <v>1959</v>
      </c>
      <c r="K781" s="2" t="s">
        <v>472</v>
      </c>
      <c r="L781" s="1" t="s">
        <v>20</v>
      </c>
      <c r="M781" s="1" t="s">
        <v>2561</v>
      </c>
    </row>
    <row r="782" spans="1:13" ht="45" x14ac:dyDescent="0.25">
      <c r="A782" s="2" t="s">
        <v>2562</v>
      </c>
      <c r="B782" s="1" t="s">
        <v>32</v>
      </c>
      <c r="C782" s="1" t="s">
        <v>14</v>
      </c>
      <c r="D782" s="1" t="s">
        <v>14</v>
      </c>
      <c r="E782" s="3">
        <v>6.0000000000000001E-3</v>
      </c>
      <c r="F782" s="1" t="s">
        <v>2563</v>
      </c>
      <c r="G782" s="1" t="s">
        <v>2518</v>
      </c>
      <c r="H782" s="1" t="s">
        <v>83</v>
      </c>
      <c r="I782" s="1" t="s">
        <v>27</v>
      </c>
      <c r="J782" s="1" t="s">
        <v>2564</v>
      </c>
      <c r="K782" s="1" t="s">
        <v>2565</v>
      </c>
      <c r="L782" s="1" t="s">
        <v>46</v>
      </c>
      <c r="M782" s="1" t="s">
        <v>2566</v>
      </c>
    </row>
    <row r="783" spans="1:13" ht="45" x14ac:dyDescent="0.25">
      <c r="A783" s="2" t="s">
        <v>2567</v>
      </c>
      <c r="B783" s="1" t="s">
        <v>32</v>
      </c>
      <c r="C783" s="1" t="s">
        <v>14</v>
      </c>
      <c r="D783" s="1" t="s">
        <v>14</v>
      </c>
      <c r="E783" s="3">
        <v>6.0000000000000001E-3</v>
      </c>
      <c r="F783" s="1" t="s">
        <v>2568</v>
      </c>
      <c r="G783" s="1" t="s">
        <v>1132</v>
      </c>
      <c r="H783" s="1" t="s">
        <v>83</v>
      </c>
      <c r="I783" s="1" t="s">
        <v>77</v>
      </c>
      <c r="J783" s="1" t="s">
        <v>2564</v>
      </c>
      <c r="K783" s="1" t="s">
        <v>2077</v>
      </c>
      <c r="L783" s="1" t="s">
        <v>46</v>
      </c>
      <c r="M783" s="1" t="s">
        <v>2569</v>
      </c>
    </row>
    <row r="784" spans="1:13" ht="45" x14ac:dyDescent="0.25">
      <c r="A784" s="2" t="s">
        <v>2570</v>
      </c>
      <c r="B784" s="1" t="s">
        <v>32</v>
      </c>
      <c r="C784" s="1" t="s">
        <v>14</v>
      </c>
      <c r="D784" s="1" t="s">
        <v>14</v>
      </c>
      <c r="E784" s="3">
        <v>6.0000000000000001E-3</v>
      </c>
      <c r="F784" s="1" t="s">
        <v>2571</v>
      </c>
      <c r="G784" s="1" t="s">
        <v>1132</v>
      </c>
      <c r="H784" s="1" t="s">
        <v>83</v>
      </c>
      <c r="I784" s="1" t="s">
        <v>77</v>
      </c>
      <c r="J784" s="1" t="s">
        <v>2564</v>
      </c>
      <c r="K784" s="1" t="s">
        <v>2572</v>
      </c>
      <c r="L784" s="1" t="s">
        <v>46</v>
      </c>
      <c r="M784" s="1" t="s">
        <v>2573</v>
      </c>
    </row>
    <row r="785" spans="1:13" ht="45" x14ac:dyDescent="0.25">
      <c r="A785" s="2" t="s">
        <v>2574</v>
      </c>
      <c r="B785" s="1" t="s">
        <v>32</v>
      </c>
      <c r="C785" s="1" t="s">
        <v>40</v>
      </c>
      <c r="D785" s="1" t="s">
        <v>14</v>
      </c>
      <c r="E785" s="3">
        <v>6.0000000000000001E-3</v>
      </c>
      <c r="F785" s="1" t="s">
        <v>2575</v>
      </c>
      <c r="G785" s="1" t="s">
        <v>2576</v>
      </c>
      <c r="H785" s="1" t="s">
        <v>83</v>
      </c>
      <c r="I785" s="1" t="s">
        <v>77</v>
      </c>
      <c r="J785" s="1" t="s">
        <v>311</v>
      </c>
      <c r="K785" s="1" t="s">
        <v>2577</v>
      </c>
      <c r="L785" s="1" t="s">
        <v>46</v>
      </c>
      <c r="M785" s="1" t="s">
        <v>2578</v>
      </c>
    </row>
    <row r="786" spans="1:13" ht="60" x14ac:dyDescent="0.25">
      <c r="A786" s="2" t="s">
        <v>2579</v>
      </c>
      <c r="B786" s="1" t="s">
        <v>32</v>
      </c>
      <c r="C786" s="1" t="s">
        <v>40</v>
      </c>
      <c r="D786" s="1" t="s">
        <v>23</v>
      </c>
      <c r="E786" s="3">
        <v>6.0000000000000001E-3</v>
      </c>
      <c r="F786" s="1" t="s">
        <v>2580</v>
      </c>
      <c r="G786" s="1" t="s">
        <v>2226</v>
      </c>
      <c r="H786" s="1" t="s">
        <v>83</v>
      </c>
      <c r="I786" s="1" t="s">
        <v>77</v>
      </c>
      <c r="J786" s="1" t="s">
        <v>2581</v>
      </c>
      <c r="K786" s="1" t="s">
        <v>2582</v>
      </c>
      <c r="L786" s="1" t="s">
        <v>46</v>
      </c>
      <c r="M786" s="1" t="s">
        <v>2583</v>
      </c>
    </row>
    <row r="787" spans="1:13" ht="60" x14ac:dyDescent="0.25">
      <c r="A787" s="2" t="s">
        <v>2584</v>
      </c>
      <c r="B787" s="1" t="s">
        <v>32</v>
      </c>
      <c r="C787" s="1" t="s">
        <v>40</v>
      </c>
      <c r="D787" s="1" t="s">
        <v>14</v>
      </c>
      <c r="E787" s="3">
        <v>6.0000000000000001E-3</v>
      </c>
      <c r="F787" s="1" t="s">
        <v>2585</v>
      </c>
      <c r="G787" s="1" t="s">
        <v>2586</v>
      </c>
      <c r="H787" s="1" t="s">
        <v>83</v>
      </c>
      <c r="I787" s="1" t="s">
        <v>27</v>
      </c>
      <c r="J787" s="1" t="s">
        <v>2587</v>
      </c>
      <c r="K787" s="1" t="s">
        <v>2588</v>
      </c>
      <c r="L787" s="1" t="s">
        <v>46</v>
      </c>
      <c r="M787" s="1" t="s">
        <v>2589</v>
      </c>
    </row>
    <row r="788" spans="1:13" ht="60" x14ac:dyDescent="0.25">
      <c r="A788" s="2" t="s">
        <v>2590</v>
      </c>
      <c r="B788" s="1" t="s">
        <v>32</v>
      </c>
      <c r="C788" s="1" t="s">
        <v>40</v>
      </c>
      <c r="D788" s="1" t="s">
        <v>14</v>
      </c>
      <c r="E788" s="3">
        <v>6.0000000000000001E-3</v>
      </c>
      <c r="F788" s="1" t="s">
        <v>1261</v>
      </c>
      <c r="G788" s="1" t="s">
        <v>1956</v>
      </c>
      <c r="H788" s="1" t="s">
        <v>83</v>
      </c>
      <c r="I788" s="1" t="s">
        <v>27</v>
      </c>
      <c r="J788" s="1" t="s">
        <v>697</v>
      </c>
      <c r="K788" s="1" t="s">
        <v>2591</v>
      </c>
      <c r="L788" s="1" t="s">
        <v>46</v>
      </c>
      <c r="M788" s="1" t="s">
        <v>2592</v>
      </c>
    </row>
    <row r="789" spans="1:13" ht="45" x14ac:dyDescent="0.25">
      <c r="A789" s="2" t="s">
        <v>2593</v>
      </c>
      <c r="B789" s="1" t="s">
        <v>32</v>
      </c>
      <c r="C789" s="1" t="s">
        <v>40</v>
      </c>
      <c r="D789" s="1" t="s">
        <v>14</v>
      </c>
      <c r="E789" s="3">
        <v>6.0000000000000001E-3</v>
      </c>
      <c r="F789" s="1" t="s">
        <v>2571</v>
      </c>
      <c r="G789" s="1" t="s">
        <v>1132</v>
      </c>
      <c r="H789" s="1" t="s">
        <v>83</v>
      </c>
      <c r="I789" s="1" t="s">
        <v>77</v>
      </c>
      <c r="J789" s="1" t="s">
        <v>2594</v>
      </c>
      <c r="K789" s="1" t="s">
        <v>14</v>
      </c>
      <c r="L789" s="1" t="s">
        <v>46</v>
      </c>
      <c r="M789" s="1" t="s">
        <v>2595</v>
      </c>
    </row>
    <row r="790" spans="1:13" ht="45" x14ac:dyDescent="0.25">
      <c r="A790" s="2" t="s">
        <v>2596</v>
      </c>
      <c r="B790" s="1" t="s">
        <v>32</v>
      </c>
      <c r="C790" s="1" t="s">
        <v>40</v>
      </c>
      <c r="D790" s="1" t="s">
        <v>14</v>
      </c>
      <c r="E790" s="3">
        <v>6.0000000000000001E-3</v>
      </c>
      <c r="F790" s="1" t="s">
        <v>2563</v>
      </c>
      <c r="G790" s="1" t="s">
        <v>2518</v>
      </c>
      <c r="H790" s="1" t="s">
        <v>83</v>
      </c>
      <c r="I790" s="1" t="s">
        <v>27</v>
      </c>
      <c r="J790" s="1" t="s">
        <v>2594</v>
      </c>
      <c r="K790" s="1" t="s">
        <v>14</v>
      </c>
      <c r="L790" s="1" t="s">
        <v>46</v>
      </c>
      <c r="M790" s="1" t="s">
        <v>2597</v>
      </c>
    </row>
    <row r="791" spans="1:13" ht="45" x14ac:dyDescent="0.25">
      <c r="A791" s="2" t="s">
        <v>2598</v>
      </c>
      <c r="B791" s="1" t="s">
        <v>32</v>
      </c>
      <c r="C791" s="1" t="s">
        <v>40</v>
      </c>
      <c r="D791" s="1" t="s">
        <v>14</v>
      </c>
      <c r="E791" s="3">
        <v>6.0000000000000001E-3</v>
      </c>
      <c r="F791" s="1" t="s">
        <v>2568</v>
      </c>
      <c r="G791" s="1" t="s">
        <v>1132</v>
      </c>
      <c r="H791" s="1" t="s">
        <v>83</v>
      </c>
      <c r="I791" s="1" t="s">
        <v>77</v>
      </c>
      <c r="J791" s="1" t="s">
        <v>2594</v>
      </c>
      <c r="K791" s="1" t="s">
        <v>14</v>
      </c>
      <c r="L791" s="1" t="s">
        <v>46</v>
      </c>
      <c r="M791" s="1" t="s">
        <v>2599</v>
      </c>
    </row>
    <row r="792" spans="1:13" ht="60" x14ac:dyDescent="0.25">
      <c r="A792" s="2" t="s">
        <v>2600</v>
      </c>
      <c r="B792" s="1" t="s">
        <v>32</v>
      </c>
      <c r="C792" s="1" t="s">
        <v>40</v>
      </c>
      <c r="D792" s="1" t="s">
        <v>14</v>
      </c>
      <c r="E792" s="3">
        <v>6.0000000000000001E-3</v>
      </c>
      <c r="F792" s="1" t="s">
        <v>2601</v>
      </c>
      <c r="G792" s="1" t="s">
        <v>1956</v>
      </c>
      <c r="H792" s="1" t="s">
        <v>83</v>
      </c>
      <c r="I792" s="1" t="s">
        <v>77</v>
      </c>
      <c r="J792" s="1" t="s">
        <v>2602</v>
      </c>
      <c r="K792" s="1" t="s">
        <v>876</v>
      </c>
      <c r="L792" s="1" t="s">
        <v>46</v>
      </c>
      <c r="M792" s="1" t="s">
        <v>2603</v>
      </c>
    </row>
    <row r="793" spans="1:13" ht="45" x14ac:dyDescent="0.25">
      <c r="A793" s="2" t="s">
        <v>2604</v>
      </c>
      <c r="B793" s="1" t="s">
        <v>32</v>
      </c>
      <c r="C793" s="1" t="s">
        <v>14</v>
      </c>
      <c r="D793" s="1" t="s">
        <v>14</v>
      </c>
      <c r="E793" s="3">
        <v>6.0000000000000001E-3</v>
      </c>
      <c r="F793" s="1" t="s">
        <v>2605</v>
      </c>
      <c r="G793" s="1" t="s">
        <v>2606</v>
      </c>
      <c r="H793" s="1" t="s">
        <v>83</v>
      </c>
      <c r="I793" s="1" t="s">
        <v>27</v>
      </c>
      <c r="J793" s="1" t="s">
        <v>2607</v>
      </c>
      <c r="K793" s="1" t="s">
        <v>2608</v>
      </c>
      <c r="L793" s="1" t="s">
        <v>46</v>
      </c>
      <c r="M793" s="1" t="s">
        <v>2609</v>
      </c>
    </row>
    <row r="794" spans="1:13" ht="60" x14ac:dyDescent="0.25">
      <c r="A794" s="2" t="s">
        <v>2610</v>
      </c>
      <c r="B794" s="1" t="s">
        <v>32</v>
      </c>
      <c r="C794" s="1" t="s">
        <v>14</v>
      </c>
      <c r="D794" s="1" t="s">
        <v>14</v>
      </c>
      <c r="E794" s="3">
        <v>6.0000000000000001E-3</v>
      </c>
      <c r="F794" s="1" t="s">
        <v>2611</v>
      </c>
      <c r="G794" s="1" t="s">
        <v>2513</v>
      </c>
      <c r="H794" s="1" t="s">
        <v>83</v>
      </c>
      <c r="I794" s="1" t="s">
        <v>27</v>
      </c>
      <c r="J794" s="1" t="s">
        <v>2612</v>
      </c>
      <c r="K794" s="1" t="s">
        <v>2613</v>
      </c>
      <c r="L794" s="1" t="s">
        <v>46</v>
      </c>
      <c r="M794" s="1" t="s">
        <v>2614</v>
      </c>
    </row>
    <row r="795" spans="1:13" ht="60" x14ac:dyDescent="0.25">
      <c r="A795" s="2" t="s">
        <v>2615</v>
      </c>
      <c r="B795" s="1" t="s">
        <v>32</v>
      </c>
      <c r="C795" s="1" t="s">
        <v>14</v>
      </c>
      <c r="D795" s="1" t="s">
        <v>14</v>
      </c>
      <c r="E795" s="3">
        <v>6.0000000000000001E-3</v>
      </c>
      <c r="F795" s="1" t="s">
        <v>2616</v>
      </c>
      <c r="G795" s="1" t="s">
        <v>1348</v>
      </c>
      <c r="H795" s="1" t="s">
        <v>83</v>
      </c>
      <c r="I795" s="1" t="s">
        <v>77</v>
      </c>
      <c r="J795" s="1" t="s">
        <v>2617</v>
      </c>
      <c r="K795" s="1" t="s">
        <v>876</v>
      </c>
      <c r="L795" s="1" t="s">
        <v>46</v>
      </c>
      <c r="M795" s="1" t="s">
        <v>2618</v>
      </c>
    </row>
    <row r="796" spans="1:13" ht="60" x14ac:dyDescent="0.25">
      <c r="A796" s="2" t="s">
        <v>2619</v>
      </c>
      <c r="B796" s="1" t="s">
        <v>32</v>
      </c>
      <c r="C796" s="1" t="s">
        <v>14</v>
      </c>
      <c r="D796" s="1" t="s">
        <v>14</v>
      </c>
      <c r="E796" s="3">
        <v>6.0000000000000001E-3</v>
      </c>
      <c r="F796" s="1" t="s">
        <v>2620</v>
      </c>
      <c r="G796" s="1" t="s">
        <v>1849</v>
      </c>
      <c r="H796" s="1" t="s">
        <v>2373</v>
      </c>
      <c r="I796" s="1" t="s">
        <v>27</v>
      </c>
      <c r="J796" s="1" t="s">
        <v>1084</v>
      </c>
      <c r="K796" s="1" t="s">
        <v>14</v>
      </c>
      <c r="L796" s="1" t="s">
        <v>20</v>
      </c>
      <c r="M796" s="1" t="s">
        <v>2621</v>
      </c>
    </row>
    <row r="797" spans="1:13" ht="75" x14ac:dyDescent="0.25">
      <c r="A797" s="2" t="s">
        <v>2622</v>
      </c>
      <c r="B797" s="1" t="s">
        <v>32</v>
      </c>
      <c r="C797" s="1" t="s">
        <v>40</v>
      </c>
      <c r="D797" s="1" t="s">
        <v>685</v>
      </c>
      <c r="E797" s="3">
        <v>6.0000000000000001E-3</v>
      </c>
      <c r="F797" s="1" t="s">
        <v>2560</v>
      </c>
      <c r="G797" s="1" t="s">
        <v>1614</v>
      </c>
      <c r="H797" s="1" t="s">
        <v>523</v>
      </c>
      <c r="I797" s="1" t="s">
        <v>27</v>
      </c>
      <c r="J797" s="1" t="s">
        <v>1959</v>
      </c>
      <c r="K797" s="1" t="s">
        <v>14</v>
      </c>
      <c r="L797" s="1" t="s">
        <v>20</v>
      </c>
      <c r="M797" s="1" t="s">
        <v>2623</v>
      </c>
    </row>
    <row r="798" spans="1:13" ht="75" x14ac:dyDescent="0.25">
      <c r="A798" s="2" t="s">
        <v>2624</v>
      </c>
      <c r="B798" s="1" t="s">
        <v>12</v>
      </c>
      <c r="C798" s="1" t="s">
        <v>13</v>
      </c>
      <c r="D798" s="1" t="s">
        <v>23</v>
      </c>
      <c r="E798" s="3">
        <v>6.0000000000000001E-3</v>
      </c>
      <c r="F798" s="1" t="s">
        <v>82</v>
      </c>
      <c r="G798" s="1" t="s">
        <v>103</v>
      </c>
      <c r="H798" s="1" t="s">
        <v>62</v>
      </c>
      <c r="I798" s="1" t="s">
        <v>55</v>
      </c>
      <c r="J798" s="1" t="s">
        <v>333</v>
      </c>
      <c r="K798" s="1" t="s">
        <v>14</v>
      </c>
      <c r="L798" s="1" t="s">
        <v>20</v>
      </c>
      <c r="M798" s="1" t="s">
        <v>2625</v>
      </c>
    </row>
    <row r="799" spans="1:13" ht="60" x14ac:dyDescent="0.25">
      <c r="A799" s="2" t="s">
        <v>2626</v>
      </c>
      <c r="B799" s="1" t="s">
        <v>32</v>
      </c>
      <c r="C799" s="1" t="s">
        <v>40</v>
      </c>
      <c r="D799" s="1" t="s">
        <v>23</v>
      </c>
      <c r="E799" s="3">
        <v>6.0000000000000001E-3</v>
      </c>
      <c r="F799" s="1" t="s">
        <v>2627</v>
      </c>
      <c r="G799" s="1" t="s">
        <v>619</v>
      </c>
      <c r="H799" s="1" t="s">
        <v>523</v>
      </c>
      <c r="I799" s="1" t="s">
        <v>27</v>
      </c>
      <c r="J799" s="1" t="s">
        <v>2628</v>
      </c>
      <c r="K799" s="1" t="s">
        <v>2629</v>
      </c>
      <c r="L799" s="1" t="s">
        <v>20</v>
      </c>
      <c r="M799" s="1" t="s">
        <v>2630</v>
      </c>
    </row>
    <row r="800" spans="1:13" ht="45" x14ac:dyDescent="0.25">
      <c r="A800" s="2" t="s">
        <v>2631</v>
      </c>
      <c r="B800" s="1" t="s">
        <v>32</v>
      </c>
      <c r="C800" s="1" t="s">
        <v>40</v>
      </c>
      <c r="D800" s="1" t="s">
        <v>14</v>
      </c>
      <c r="E800" s="3">
        <v>6.0000000000000001E-3</v>
      </c>
      <c r="F800" s="1" t="s">
        <v>2605</v>
      </c>
      <c r="G800" s="1" t="s">
        <v>2606</v>
      </c>
      <c r="H800" s="1" t="s">
        <v>83</v>
      </c>
      <c r="I800" s="1" t="s">
        <v>27</v>
      </c>
      <c r="J800" s="1" t="s">
        <v>2632</v>
      </c>
      <c r="K800" s="1" t="s">
        <v>14</v>
      </c>
      <c r="L800" s="1" t="s">
        <v>46</v>
      </c>
      <c r="M800" s="1" t="s">
        <v>2633</v>
      </c>
    </row>
    <row r="801" spans="1:13" ht="60" x14ac:dyDescent="0.25">
      <c r="A801" s="2" t="s">
        <v>2634</v>
      </c>
      <c r="B801" s="1" t="s">
        <v>32</v>
      </c>
      <c r="C801" s="1" t="s">
        <v>40</v>
      </c>
      <c r="D801" s="1" t="s">
        <v>14</v>
      </c>
      <c r="E801" s="3">
        <v>6.0000000000000001E-3</v>
      </c>
      <c r="F801" s="1" t="s">
        <v>2611</v>
      </c>
      <c r="G801" s="1" t="s">
        <v>2513</v>
      </c>
      <c r="H801" s="1" t="s">
        <v>83</v>
      </c>
      <c r="I801" s="1" t="s">
        <v>27</v>
      </c>
      <c r="J801" s="1" t="s">
        <v>1897</v>
      </c>
      <c r="K801" s="1" t="s">
        <v>14</v>
      </c>
      <c r="L801" s="1" t="s">
        <v>46</v>
      </c>
      <c r="M801" s="1" t="s">
        <v>2635</v>
      </c>
    </row>
    <row r="802" spans="1:13" ht="60" x14ac:dyDescent="0.25">
      <c r="A802" s="2" t="s">
        <v>2636</v>
      </c>
      <c r="B802" s="1" t="s">
        <v>32</v>
      </c>
      <c r="C802" s="1" t="s">
        <v>40</v>
      </c>
      <c r="D802" s="1" t="s">
        <v>14</v>
      </c>
      <c r="E802" s="3">
        <v>6.0000000000000001E-3</v>
      </c>
      <c r="F802" s="1" t="s">
        <v>2616</v>
      </c>
      <c r="G802" s="1" t="s">
        <v>1348</v>
      </c>
      <c r="H802" s="1" t="s">
        <v>83</v>
      </c>
      <c r="I802" s="1" t="s">
        <v>77</v>
      </c>
      <c r="J802" s="1" t="s">
        <v>2617</v>
      </c>
      <c r="K802" s="1" t="s">
        <v>14</v>
      </c>
      <c r="L802" s="1" t="s">
        <v>46</v>
      </c>
      <c r="M802" s="1" t="s">
        <v>2637</v>
      </c>
    </row>
    <row r="803" spans="1:13" ht="60" x14ac:dyDescent="0.25">
      <c r="A803" s="2" t="s">
        <v>2638</v>
      </c>
      <c r="B803" s="1" t="s">
        <v>12</v>
      </c>
      <c r="C803" s="1" t="s">
        <v>13</v>
      </c>
      <c r="D803" s="1" t="s">
        <v>14</v>
      </c>
      <c r="E803" s="3">
        <v>6.0000000000000001E-3</v>
      </c>
      <c r="F803" s="1" t="s">
        <v>2639</v>
      </c>
      <c r="G803" s="1" t="s">
        <v>619</v>
      </c>
      <c r="H803" s="1" t="s">
        <v>191</v>
      </c>
      <c r="I803" s="1" t="s">
        <v>18</v>
      </c>
      <c r="J803" s="1" t="s">
        <v>775</v>
      </c>
      <c r="K803" s="1" t="s">
        <v>14</v>
      </c>
      <c r="L803" s="1" t="s">
        <v>20</v>
      </c>
      <c r="M803" s="1" t="s">
        <v>2640</v>
      </c>
    </row>
    <row r="804" spans="1:13" ht="60" x14ac:dyDescent="0.25">
      <c r="A804" s="2" t="s">
        <v>2641</v>
      </c>
      <c r="B804" s="1" t="s">
        <v>12</v>
      </c>
      <c r="C804" s="1" t="s">
        <v>13</v>
      </c>
      <c r="D804" s="1" t="s">
        <v>23</v>
      </c>
      <c r="E804" s="3">
        <v>6.0000000000000001E-3</v>
      </c>
      <c r="F804" s="1" t="s">
        <v>2642</v>
      </c>
      <c r="G804" s="1" t="s">
        <v>619</v>
      </c>
      <c r="H804" s="1" t="s">
        <v>54</v>
      </c>
      <c r="I804" s="1" t="s">
        <v>55</v>
      </c>
      <c r="J804" s="1" t="s">
        <v>1383</v>
      </c>
      <c r="K804" s="1" t="s">
        <v>14</v>
      </c>
      <c r="L804" s="1" t="s">
        <v>20</v>
      </c>
      <c r="M804" s="1" t="s">
        <v>2643</v>
      </c>
    </row>
    <row r="805" spans="1:13" ht="60" x14ac:dyDescent="0.25">
      <c r="A805" s="2" t="s">
        <v>2644</v>
      </c>
      <c r="B805" s="1" t="s">
        <v>32</v>
      </c>
      <c r="C805" s="1" t="s">
        <v>40</v>
      </c>
      <c r="D805" s="1" t="s">
        <v>14</v>
      </c>
      <c r="E805" s="3">
        <v>6.0000000000000001E-3</v>
      </c>
      <c r="F805" s="1" t="s">
        <v>2645</v>
      </c>
      <c r="G805" s="1" t="s">
        <v>2646</v>
      </c>
      <c r="H805" s="1" t="s">
        <v>83</v>
      </c>
      <c r="I805" s="1" t="s">
        <v>27</v>
      </c>
      <c r="J805" s="1" t="s">
        <v>2647</v>
      </c>
      <c r="K805" s="1" t="s">
        <v>14</v>
      </c>
      <c r="L805" s="1" t="s">
        <v>46</v>
      </c>
      <c r="M805" s="1" t="s">
        <v>2648</v>
      </c>
    </row>
    <row r="806" spans="1:13" ht="90" x14ac:dyDescent="0.25">
      <c r="A806" s="2" t="s">
        <v>2371</v>
      </c>
      <c r="B806" s="1" t="s">
        <v>12</v>
      </c>
      <c r="C806" s="1" t="s">
        <v>14</v>
      </c>
      <c r="D806" s="1" t="s">
        <v>14</v>
      </c>
      <c r="E806" s="3">
        <v>6.0000000000000001E-3</v>
      </c>
      <c r="F806" s="1" t="s">
        <v>2372</v>
      </c>
      <c r="G806" s="1" t="s">
        <v>505</v>
      </c>
      <c r="H806" s="1" t="s">
        <v>2373</v>
      </c>
      <c r="I806" s="1" t="s">
        <v>27</v>
      </c>
      <c r="J806" s="1" t="s">
        <v>817</v>
      </c>
      <c r="K806" s="1" t="s">
        <v>14</v>
      </c>
      <c r="L806" s="1" t="s">
        <v>46</v>
      </c>
      <c r="M806" s="1" t="s">
        <v>2649</v>
      </c>
    </row>
    <row r="807" spans="1:13" ht="90" x14ac:dyDescent="0.25">
      <c r="A807" s="2" t="s">
        <v>2650</v>
      </c>
      <c r="B807" s="1" t="s">
        <v>32</v>
      </c>
      <c r="C807" s="1" t="s">
        <v>40</v>
      </c>
      <c r="D807" s="1" t="s">
        <v>23</v>
      </c>
      <c r="E807" s="3">
        <v>6.1999999999999998E-3</v>
      </c>
      <c r="F807" s="1" t="s">
        <v>2651</v>
      </c>
      <c r="G807" s="1" t="s">
        <v>2226</v>
      </c>
      <c r="H807" s="1" t="s">
        <v>108</v>
      </c>
      <c r="I807" s="1" t="s">
        <v>77</v>
      </c>
      <c r="J807" s="1" t="s">
        <v>1451</v>
      </c>
      <c r="K807" s="2" t="s">
        <v>472</v>
      </c>
      <c r="L807" s="1" t="s">
        <v>46</v>
      </c>
      <c r="M807" s="1" t="s">
        <v>2652</v>
      </c>
    </row>
    <row r="808" spans="1:13" ht="75" x14ac:dyDescent="0.25">
      <c r="A808" s="2" t="s">
        <v>2653</v>
      </c>
      <c r="B808" s="1" t="s">
        <v>12</v>
      </c>
      <c r="C808" s="1" t="s">
        <v>14</v>
      </c>
      <c r="D808" s="1" t="s">
        <v>14</v>
      </c>
      <c r="E808" s="3">
        <v>6.4000000000000003E-3</v>
      </c>
      <c r="F808" s="1" t="s">
        <v>2654</v>
      </c>
      <c r="G808" s="1" t="s">
        <v>103</v>
      </c>
      <c r="H808" s="1" t="s">
        <v>523</v>
      </c>
      <c r="I808" s="1" t="s">
        <v>27</v>
      </c>
      <c r="J808" s="1" t="s">
        <v>1951</v>
      </c>
      <c r="K808" s="1" t="s">
        <v>1483</v>
      </c>
      <c r="L808" s="1" t="s">
        <v>20</v>
      </c>
      <c r="M808" s="1" t="s">
        <v>2655</v>
      </c>
    </row>
    <row r="809" spans="1:13" ht="75" x14ac:dyDescent="0.25">
      <c r="A809" s="2" t="s">
        <v>2653</v>
      </c>
      <c r="B809" s="1" t="s">
        <v>12</v>
      </c>
      <c r="C809" s="1" t="s">
        <v>40</v>
      </c>
      <c r="D809" s="1" t="s">
        <v>685</v>
      </c>
      <c r="E809" s="3">
        <v>6.4000000000000003E-3</v>
      </c>
      <c r="F809" s="1" t="s">
        <v>2654</v>
      </c>
      <c r="G809" s="1" t="s">
        <v>103</v>
      </c>
      <c r="H809" s="1" t="s">
        <v>523</v>
      </c>
      <c r="I809" s="1" t="s">
        <v>27</v>
      </c>
      <c r="J809" s="1" t="s">
        <v>1951</v>
      </c>
      <c r="K809" s="1" t="s">
        <v>1483</v>
      </c>
      <c r="L809" s="1" t="s">
        <v>20</v>
      </c>
      <c r="M809" s="1" t="s">
        <v>2656</v>
      </c>
    </row>
    <row r="810" spans="1:13" ht="75" x14ac:dyDescent="0.25">
      <c r="A810" s="2" t="s">
        <v>2657</v>
      </c>
      <c r="B810" s="1" t="s">
        <v>786</v>
      </c>
      <c r="C810" s="1" t="s">
        <v>14</v>
      </c>
      <c r="D810" s="1" t="s">
        <v>14</v>
      </c>
      <c r="E810" s="3">
        <v>6.4000000000000003E-3</v>
      </c>
      <c r="F810" s="1" t="s">
        <v>33</v>
      </c>
      <c r="G810" s="1" t="s">
        <v>103</v>
      </c>
      <c r="H810" s="1" t="s">
        <v>523</v>
      </c>
      <c r="I810" s="1" t="s">
        <v>27</v>
      </c>
      <c r="J810" s="1" t="s">
        <v>94</v>
      </c>
      <c r="K810" s="1" t="s">
        <v>14</v>
      </c>
      <c r="L810" s="1" t="s">
        <v>20</v>
      </c>
      <c r="M810" s="1" t="s">
        <v>2658</v>
      </c>
    </row>
    <row r="811" spans="1:13" ht="75" x14ac:dyDescent="0.25">
      <c r="A811" s="2" t="s">
        <v>2659</v>
      </c>
      <c r="B811" s="1" t="s">
        <v>12</v>
      </c>
      <c r="C811" s="1" t="s">
        <v>13</v>
      </c>
      <c r="D811" s="1" t="s">
        <v>23</v>
      </c>
      <c r="E811" s="3">
        <v>6.4999999999999997E-3</v>
      </c>
      <c r="F811" s="1" t="s">
        <v>629</v>
      </c>
      <c r="G811" s="1" t="s">
        <v>2226</v>
      </c>
      <c r="H811" s="1" t="s">
        <v>17</v>
      </c>
      <c r="I811" s="1" t="s">
        <v>18</v>
      </c>
      <c r="J811" s="1" t="s">
        <v>2091</v>
      </c>
      <c r="K811" s="1" t="s">
        <v>14</v>
      </c>
      <c r="L811" s="1" t="s">
        <v>20</v>
      </c>
      <c r="M811" s="1" t="s">
        <v>2660</v>
      </c>
    </row>
    <row r="812" spans="1:13" ht="60" x14ac:dyDescent="0.25">
      <c r="A812" s="2" t="s">
        <v>2661</v>
      </c>
      <c r="B812" s="1" t="s">
        <v>12</v>
      </c>
      <c r="C812" s="1" t="s">
        <v>13</v>
      </c>
      <c r="D812" s="1" t="s">
        <v>23</v>
      </c>
      <c r="E812" s="3">
        <v>6.4999999999999997E-3</v>
      </c>
      <c r="F812" s="1" t="s">
        <v>2662</v>
      </c>
      <c r="G812" s="1" t="s">
        <v>2079</v>
      </c>
      <c r="H812" s="1" t="s">
        <v>17</v>
      </c>
      <c r="I812" s="1" t="s">
        <v>18</v>
      </c>
      <c r="J812" s="1" t="s">
        <v>1876</v>
      </c>
      <c r="K812" s="1" t="s">
        <v>2629</v>
      </c>
      <c r="L812" s="1" t="s">
        <v>20</v>
      </c>
      <c r="M812" s="1" t="s">
        <v>2663</v>
      </c>
    </row>
    <row r="813" spans="1:13" ht="75" x14ac:dyDescent="0.25">
      <c r="A813" s="2" t="s">
        <v>2664</v>
      </c>
      <c r="B813" s="1" t="s">
        <v>12</v>
      </c>
      <c r="C813" s="1" t="s">
        <v>13</v>
      </c>
      <c r="D813" s="1" t="s">
        <v>23</v>
      </c>
      <c r="E813" s="3">
        <v>6.4999999999999997E-3</v>
      </c>
      <c r="F813" s="1" t="s">
        <v>2665</v>
      </c>
      <c r="G813" s="1" t="s">
        <v>2513</v>
      </c>
      <c r="H813" s="1" t="s">
        <v>17</v>
      </c>
      <c r="I813" s="1" t="s">
        <v>18</v>
      </c>
      <c r="J813" s="1" t="s">
        <v>2666</v>
      </c>
      <c r="K813" s="1" t="s">
        <v>472</v>
      </c>
      <c r="L813" s="1" t="s">
        <v>20</v>
      </c>
      <c r="M813" s="1" t="s">
        <v>2667</v>
      </c>
    </row>
    <row r="814" spans="1:13" ht="60" x14ac:dyDescent="0.25">
      <c r="A814" s="2" t="s">
        <v>2668</v>
      </c>
      <c r="B814" s="1" t="s">
        <v>12</v>
      </c>
      <c r="C814" s="1" t="s">
        <v>13</v>
      </c>
      <c r="D814" s="1" t="s">
        <v>23</v>
      </c>
      <c r="E814" s="3">
        <v>6.4999999999999997E-3</v>
      </c>
      <c r="F814" s="1" t="s">
        <v>2669</v>
      </c>
      <c r="G814" s="1" t="s">
        <v>1857</v>
      </c>
      <c r="H814" s="1" t="s">
        <v>17</v>
      </c>
      <c r="I814" s="1" t="s">
        <v>18</v>
      </c>
      <c r="J814" s="1" t="s">
        <v>2670</v>
      </c>
      <c r="K814" s="2" t="s">
        <v>472</v>
      </c>
      <c r="L814" s="1" t="s">
        <v>20</v>
      </c>
      <c r="M814" s="1" t="s">
        <v>2671</v>
      </c>
    </row>
    <row r="815" spans="1:13" ht="75" x14ac:dyDescent="0.25">
      <c r="A815" s="2" t="s">
        <v>2672</v>
      </c>
      <c r="B815" s="1" t="s">
        <v>12</v>
      </c>
      <c r="C815" s="1" t="s">
        <v>13</v>
      </c>
      <c r="D815" s="1" t="s">
        <v>23</v>
      </c>
      <c r="E815" s="3">
        <v>6.4999999999999997E-3</v>
      </c>
      <c r="F815" s="1" t="s">
        <v>2673</v>
      </c>
      <c r="G815" s="1" t="s">
        <v>2226</v>
      </c>
      <c r="H815" s="1" t="s">
        <v>17</v>
      </c>
      <c r="I815" s="1" t="s">
        <v>18</v>
      </c>
      <c r="J815" s="1" t="s">
        <v>2674</v>
      </c>
      <c r="K815" s="2" t="s">
        <v>2325</v>
      </c>
      <c r="L815" s="1" t="s">
        <v>46</v>
      </c>
      <c r="M815" s="1" t="s">
        <v>2675</v>
      </c>
    </row>
    <row r="816" spans="1:13" ht="75" x14ac:dyDescent="0.25">
      <c r="A816" s="2" t="s">
        <v>2676</v>
      </c>
      <c r="B816" s="1" t="s">
        <v>12</v>
      </c>
      <c r="C816" s="1" t="s">
        <v>13</v>
      </c>
      <c r="D816" s="1" t="s">
        <v>23</v>
      </c>
      <c r="E816" s="3">
        <v>6.4999999999999997E-3</v>
      </c>
      <c r="F816" s="1" t="s">
        <v>2677</v>
      </c>
      <c r="G816" s="1" t="s">
        <v>2606</v>
      </c>
      <c r="H816" s="1" t="s">
        <v>17</v>
      </c>
      <c r="I816" s="1" t="s">
        <v>18</v>
      </c>
      <c r="J816" s="1" t="s">
        <v>2674</v>
      </c>
      <c r="K816" s="1" t="s">
        <v>2608</v>
      </c>
      <c r="L816" s="1" t="s">
        <v>20</v>
      </c>
      <c r="M816" s="1" t="s">
        <v>2678</v>
      </c>
    </row>
    <row r="817" spans="1:13" ht="75" x14ac:dyDescent="0.25">
      <c r="A817" s="2" t="s">
        <v>2679</v>
      </c>
      <c r="B817" s="1" t="s">
        <v>32</v>
      </c>
      <c r="C817" s="1" t="s">
        <v>14</v>
      </c>
      <c r="D817" s="1" t="s">
        <v>14</v>
      </c>
      <c r="E817" s="3">
        <v>6.4999999999999997E-3</v>
      </c>
      <c r="F817" s="1" t="s">
        <v>2680</v>
      </c>
      <c r="G817" s="1" t="s">
        <v>2497</v>
      </c>
      <c r="H817" s="1" t="s">
        <v>523</v>
      </c>
      <c r="I817" s="1" t="s">
        <v>27</v>
      </c>
      <c r="J817" s="1" t="s">
        <v>1705</v>
      </c>
      <c r="K817" s="2" t="s">
        <v>2681</v>
      </c>
      <c r="L817" s="1" t="s">
        <v>46</v>
      </c>
      <c r="M817" s="1" t="s">
        <v>2682</v>
      </c>
    </row>
    <row r="818" spans="1:13" ht="75" x14ac:dyDescent="0.25">
      <c r="A818" s="2" t="s">
        <v>2679</v>
      </c>
      <c r="B818" s="1" t="s">
        <v>32</v>
      </c>
      <c r="C818" s="1" t="s">
        <v>40</v>
      </c>
      <c r="D818" s="1" t="s">
        <v>23</v>
      </c>
      <c r="E818" s="3">
        <v>6.4999999999999997E-3</v>
      </c>
      <c r="F818" s="1" t="s">
        <v>2680</v>
      </c>
      <c r="G818" s="1" t="s">
        <v>2497</v>
      </c>
      <c r="H818" s="1" t="s">
        <v>523</v>
      </c>
      <c r="I818" s="1" t="s">
        <v>27</v>
      </c>
      <c r="J818" s="1" t="s">
        <v>1705</v>
      </c>
      <c r="K818" s="2" t="s">
        <v>2681</v>
      </c>
      <c r="L818" s="1" t="s">
        <v>46</v>
      </c>
      <c r="M818" s="1" t="s">
        <v>2683</v>
      </c>
    </row>
    <row r="819" spans="1:13" ht="75" x14ac:dyDescent="0.25">
      <c r="A819" s="2" t="s">
        <v>2684</v>
      </c>
      <c r="B819" s="1" t="s">
        <v>12</v>
      </c>
      <c r="C819" s="1" t="s">
        <v>13</v>
      </c>
      <c r="D819" s="1" t="s">
        <v>23</v>
      </c>
      <c r="E819" s="3">
        <v>6.4999999999999997E-3</v>
      </c>
      <c r="F819" s="1" t="s">
        <v>2685</v>
      </c>
      <c r="G819" s="1" t="s">
        <v>1866</v>
      </c>
      <c r="H819" s="1" t="s">
        <v>17</v>
      </c>
      <c r="I819" s="1" t="s">
        <v>18</v>
      </c>
      <c r="J819" s="1" t="s">
        <v>2480</v>
      </c>
      <c r="K819" s="2" t="s">
        <v>2686</v>
      </c>
      <c r="L819" s="1" t="s">
        <v>20</v>
      </c>
      <c r="M819" s="1" t="s">
        <v>2687</v>
      </c>
    </row>
    <row r="820" spans="1:13" ht="75" x14ac:dyDescent="0.25">
      <c r="A820" s="2" t="s">
        <v>2688</v>
      </c>
      <c r="B820" s="1" t="s">
        <v>12</v>
      </c>
      <c r="C820" s="1" t="s">
        <v>13</v>
      </c>
      <c r="D820" s="1" t="s">
        <v>23</v>
      </c>
      <c r="E820" s="3">
        <v>6.4999999999999997E-3</v>
      </c>
      <c r="F820" s="1" t="s">
        <v>33</v>
      </c>
      <c r="G820" s="1" t="s">
        <v>1861</v>
      </c>
      <c r="H820" s="1" t="s">
        <v>2194</v>
      </c>
      <c r="I820" s="1" t="s">
        <v>55</v>
      </c>
      <c r="J820" s="1" t="s">
        <v>2317</v>
      </c>
      <c r="K820" s="1" t="s">
        <v>14</v>
      </c>
      <c r="L820" s="1" t="s">
        <v>20</v>
      </c>
      <c r="M820" s="1" t="s">
        <v>2689</v>
      </c>
    </row>
    <row r="821" spans="1:13" ht="75" x14ac:dyDescent="0.25">
      <c r="A821" s="2" t="s">
        <v>2690</v>
      </c>
      <c r="B821" s="1" t="s">
        <v>32</v>
      </c>
      <c r="C821" s="1" t="s">
        <v>13</v>
      </c>
      <c r="D821" s="1" t="s">
        <v>23</v>
      </c>
      <c r="E821" s="3">
        <v>6.4999999999999997E-3</v>
      </c>
      <c r="F821" s="1" t="s">
        <v>2691</v>
      </c>
      <c r="G821" s="1" t="s">
        <v>1348</v>
      </c>
      <c r="H821" s="1" t="s">
        <v>62</v>
      </c>
      <c r="I821" s="1" t="s">
        <v>55</v>
      </c>
      <c r="J821" s="1" t="s">
        <v>2692</v>
      </c>
      <c r="K821" s="1" t="s">
        <v>876</v>
      </c>
      <c r="L821" s="1" t="s">
        <v>20</v>
      </c>
      <c r="M821" s="1" t="s">
        <v>2693</v>
      </c>
    </row>
    <row r="822" spans="1:13" ht="75" x14ac:dyDescent="0.25">
      <c r="A822" s="2" t="s">
        <v>2694</v>
      </c>
      <c r="B822" s="1" t="s">
        <v>32</v>
      </c>
      <c r="C822" s="1" t="s">
        <v>13</v>
      </c>
      <c r="D822" s="1" t="s">
        <v>23</v>
      </c>
      <c r="E822" s="3">
        <v>6.4999999999999997E-3</v>
      </c>
      <c r="F822" s="1" t="s">
        <v>2695</v>
      </c>
      <c r="G822" s="1" t="s">
        <v>2606</v>
      </c>
      <c r="H822" s="1" t="s">
        <v>62</v>
      </c>
      <c r="I822" s="1" t="s">
        <v>55</v>
      </c>
      <c r="J822" s="1" t="s">
        <v>1551</v>
      </c>
      <c r="K822" s="1" t="s">
        <v>2608</v>
      </c>
      <c r="L822" s="1" t="s">
        <v>20</v>
      </c>
      <c r="M822" s="1" t="s">
        <v>2696</v>
      </c>
    </row>
    <row r="823" spans="1:13" ht="75" x14ac:dyDescent="0.25">
      <c r="A823" s="2" t="s">
        <v>2697</v>
      </c>
      <c r="B823" s="1" t="s">
        <v>32</v>
      </c>
      <c r="C823" s="1" t="s">
        <v>13</v>
      </c>
      <c r="D823" s="1" t="s">
        <v>23</v>
      </c>
      <c r="E823" s="3">
        <v>6.4999999999999997E-3</v>
      </c>
      <c r="F823" s="1" t="s">
        <v>2698</v>
      </c>
      <c r="G823" s="1" t="s">
        <v>1132</v>
      </c>
      <c r="H823" s="1" t="s">
        <v>62</v>
      </c>
      <c r="I823" s="1" t="s">
        <v>55</v>
      </c>
      <c r="J823" s="1" t="s">
        <v>1544</v>
      </c>
      <c r="K823" s="1" t="s">
        <v>876</v>
      </c>
      <c r="L823" s="1" t="s">
        <v>20</v>
      </c>
      <c r="M823" s="1" t="s">
        <v>2699</v>
      </c>
    </row>
    <row r="824" spans="1:13" ht="75" x14ac:dyDescent="0.25">
      <c r="A824" s="2" t="s">
        <v>2700</v>
      </c>
      <c r="B824" s="1" t="s">
        <v>32</v>
      </c>
      <c r="C824" s="1" t="s">
        <v>13</v>
      </c>
      <c r="D824" s="1" t="s">
        <v>23</v>
      </c>
      <c r="E824" s="3">
        <v>6.4999999999999997E-3</v>
      </c>
      <c r="F824" s="1" t="s">
        <v>2701</v>
      </c>
      <c r="G824" s="1" t="s">
        <v>1956</v>
      </c>
      <c r="H824" s="1" t="s">
        <v>62</v>
      </c>
      <c r="I824" s="1" t="s">
        <v>55</v>
      </c>
      <c r="J824" s="1" t="s">
        <v>2692</v>
      </c>
      <c r="K824" s="1" t="s">
        <v>876</v>
      </c>
      <c r="L824" s="1" t="s">
        <v>20</v>
      </c>
      <c r="M824" s="1" t="s">
        <v>2702</v>
      </c>
    </row>
    <row r="825" spans="1:13" ht="75" x14ac:dyDescent="0.25">
      <c r="A825" s="2" t="s">
        <v>2703</v>
      </c>
      <c r="B825" s="1" t="s">
        <v>32</v>
      </c>
      <c r="C825" s="1" t="s">
        <v>13</v>
      </c>
      <c r="D825" s="1" t="s">
        <v>23</v>
      </c>
      <c r="E825" s="3">
        <v>6.4999999999999997E-3</v>
      </c>
      <c r="F825" s="1" t="s">
        <v>2704</v>
      </c>
      <c r="G825" s="1" t="s">
        <v>1348</v>
      </c>
      <c r="H825" s="1" t="s">
        <v>62</v>
      </c>
      <c r="I825" s="1" t="s">
        <v>55</v>
      </c>
      <c r="J825" s="1" t="s">
        <v>1544</v>
      </c>
      <c r="K825" s="1" t="s">
        <v>876</v>
      </c>
      <c r="L825" s="1" t="s">
        <v>20</v>
      </c>
      <c r="M825" s="1" t="s">
        <v>2705</v>
      </c>
    </row>
    <row r="826" spans="1:13" ht="75" x14ac:dyDescent="0.25">
      <c r="A826" s="2" t="s">
        <v>2706</v>
      </c>
      <c r="B826" s="1" t="s">
        <v>32</v>
      </c>
      <c r="C826" s="1" t="s">
        <v>13</v>
      </c>
      <c r="D826" s="1" t="s">
        <v>23</v>
      </c>
      <c r="E826" s="3">
        <v>6.4999999999999997E-3</v>
      </c>
      <c r="F826" s="1" t="s">
        <v>2707</v>
      </c>
      <c r="G826" s="1" t="s">
        <v>2518</v>
      </c>
      <c r="H826" s="1" t="s">
        <v>62</v>
      </c>
      <c r="I826" s="1" t="s">
        <v>55</v>
      </c>
      <c r="J826" s="1" t="s">
        <v>1544</v>
      </c>
      <c r="K826" s="1" t="s">
        <v>2565</v>
      </c>
      <c r="L826" s="1" t="s">
        <v>20</v>
      </c>
      <c r="M826" s="1" t="s">
        <v>2708</v>
      </c>
    </row>
    <row r="827" spans="1:13" ht="75" x14ac:dyDescent="0.25">
      <c r="A827" s="2" t="s">
        <v>2709</v>
      </c>
      <c r="B827" s="1" t="s">
        <v>32</v>
      </c>
      <c r="C827" s="1" t="s">
        <v>13</v>
      </c>
      <c r="D827" s="1" t="s">
        <v>23</v>
      </c>
      <c r="E827" s="3">
        <v>6.4999999999999997E-3</v>
      </c>
      <c r="F827" s="1" t="s">
        <v>2710</v>
      </c>
      <c r="G827" s="1" t="s">
        <v>1866</v>
      </c>
      <c r="H827" s="1" t="s">
        <v>62</v>
      </c>
      <c r="I827" s="1" t="s">
        <v>55</v>
      </c>
      <c r="J827" s="1" t="s">
        <v>2692</v>
      </c>
      <c r="K827" s="1" t="s">
        <v>1868</v>
      </c>
      <c r="L827" s="1" t="s">
        <v>20</v>
      </c>
      <c r="M827" s="1" t="s">
        <v>2711</v>
      </c>
    </row>
    <row r="828" spans="1:13" ht="75" x14ac:dyDescent="0.25">
      <c r="A828" s="2" t="s">
        <v>2684</v>
      </c>
      <c r="B828" s="1" t="s">
        <v>32</v>
      </c>
      <c r="C828" s="1" t="s">
        <v>14</v>
      </c>
      <c r="D828" s="1" t="s">
        <v>14</v>
      </c>
      <c r="E828" s="3">
        <v>6.4999999999999997E-3</v>
      </c>
      <c r="F828" s="1" t="s">
        <v>2685</v>
      </c>
      <c r="G828" s="1" t="s">
        <v>1866</v>
      </c>
      <c r="H828" s="1" t="s">
        <v>17</v>
      </c>
      <c r="I828" s="1" t="s">
        <v>18</v>
      </c>
      <c r="J828" s="1" t="s">
        <v>2128</v>
      </c>
      <c r="K828" s="2" t="s">
        <v>2686</v>
      </c>
      <c r="L828" s="1" t="s">
        <v>20</v>
      </c>
      <c r="M828" s="1" t="s">
        <v>2712</v>
      </c>
    </row>
    <row r="829" spans="1:13" ht="90" x14ac:dyDescent="0.25">
      <c r="A829" s="2" t="s">
        <v>2713</v>
      </c>
      <c r="B829" s="1" t="s">
        <v>32</v>
      </c>
      <c r="C829" s="1" t="s">
        <v>14</v>
      </c>
      <c r="D829" s="1" t="s">
        <v>14</v>
      </c>
      <c r="E829" s="3">
        <v>6.4999999999999997E-3</v>
      </c>
      <c r="F829" s="1" t="s">
        <v>2714</v>
      </c>
      <c r="G829" s="1" t="s">
        <v>2417</v>
      </c>
      <c r="H829" s="1" t="s">
        <v>523</v>
      </c>
      <c r="I829" s="1" t="s">
        <v>27</v>
      </c>
      <c r="J829" s="1" t="s">
        <v>1721</v>
      </c>
      <c r="K829" s="1" t="s">
        <v>2498</v>
      </c>
      <c r="L829" s="1" t="s">
        <v>46</v>
      </c>
      <c r="M829" s="1" t="s">
        <v>2715</v>
      </c>
    </row>
    <row r="830" spans="1:13" ht="90" x14ac:dyDescent="0.25">
      <c r="A830" s="2" t="s">
        <v>2713</v>
      </c>
      <c r="B830" s="1" t="s">
        <v>32</v>
      </c>
      <c r="C830" s="1" t="s">
        <v>40</v>
      </c>
      <c r="D830" s="1" t="s">
        <v>23</v>
      </c>
      <c r="E830" s="3">
        <v>6.4999999999999997E-3</v>
      </c>
      <c r="F830" s="1" t="s">
        <v>2714</v>
      </c>
      <c r="G830" s="1" t="s">
        <v>2417</v>
      </c>
      <c r="H830" s="1" t="s">
        <v>523</v>
      </c>
      <c r="I830" s="1" t="s">
        <v>27</v>
      </c>
      <c r="J830" s="1" t="s">
        <v>1721</v>
      </c>
      <c r="K830" s="1" t="s">
        <v>2716</v>
      </c>
      <c r="L830" s="1" t="s">
        <v>46</v>
      </c>
      <c r="M830" s="1" t="s">
        <v>2717</v>
      </c>
    </row>
    <row r="831" spans="1:13" ht="75" x14ac:dyDescent="0.25">
      <c r="A831" s="2" t="s">
        <v>2718</v>
      </c>
      <c r="B831" s="1" t="s">
        <v>12</v>
      </c>
      <c r="C831" s="1" t="s">
        <v>13</v>
      </c>
      <c r="D831" s="1" t="s">
        <v>23</v>
      </c>
      <c r="E831" s="3">
        <v>6.4999999999999997E-3</v>
      </c>
      <c r="F831" s="1" t="s">
        <v>2719</v>
      </c>
      <c r="G831" s="1" t="s">
        <v>2586</v>
      </c>
      <c r="H831" s="1" t="s">
        <v>17</v>
      </c>
      <c r="I831" s="1" t="s">
        <v>18</v>
      </c>
      <c r="J831" s="1" t="s">
        <v>1729</v>
      </c>
      <c r="K831" s="1" t="s">
        <v>2720</v>
      </c>
      <c r="L831" s="1" t="s">
        <v>20</v>
      </c>
      <c r="M831" s="1" t="s">
        <v>2721</v>
      </c>
    </row>
    <row r="832" spans="1:13" ht="75" x14ac:dyDescent="0.25">
      <c r="A832" s="2" t="s">
        <v>2722</v>
      </c>
      <c r="B832" s="1" t="s">
        <v>12</v>
      </c>
      <c r="C832" s="1" t="s">
        <v>13</v>
      </c>
      <c r="D832" s="1" t="s">
        <v>23</v>
      </c>
      <c r="E832" s="3">
        <v>6.4999999999999997E-3</v>
      </c>
      <c r="F832" s="1" t="s">
        <v>2723</v>
      </c>
      <c r="G832" s="1" t="s">
        <v>1956</v>
      </c>
      <c r="H832" s="1" t="s">
        <v>17</v>
      </c>
      <c r="I832" s="1" t="s">
        <v>18</v>
      </c>
      <c r="J832" s="1" t="s">
        <v>2724</v>
      </c>
      <c r="K832" s="1" t="s">
        <v>876</v>
      </c>
      <c r="L832" s="1" t="s">
        <v>20</v>
      </c>
      <c r="M832" s="1" t="s">
        <v>2725</v>
      </c>
    </row>
    <row r="833" spans="1:13" ht="75" x14ac:dyDescent="0.25">
      <c r="A833" s="2" t="s">
        <v>2726</v>
      </c>
      <c r="B833" s="1" t="s">
        <v>32</v>
      </c>
      <c r="C833" s="1" t="s">
        <v>13</v>
      </c>
      <c r="D833" s="1" t="s">
        <v>23</v>
      </c>
      <c r="E833" s="3">
        <v>6.4999999999999997E-3</v>
      </c>
      <c r="F833" s="1" t="s">
        <v>2727</v>
      </c>
      <c r="G833" s="1" t="s">
        <v>2079</v>
      </c>
      <c r="H833" s="1" t="s">
        <v>62</v>
      </c>
      <c r="I833" s="1" t="s">
        <v>55</v>
      </c>
      <c r="J833" s="1" t="s">
        <v>580</v>
      </c>
      <c r="K833" s="1" t="s">
        <v>2629</v>
      </c>
      <c r="L833" s="1" t="s">
        <v>20</v>
      </c>
      <c r="M833" s="1" t="s">
        <v>2728</v>
      </c>
    </row>
    <row r="834" spans="1:13" ht="75" x14ac:dyDescent="0.25">
      <c r="A834" s="2" t="s">
        <v>2729</v>
      </c>
      <c r="B834" s="1" t="s">
        <v>32</v>
      </c>
      <c r="C834" s="1" t="s">
        <v>13</v>
      </c>
      <c r="D834" s="1" t="s">
        <v>23</v>
      </c>
      <c r="E834" s="3">
        <v>6.4999999999999997E-3</v>
      </c>
      <c r="F834" s="1" t="s">
        <v>2730</v>
      </c>
      <c r="G834" s="1" t="s">
        <v>2513</v>
      </c>
      <c r="H834" s="1" t="s">
        <v>62</v>
      </c>
      <c r="I834" s="1" t="s">
        <v>55</v>
      </c>
      <c r="J834" s="1" t="s">
        <v>2143</v>
      </c>
      <c r="K834" s="1" t="s">
        <v>2613</v>
      </c>
      <c r="L834" s="1" t="s">
        <v>20</v>
      </c>
      <c r="M834" s="1" t="s">
        <v>2731</v>
      </c>
    </row>
    <row r="835" spans="1:13" ht="75" x14ac:dyDescent="0.25">
      <c r="A835" s="2" t="s">
        <v>2732</v>
      </c>
      <c r="B835" s="1" t="s">
        <v>32</v>
      </c>
      <c r="C835" s="1" t="s">
        <v>40</v>
      </c>
      <c r="D835" s="1" t="s">
        <v>14</v>
      </c>
      <c r="E835" s="3">
        <v>6.4999999999999997E-3</v>
      </c>
      <c r="F835" s="1" t="s">
        <v>33</v>
      </c>
      <c r="G835" s="1" t="s">
        <v>1348</v>
      </c>
      <c r="H835" s="1" t="s">
        <v>254</v>
      </c>
      <c r="I835" s="1" t="s">
        <v>27</v>
      </c>
      <c r="J835" s="1" t="s">
        <v>2080</v>
      </c>
      <c r="K835" s="2" t="s">
        <v>1652</v>
      </c>
      <c r="L835" s="1" t="s">
        <v>46</v>
      </c>
      <c r="M835" s="1" t="s">
        <v>2733</v>
      </c>
    </row>
    <row r="836" spans="1:13" ht="75" x14ac:dyDescent="0.25">
      <c r="A836" s="2" t="s">
        <v>2734</v>
      </c>
      <c r="B836" s="1" t="s">
        <v>32</v>
      </c>
      <c r="C836" s="1" t="s">
        <v>14</v>
      </c>
      <c r="D836" s="1" t="s">
        <v>14</v>
      </c>
      <c r="E836" s="3">
        <v>6.4999999999999997E-3</v>
      </c>
      <c r="F836" s="1" t="s">
        <v>2735</v>
      </c>
      <c r="G836" s="1" t="s">
        <v>930</v>
      </c>
      <c r="H836" s="1" t="s">
        <v>523</v>
      </c>
      <c r="I836" s="1" t="s">
        <v>27</v>
      </c>
      <c r="J836" s="1" t="s">
        <v>2736</v>
      </c>
      <c r="K836" s="1" t="s">
        <v>2498</v>
      </c>
      <c r="L836" s="1" t="s">
        <v>46</v>
      </c>
      <c r="M836" s="1" t="s">
        <v>2737</v>
      </c>
    </row>
    <row r="837" spans="1:13" ht="75" x14ac:dyDescent="0.25">
      <c r="A837" s="2" t="s">
        <v>2738</v>
      </c>
      <c r="B837" s="1" t="s">
        <v>32</v>
      </c>
      <c r="C837" s="1" t="s">
        <v>40</v>
      </c>
      <c r="D837" s="1" t="s">
        <v>23</v>
      </c>
      <c r="E837" s="3">
        <v>6.4999999999999997E-3</v>
      </c>
      <c r="F837" s="1" t="s">
        <v>2739</v>
      </c>
      <c r="G837" s="1" t="s">
        <v>1940</v>
      </c>
      <c r="H837" s="1" t="s">
        <v>523</v>
      </c>
      <c r="I837" s="1" t="s">
        <v>27</v>
      </c>
      <c r="J837" s="1" t="s">
        <v>1544</v>
      </c>
      <c r="K837" s="1" t="s">
        <v>2716</v>
      </c>
      <c r="L837" s="1" t="s">
        <v>46</v>
      </c>
      <c r="M837" s="1" t="s">
        <v>2740</v>
      </c>
    </row>
    <row r="838" spans="1:13" ht="75" x14ac:dyDescent="0.25">
      <c r="A838" s="2" t="s">
        <v>2734</v>
      </c>
      <c r="B838" s="1" t="s">
        <v>32</v>
      </c>
      <c r="C838" s="1" t="s">
        <v>40</v>
      </c>
      <c r="D838" s="1" t="s">
        <v>23</v>
      </c>
      <c r="E838" s="3">
        <v>6.4999999999999997E-3</v>
      </c>
      <c r="F838" s="1" t="s">
        <v>2735</v>
      </c>
      <c r="G838" s="1" t="s">
        <v>930</v>
      </c>
      <c r="H838" s="1" t="s">
        <v>523</v>
      </c>
      <c r="I838" s="1" t="s">
        <v>27</v>
      </c>
      <c r="J838" s="1" t="s">
        <v>2736</v>
      </c>
      <c r="K838" s="1" t="s">
        <v>2716</v>
      </c>
      <c r="L838" s="1" t="s">
        <v>46</v>
      </c>
      <c r="M838" s="1" t="s">
        <v>2741</v>
      </c>
    </row>
    <row r="839" spans="1:13" ht="90" x14ac:dyDescent="0.25">
      <c r="A839" s="2" t="s">
        <v>2742</v>
      </c>
      <c r="B839" s="1" t="s">
        <v>12</v>
      </c>
      <c r="C839" s="1" t="s">
        <v>40</v>
      </c>
      <c r="D839" s="1" t="s">
        <v>685</v>
      </c>
      <c r="E839" s="3">
        <v>6.4999999999999997E-3</v>
      </c>
      <c r="F839" s="1" t="s">
        <v>33</v>
      </c>
      <c r="G839" s="1" t="s">
        <v>25</v>
      </c>
      <c r="H839" s="1" t="s">
        <v>76</v>
      </c>
      <c r="I839" s="1" t="s">
        <v>77</v>
      </c>
      <c r="J839" s="1" t="s">
        <v>239</v>
      </c>
      <c r="K839" s="2" t="s">
        <v>2743</v>
      </c>
      <c r="L839" s="1" t="s">
        <v>46</v>
      </c>
      <c r="M839" s="1" t="s">
        <v>2744</v>
      </c>
    </row>
    <row r="840" spans="1:13" ht="75" x14ac:dyDescent="0.25">
      <c r="A840" s="2" t="s">
        <v>2745</v>
      </c>
      <c r="B840" s="1" t="s">
        <v>12</v>
      </c>
      <c r="C840" s="1" t="s">
        <v>40</v>
      </c>
      <c r="D840" s="1" t="s">
        <v>685</v>
      </c>
      <c r="E840" s="3">
        <v>6.4999999999999997E-3</v>
      </c>
      <c r="F840" s="1" t="s">
        <v>33</v>
      </c>
      <c r="G840" s="1" t="s">
        <v>25</v>
      </c>
      <c r="H840" s="1" t="s">
        <v>76</v>
      </c>
      <c r="I840" s="1" t="s">
        <v>77</v>
      </c>
      <c r="J840" s="1" t="s">
        <v>239</v>
      </c>
      <c r="K840" s="2" t="s">
        <v>2743</v>
      </c>
      <c r="L840" s="1" t="s">
        <v>46</v>
      </c>
      <c r="M840" s="1" t="s">
        <v>2746</v>
      </c>
    </row>
    <row r="841" spans="1:13" ht="75" x14ac:dyDescent="0.25">
      <c r="A841" s="2" t="s">
        <v>2747</v>
      </c>
      <c r="B841" s="1" t="s">
        <v>12</v>
      </c>
      <c r="C841" s="1" t="s">
        <v>40</v>
      </c>
      <c r="D841" s="1" t="s">
        <v>685</v>
      </c>
      <c r="E841" s="3">
        <v>6.4999999999999997E-3</v>
      </c>
      <c r="F841" s="1" t="s">
        <v>33</v>
      </c>
      <c r="G841" s="1" t="s">
        <v>25</v>
      </c>
      <c r="H841" s="1" t="s">
        <v>76</v>
      </c>
      <c r="I841" s="1" t="s">
        <v>77</v>
      </c>
      <c r="J841" s="1" t="s">
        <v>239</v>
      </c>
      <c r="K841" s="2" t="s">
        <v>2743</v>
      </c>
      <c r="L841" s="1" t="s">
        <v>46</v>
      </c>
      <c r="M841" s="1" t="s">
        <v>2748</v>
      </c>
    </row>
    <row r="842" spans="1:13" ht="75" x14ac:dyDescent="0.25">
      <c r="A842" s="2" t="s">
        <v>2749</v>
      </c>
      <c r="B842" s="1" t="s">
        <v>12</v>
      </c>
      <c r="C842" s="1" t="s">
        <v>13</v>
      </c>
      <c r="D842" s="1" t="s">
        <v>23</v>
      </c>
      <c r="E842" s="3">
        <v>6.4999999999999997E-3</v>
      </c>
      <c r="F842" s="1" t="s">
        <v>33</v>
      </c>
      <c r="G842" s="1" t="s">
        <v>1132</v>
      </c>
      <c r="H842" s="1" t="s">
        <v>17</v>
      </c>
      <c r="I842" s="1" t="s">
        <v>18</v>
      </c>
      <c r="J842" s="1" t="s">
        <v>239</v>
      </c>
      <c r="K842" s="1" t="s">
        <v>2077</v>
      </c>
      <c r="L842" s="1" t="s">
        <v>20</v>
      </c>
      <c r="M842" s="1" t="s">
        <v>2750</v>
      </c>
    </row>
    <row r="843" spans="1:13" ht="75" x14ac:dyDescent="0.25">
      <c r="A843" s="2" t="s">
        <v>2751</v>
      </c>
      <c r="B843" s="1" t="s">
        <v>12</v>
      </c>
      <c r="C843" s="1" t="s">
        <v>13</v>
      </c>
      <c r="D843" s="1" t="s">
        <v>23</v>
      </c>
      <c r="E843" s="3">
        <v>6.4999999999999997E-3</v>
      </c>
      <c r="F843" s="1" t="s">
        <v>2752</v>
      </c>
      <c r="G843" s="1" t="s">
        <v>2518</v>
      </c>
      <c r="H843" s="1" t="s">
        <v>17</v>
      </c>
      <c r="I843" s="1" t="s">
        <v>18</v>
      </c>
      <c r="J843" s="1" t="s">
        <v>2753</v>
      </c>
      <c r="K843" s="1" t="s">
        <v>2565</v>
      </c>
      <c r="L843" s="1" t="s">
        <v>20</v>
      </c>
      <c r="M843" s="1" t="s">
        <v>2754</v>
      </c>
    </row>
    <row r="844" spans="1:13" ht="60" x14ac:dyDescent="0.25">
      <c r="A844" s="2" t="s">
        <v>2755</v>
      </c>
      <c r="B844" s="1" t="s">
        <v>32</v>
      </c>
      <c r="C844" s="1" t="s">
        <v>14</v>
      </c>
      <c r="D844" s="1" t="s">
        <v>14</v>
      </c>
      <c r="E844" s="3">
        <v>6.4999999999999997E-3</v>
      </c>
      <c r="F844" s="1" t="s">
        <v>629</v>
      </c>
      <c r="G844" s="1" t="s">
        <v>2226</v>
      </c>
      <c r="H844" s="1" t="s">
        <v>17</v>
      </c>
      <c r="I844" s="1" t="s">
        <v>18</v>
      </c>
      <c r="J844" s="1" t="s">
        <v>125</v>
      </c>
      <c r="K844" s="1" t="s">
        <v>14</v>
      </c>
      <c r="L844" s="1" t="s">
        <v>46</v>
      </c>
      <c r="M844" s="1" t="s">
        <v>2756</v>
      </c>
    </row>
    <row r="845" spans="1:13" ht="75" x14ac:dyDescent="0.25">
      <c r="A845" s="2" t="s">
        <v>2757</v>
      </c>
      <c r="B845" s="1" t="s">
        <v>12</v>
      </c>
      <c r="C845" s="1" t="s">
        <v>13</v>
      </c>
      <c r="D845" s="1" t="s">
        <v>23</v>
      </c>
      <c r="E845" s="3">
        <v>6.4999999999999997E-3</v>
      </c>
      <c r="F845" s="1" t="s">
        <v>883</v>
      </c>
      <c r="G845" s="1" t="s">
        <v>930</v>
      </c>
      <c r="H845" s="1" t="s">
        <v>2332</v>
      </c>
      <c r="I845" s="1" t="s">
        <v>77</v>
      </c>
      <c r="J845" s="1" t="s">
        <v>2758</v>
      </c>
      <c r="K845" s="1" t="s">
        <v>2759</v>
      </c>
      <c r="L845" s="1" t="s">
        <v>20</v>
      </c>
      <c r="M845" s="1" t="s">
        <v>2760</v>
      </c>
    </row>
    <row r="846" spans="1:13" ht="75" x14ac:dyDescent="0.25">
      <c r="A846" s="2" t="s">
        <v>2761</v>
      </c>
      <c r="B846" s="1" t="s">
        <v>12</v>
      </c>
      <c r="C846" s="1" t="s">
        <v>13</v>
      </c>
      <c r="D846" s="1" t="s">
        <v>23</v>
      </c>
      <c r="E846" s="3">
        <v>6.4999999999999997E-3</v>
      </c>
      <c r="F846" s="1" t="s">
        <v>2762</v>
      </c>
      <c r="G846" s="1" t="s">
        <v>1861</v>
      </c>
      <c r="H846" s="1" t="s">
        <v>2332</v>
      </c>
      <c r="I846" s="1" t="s">
        <v>27</v>
      </c>
      <c r="J846" s="1" t="s">
        <v>940</v>
      </c>
      <c r="K846" s="1" t="s">
        <v>14</v>
      </c>
      <c r="L846" s="1" t="s">
        <v>20</v>
      </c>
      <c r="M846" s="1" t="s">
        <v>2763</v>
      </c>
    </row>
    <row r="847" spans="1:13" ht="60" x14ac:dyDescent="0.25">
      <c r="A847" s="2" t="s">
        <v>2764</v>
      </c>
      <c r="B847" s="1" t="s">
        <v>2323</v>
      </c>
      <c r="C847" s="1" t="s">
        <v>40</v>
      </c>
      <c r="D847" s="1" t="s">
        <v>23</v>
      </c>
      <c r="E847" s="3">
        <v>6.4999999999999997E-3</v>
      </c>
      <c r="F847" s="1" t="s">
        <v>33</v>
      </c>
      <c r="G847" s="1" t="s">
        <v>2226</v>
      </c>
      <c r="H847" s="1" t="s">
        <v>76</v>
      </c>
      <c r="I847" s="1" t="s">
        <v>77</v>
      </c>
      <c r="J847" s="1" t="s">
        <v>2765</v>
      </c>
      <c r="K847" s="1" t="s">
        <v>2582</v>
      </c>
      <c r="L847" s="1" t="s">
        <v>46</v>
      </c>
      <c r="M847" s="1" t="s">
        <v>2766</v>
      </c>
    </row>
    <row r="848" spans="1:13" ht="60" x14ac:dyDescent="0.25">
      <c r="A848" s="2" t="s">
        <v>2767</v>
      </c>
      <c r="B848" s="1" t="s">
        <v>32</v>
      </c>
      <c r="C848" s="1" t="s">
        <v>13</v>
      </c>
      <c r="D848" s="1" t="s">
        <v>23</v>
      </c>
      <c r="E848" s="3">
        <v>6.4999999999999997E-3</v>
      </c>
      <c r="F848" s="1" t="s">
        <v>33</v>
      </c>
      <c r="G848" s="1" t="s">
        <v>1348</v>
      </c>
      <c r="H848" s="1" t="s">
        <v>76</v>
      </c>
      <c r="I848" s="1" t="s">
        <v>77</v>
      </c>
      <c r="J848" s="1" t="s">
        <v>167</v>
      </c>
      <c r="K848" s="1" t="s">
        <v>876</v>
      </c>
      <c r="L848" s="1" t="s">
        <v>20</v>
      </c>
      <c r="M848" s="1" t="s">
        <v>2768</v>
      </c>
    </row>
    <row r="849" spans="1:13" ht="75" x14ac:dyDescent="0.25">
      <c r="A849" s="2" t="s">
        <v>2769</v>
      </c>
      <c r="B849" s="1" t="s">
        <v>32</v>
      </c>
      <c r="C849" s="1" t="s">
        <v>40</v>
      </c>
      <c r="D849" s="1" t="s">
        <v>23</v>
      </c>
      <c r="E849" s="3">
        <v>6.4999999999999997E-3</v>
      </c>
      <c r="F849" s="1" t="s">
        <v>2770</v>
      </c>
      <c r="G849" s="1" t="s">
        <v>1956</v>
      </c>
      <c r="H849" s="1" t="s">
        <v>62</v>
      </c>
      <c r="I849" s="1" t="s">
        <v>55</v>
      </c>
      <c r="J849" s="1" t="s">
        <v>677</v>
      </c>
      <c r="K849" s="1" t="s">
        <v>2591</v>
      </c>
      <c r="L849" s="1" t="s">
        <v>20</v>
      </c>
      <c r="M849" s="1" t="s">
        <v>2771</v>
      </c>
    </row>
    <row r="850" spans="1:13" ht="75" x14ac:dyDescent="0.25">
      <c r="A850" s="2" t="s">
        <v>2772</v>
      </c>
      <c r="B850" s="1" t="s">
        <v>32</v>
      </c>
      <c r="C850" s="1" t="s">
        <v>13</v>
      </c>
      <c r="D850" s="1" t="s">
        <v>23</v>
      </c>
      <c r="E850" s="3">
        <v>6.4999999999999997E-3</v>
      </c>
      <c r="F850" s="1" t="s">
        <v>2773</v>
      </c>
      <c r="G850" s="1" t="s">
        <v>1132</v>
      </c>
      <c r="H850" s="1" t="s">
        <v>588</v>
      </c>
      <c r="I850" s="1" t="s">
        <v>55</v>
      </c>
      <c r="J850" s="1" t="s">
        <v>2774</v>
      </c>
      <c r="K850" s="1" t="s">
        <v>2572</v>
      </c>
      <c r="L850" s="1" t="s">
        <v>20</v>
      </c>
      <c r="M850" s="1" t="s">
        <v>2775</v>
      </c>
    </row>
    <row r="851" spans="1:13" ht="60" x14ac:dyDescent="0.25">
      <c r="A851" s="2" t="s">
        <v>2776</v>
      </c>
      <c r="B851" s="1" t="s">
        <v>32</v>
      </c>
      <c r="C851" s="1" t="s">
        <v>14</v>
      </c>
      <c r="D851" s="1" t="s">
        <v>14</v>
      </c>
      <c r="E851" s="3">
        <v>6.4999999999999997E-3</v>
      </c>
      <c r="F851" s="1" t="s">
        <v>2777</v>
      </c>
      <c r="G851" s="1" t="s">
        <v>930</v>
      </c>
      <c r="H851" s="1" t="s">
        <v>2778</v>
      </c>
      <c r="I851" s="1" t="s">
        <v>470</v>
      </c>
      <c r="J851" s="1" t="s">
        <v>2779</v>
      </c>
      <c r="K851" s="1" t="s">
        <v>14</v>
      </c>
      <c r="L851" s="1" t="s">
        <v>46</v>
      </c>
      <c r="M851" s="1" t="s">
        <v>2780</v>
      </c>
    </row>
    <row r="852" spans="1:13" ht="60" x14ac:dyDescent="0.25">
      <c r="A852" s="2" t="s">
        <v>2781</v>
      </c>
      <c r="B852" s="1" t="s">
        <v>32</v>
      </c>
      <c r="C852" s="1" t="s">
        <v>13</v>
      </c>
      <c r="D852" s="1" t="s">
        <v>23</v>
      </c>
      <c r="E852" s="3">
        <v>6.4999999999999997E-3</v>
      </c>
      <c r="F852" s="1" t="s">
        <v>2782</v>
      </c>
      <c r="G852" s="1" t="s">
        <v>1861</v>
      </c>
      <c r="H852" s="1" t="s">
        <v>54</v>
      </c>
      <c r="I852" s="1" t="s">
        <v>55</v>
      </c>
      <c r="J852" s="1" t="s">
        <v>501</v>
      </c>
      <c r="K852" s="1" t="s">
        <v>2783</v>
      </c>
      <c r="L852" s="1" t="s">
        <v>20</v>
      </c>
      <c r="M852" s="1" t="s">
        <v>2784</v>
      </c>
    </row>
    <row r="853" spans="1:13" ht="75" x14ac:dyDescent="0.25">
      <c r="A853" s="2" t="s">
        <v>2785</v>
      </c>
      <c r="B853" s="1" t="s">
        <v>32</v>
      </c>
      <c r="C853" s="1" t="s">
        <v>13</v>
      </c>
      <c r="D853" s="1" t="s">
        <v>23</v>
      </c>
      <c r="E853" s="3">
        <v>6.4999999999999997E-3</v>
      </c>
      <c r="F853" s="1" t="s">
        <v>2786</v>
      </c>
      <c r="G853" s="1" t="s">
        <v>2586</v>
      </c>
      <c r="H853" s="1" t="s">
        <v>43</v>
      </c>
      <c r="I853" s="1" t="s">
        <v>27</v>
      </c>
      <c r="J853" s="1" t="s">
        <v>2765</v>
      </c>
      <c r="K853" s="1" t="s">
        <v>2588</v>
      </c>
      <c r="L853" s="1" t="s">
        <v>20</v>
      </c>
      <c r="M853" s="1" t="s">
        <v>2787</v>
      </c>
    </row>
    <row r="854" spans="1:13" ht="75" x14ac:dyDescent="0.25">
      <c r="A854" s="2" t="s">
        <v>2788</v>
      </c>
      <c r="B854" s="1" t="s">
        <v>32</v>
      </c>
      <c r="C854" s="1" t="s">
        <v>13</v>
      </c>
      <c r="D854" s="1" t="s">
        <v>23</v>
      </c>
      <c r="E854" s="3">
        <v>6.4999999999999997E-3</v>
      </c>
      <c r="F854" s="1" t="s">
        <v>2789</v>
      </c>
      <c r="G854" s="1" t="s">
        <v>2226</v>
      </c>
      <c r="H854" s="1" t="s">
        <v>62</v>
      </c>
      <c r="I854" s="1" t="s">
        <v>55</v>
      </c>
      <c r="J854" s="1" t="s">
        <v>2165</v>
      </c>
      <c r="K854" s="1" t="s">
        <v>2582</v>
      </c>
      <c r="L854" s="1" t="s">
        <v>20</v>
      </c>
      <c r="M854" s="1" t="s">
        <v>2790</v>
      </c>
    </row>
    <row r="855" spans="1:13" ht="75" x14ac:dyDescent="0.25">
      <c r="A855" s="2" t="s">
        <v>2791</v>
      </c>
      <c r="B855" s="1" t="s">
        <v>32</v>
      </c>
      <c r="C855" s="1" t="s">
        <v>13</v>
      </c>
      <c r="D855" s="1" t="s">
        <v>23</v>
      </c>
      <c r="E855" s="3">
        <v>6.4999999999999997E-3</v>
      </c>
      <c r="F855" s="1" t="s">
        <v>2792</v>
      </c>
      <c r="G855" s="1" t="s">
        <v>1866</v>
      </c>
      <c r="H855" s="1" t="s">
        <v>43</v>
      </c>
      <c r="I855" s="1" t="s">
        <v>27</v>
      </c>
      <c r="J855" s="1" t="s">
        <v>1596</v>
      </c>
      <c r="K855" s="1" t="s">
        <v>1868</v>
      </c>
      <c r="L855" s="1" t="s">
        <v>20</v>
      </c>
      <c r="M855" s="1" t="s">
        <v>2793</v>
      </c>
    </row>
    <row r="856" spans="1:13" ht="75" x14ac:dyDescent="0.25">
      <c r="A856" s="2" t="s">
        <v>2794</v>
      </c>
      <c r="B856" s="1" t="s">
        <v>32</v>
      </c>
      <c r="C856" s="1" t="s">
        <v>13</v>
      </c>
      <c r="D856" s="1" t="s">
        <v>23</v>
      </c>
      <c r="E856" s="3">
        <v>6.4999999999999997E-3</v>
      </c>
      <c r="F856" s="1" t="s">
        <v>2795</v>
      </c>
      <c r="G856" s="1" t="s">
        <v>1956</v>
      </c>
      <c r="H856" s="1" t="s">
        <v>43</v>
      </c>
      <c r="I856" s="1" t="s">
        <v>27</v>
      </c>
      <c r="J856" s="1" t="s">
        <v>1596</v>
      </c>
      <c r="K856" s="1" t="s">
        <v>876</v>
      </c>
      <c r="L856" s="1" t="s">
        <v>20</v>
      </c>
      <c r="M856" s="1" t="s">
        <v>2796</v>
      </c>
    </row>
    <row r="857" spans="1:13" ht="60" x14ac:dyDescent="0.25">
      <c r="A857" s="2" t="s">
        <v>2797</v>
      </c>
      <c r="B857" s="1" t="s">
        <v>32</v>
      </c>
      <c r="C857" s="1" t="s">
        <v>13</v>
      </c>
      <c r="D857" s="1" t="s">
        <v>23</v>
      </c>
      <c r="E857" s="3">
        <v>6.4999999999999997E-3</v>
      </c>
      <c r="F857" s="1" t="s">
        <v>2798</v>
      </c>
      <c r="G857" s="1" t="s">
        <v>2079</v>
      </c>
      <c r="H857" s="1" t="s">
        <v>43</v>
      </c>
      <c r="I857" s="1" t="s">
        <v>27</v>
      </c>
      <c r="J857" s="1" t="s">
        <v>2799</v>
      </c>
      <c r="K857" s="1" t="s">
        <v>876</v>
      </c>
      <c r="L857" s="1" t="s">
        <v>20</v>
      </c>
      <c r="M857" s="1" t="s">
        <v>2800</v>
      </c>
    </row>
    <row r="858" spans="1:13" ht="60" x14ac:dyDescent="0.25">
      <c r="A858" s="2" t="s">
        <v>2801</v>
      </c>
      <c r="B858" s="1" t="s">
        <v>32</v>
      </c>
      <c r="C858" s="1" t="s">
        <v>13</v>
      </c>
      <c r="D858" s="1" t="s">
        <v>23</v>
      </c>
      <c r="E858" s="3">
        <v>6.4999999999999997E-3</v>
      </c>
      <c r="F858" s="1" t="s">
        <v>2802</v>
      </c>
      <c r="G858" s="1" t="s">
        <v>1956</v>
      </c>
      <c r="H858" s="1" t="s">
        <v>43</v>
      </c>
      <c r="I858" s="1" t="s">
        <v>27</v>
      </c>
      <c r="J858" s="1" t="s">
        <v>2803</v>
      </c>
      <c r="K858" s="1" t="s">
        <v>2582</v>
      </c>
      <c r="L858" s="1" t="s">
        <v>20</v>
      </c>
      <c r="M858" s="1" t="s">
        <v>2804</v>
      </c>
    </row>
    <row r="859" spans="1:13" ht="75" x14ac:dyDescent="0.25">
      <c r="A859" s="2" t="s">
        <v>2805</v>
      </c>
      <c r="B859" s="1" t="s">
        <v>32</v>
      </c>
      <c r="C859" s="1" t="s">
        <v>40</v>
      </c>
      <c r="D859" s="1" t="s">
        <v>23</v>
      </c>
      <c r="E859" s="3">
        <v>6.4999999999999997E-3</v>
      </c>
      <c r="F859" s="1" t="s">
        <v>2806</v>
      </c>
      <c r="G859" s="1" t="s">
        <v>2513</v>
      </c>
      <c r="H859" s="1" t="s">
        <v>523</v>
      </c>
      <c r="I859" s="1" t="s">
        <v>27</v>
      </c>
      <c r="J859" s="1" t="s">
        <v>1596</v>
      </c>
      <c r="K859" s="1" t="s">
        <v>2613</v>
      </c>
      <c r="L859" s="1" t="s">
        <v>20</v>
      </c>
      <c r="M859" s="1" t="s">
        <v>2807</v>
      </c>
    </row>
    <row r="860" spans="1:13" ht="75" x14ac:dyDescent="0.25">
      <c r="A860" s="2" t="s">
        <v>2808</v>
      </c>
      <c r="B860" s="1" t="s">
        <v>32</v>
      </c>
      <c r="C860" s="1" t="s">
        <v>13</v>
      </c>
      <c r="D860" s="1" t="s">
        <v>23</v>
      </c>
      <c r="E860" s="3">
        <v>6.4999999999999997E-3</v>
      </c>
      <c r="F860" s="1" t="s">
        <v>2809</v>
      </c>
      <c r="G860" s="1" t="s">
        <v>2606</v>
      </c>
      <c r="H860" s="1" t="s">
        <v>43</v>
      </c>
      <c r="I860" s="1" t="s">
        <v>27</v>
      </c>
      <c r="J860" s="1" t="s">
        <v>1596</v>
      </c>
      <c r="K860" s="1" t="s">
        <v>2608</v>
      </c>
      <c r="L860" s="1" t="s">
        <v>20</v>
      </c>
      <c r="M860" s="1" t="s">
        <v>2810</v>
      </c>
    </row>
    <row r="861" spans="1:13" ht="75" x14ac:dyDescent="0.25">
      <c r="A861" s="2" t="s">
        <v>2811</v>
      </c>
      <c r="B861" s="1" t="s">
        <v>32</v>
      </c>
      <c r="C861" s="1" t="s">
        <v>13</v>
      </c>
      <c r="D861" s="1" t="s">
        <v>23</v>
      </c>
      <c r="E861" s="3">
        <v>6.4999999999999997E-3</v>
      </c>
      <c r="F861" s="1" t="s">
        <v>2812</v>
      </c>
      <c r="G861" s="1" t="s">
        <v>1956</v>
      </c>
      <c r="H861" s="1" t="s">
        <v>523</v>
      </c>
      <c r="I861" s="1" t="s">
        <v>27</v>
      </c>
      <c r="J861" s="1" t="s">
        <v>1596</v>
      </c>
      <c r="K861" s="1" t="s">
        <v>2591</v>
      </c>
      <c r="L861" s="1" t="s">
        <v>20</v>
      </c>
      <c r="M861" s="1" t="s">
        <v>2813</v>
      </c>
    </row>
    <row r="862" spans="1:13" ht="60" x14ac:dyDescent="0.25">
      <c r="A862" s="2" t="s">
        <v>2814</v>
      </c>
      <c r="B862" s="1" t="s">
        <v>32</v>
      </c>
      <c r="C862" s="1" t="s">
        <v>14</v>
      </c>
      <c r="D862" s="1" t="s">
        <v>14</v>
      </c>
      <c r="E862" s="3">
        <v>6.4999999999999997E-3</v>
      </c>
      <c r="F862" s="1" t="s">
        <v>2815</v>
      </c>
      <c r="G862" s="1" t="s">
        <v>1861</v>
      </c>
      <c r="H862" s="1" t="s">
        <v>2778</v>
      </c>
      <c r="I862" s="1" t="s">
        <v>470</v>
      </c>
      <c r="J862" s="1" t="s">
        <v>2816</v>
      </c>
      <c r="K862" s="1" t="s">
        <v>14</v>
      </c>
      <c r="L862" s="1" t="s">
        <v>46</v>
      </c>
      <c r="M862" s="1" t="s">
        <v>2817</v>
      </c>
    </row>
    <row r="863" spans="1:13" ht="45" x14ac:dyDescent="0.25">
      <c r="A863" s="2" t="s">
        <v>2818</v>
      </c>
      <c r="B863" s="1" t="s">
        <v>32</v>
      </c>
      <c r="C863" s="1" t="s">
        <v>13</v>
      </c>
      <c r="D863" s="1" t="s">
        <v>23</v>
      </c>
      <c r="E863" s="3">
        <v>6.4999999999999997E-3</v>
      </c>
      <c r="F863" s="1" t="s">
        <v>2819</v>
      </c>
      <c r="G863" s="1" t="s">
        <v>2576</v>
      </c>
      <c r="H863" s="1" t="s">
        <v>62</v>
      </c>
      <c r="I863" s="1" t="s">
        <v>55</v>
      </c>
      <c r="J863" s="1" t="s">
        <v>2594</v>
      </c>
      <c r="K863" s="1" t="s">
        <v>2820</v>
      </c>
      <c r="L863" s="1" t="s">
        <v>20</v>
      </c>
      <c r="M863" s="1" t="s">
        <v>2821</v>
      </c>
    </row>
    <row r="864" spans="1:13" ht="75" x14ac:dyDescent="0.25">
      <c r="A864" s="2" t="s">
        <v>2822</v>
      </c>
      <c r="B864" s="1" t="s">
        <v>32</v>
      </c>
      <c r="C864" s="1" t="s">
        <v>13</v>
      </c>
      <c r="D864" s="1" t="s">
        <v>23</v>
      </c>
      <c r="E864" s="3">
        <v>6.4999999999999997E-3</v>
      </c>
      <c r="F864" s="1" t="s">
        <v>2823</v>
      </c>
      <c r="G864" s="1" t="s">
        <v>1132</v>
      </c>
      <c r="H864" s="1" t="s">
        <v>62</v>
      </c>
      <c r="I864" s="1" t="s">
        <v>55</v>
      </c>
      <c r="J864" s="1" t="s">
        <v>1366</v>
      </c>
      <c r="K864" s="1" t="s">
        <v>2824</v>
      </c>
      <c r="L864" s="1" t="s">
        <v>20</v>
      </c>
      <c r="M864" s="1" t="s">
        <v>2825</v>
      </c>
    </row>
    <row r="865" spans="1:13" ht="75" x14ac:dyDescent="0.25">
      <c r="A865" s="2" t="s">
        <v>2726</v>
      </c>
      <c r="B865" s="1" t="s">
        <v>32</v>
      </c>
      <c r="C865" s="1" t="s">
        <v>14</v>
      </c>
      <c r="D865" s="1" t="s">
        <v>14</v>
      </c>
      <c r="E865" s="3">
        <v>6.4999999999999997E-3</v>
      </c>
      <c r="F865" s="1" t="s">
        <v>2826</v>
      </c>
      <c r="G865" s="1" t="s">
        <v>1233</v>
      </c>
      <c r="H865" s="1" t="s">
        <v>62</v>
      </c>
      <c r="I865" s="1" t="s">
        <v>55</v>
      </c>
      <c r="J865" s="1" t="s">
        <v>2827</v>
      </c>
      <c r="K865" s="1" t="s">
        <v>14</v>
      </c>
      <c r="L865" s="1" t="s">
        <v>46</v>
      </c>
      <c r="M865" s="1" t="s">
        <v>2828</v>
      </c>
    </row>
    <row r="866" spans="1:13" ht="75" x14ac:dyDescent="0.25">
      <c r="A866" s="2" t="s">
        <v>2690</v>
      </c>
      <c r="B866" s="1" t="s">
        <v>32</v>
      </c>
      <c r="C866" s="1" t="s">
        <v>13</v>
      </c>
      <c r="D866" s="1" t="s">
        <v>23</v>
      </c>
      <c r="E866" s="3">
        <v>6.4999999999999997E-3</v>
      </c>
      <c r="F866" s="1" t="s">
        <v>2829</v>
      </c>
      <c r="G866" s="1" t="s">
        <v>965</v>
      </c>
      <c r="H866" s="1" t="s">
        <v>62</v>
      </c>
      <c r="I866" s="1" t="s">
        <v>55</v>
      </c>
      <c r="J866" s="1" t="s">
        <v>1070</v>
      </c>
      <c r="K866" s="1" t="s">
        <v>2830</v>
      </c>
      <c r="L866" s="1" t="s">
        <v>46</v>
      </c>
      <c r="M866" s="1" t="s">
        <v>2831</v>
      </c>
    </row>
    <row r="867" spans="1:13" ht="75" x14ac:dyDescent="0.25">
      <c r="A867" s="2" t="s">
        <v>2690</v>
      </c>
      <c r="B867" s="1" t="s">
        <v>32</v>
      </c>
      <c r="C867" s="1" t="s">
        <v>13</v>
      </c>
      <c r="D867" s="1" t="s">
        <v>23</v>
      </c>
      <c r="E867" s="3">
        <v>6.4999999999999997E-3</v>
      </c>
      <c r="F867" s="1" t="s">
        <v>2832</v>
      </c>
      <c r="G867" s="1" t="s">
        <v>965</v>
      </c>
      <c r="H867" s="1" t="s">
        <v>62</v>
      </c>
      <c r="I867" s="1" t="s">
        <v>55</v>
      </c>
      <c r="J867" s="1" t="s">
        <v>1070</v>
      </c>
      <c r="K867" s="1" t="s">
        <v>2830</v>
      </c>
      <c r="L867" s="1" t="s">
        <v>20</v>
      </c>
      <c r="M867" s="1" t="s">
        <v>2833</v>
      </c>
    </row>
    <row r="868" spans="1:13" ht="75" x14ac:dyDescent="0.25">
      <c r="A868" s="2" t="s">
        <v>2690</v>
      </c>
      <c r="B868" s="1" t="s">
        <v>32</v>
      </c>
      <c r="C868" s="1" t="s">
        <v>13</v>
      </c>
      <c r="D868" s="1" t="s">
        <v>23</v>
      </c>
      <c r="E868" s="3">
        <v>6.4999999999999997E-3</v>
      </c>
      <c r="F868" s="1" t="s">
        <v>2834</v>
      </c>
      <c r="G868" s="1" t="s">
        <v>1940</v>
      </c>
      <c r="H868" s="1" t="s">
        <v>62</v>
      </c>
      <c r="I868" s="1" t="s">
        <v>55</v>
      </c>
      <c r="J868" s="1" t="s">
        <v>1070</v>
      </c>
      <c r="K868" s="1" t="s">
        <v>2830</v>
      </c>
      <c r="L868" s="1" t="s">
        <v>20</v>
      </c>
      <c r="M868" s="1" t="s">
        <v>2835</v>
      </c>
    </row>
    <row r="869" spans="1:13" ht="75" x14ac:dyDescent="0.25">
      <c r="A869" s="2" t="s">
        <v>2690</v>
      </c>
      <c r="B869" s="1" t="s">
        <v>32</v>
      </c>
      <c r="C869" s="1" t="s">
        <v>13</v>
      </c>
      <c r="D869" s="1" t="s">
        <v>23</v>
      </c>
      <c r="E869" s="3">
        <v>6.4999999999999997E-3</v>
      </c>
      <c r="F869" s="1" t="s">
        <v>2836</v>
      </c>
      <c r="G869" s="1" t="s">
        <v>926</v>
      </c>
      <c r="H869" s="1" t="s">
        <v>62</v>
      </c>
      <c r="I869" s="1" t="s">
        <v>55</v>
      </c>
      <c r="J869" s="1" t="s">
        <v>1070</v>
      </c>
      <c r="K869" s="1" t="s">
        <v>2830</v>
      </c>
      <c r="L869" s="1" t="s">
        <v>20</v>
      </c>
      <c r="M869" s="1" t="s">
        <v>2837</v>
      </c>
    </row>
    <row r="870" spans="1:13" ht="75" x14ac:dyDescent="0.25">
      <c r="A870" s="2" t="s">
        <v>2690</v>
      </c>
      <c r="B870" s="1" t="s">
        <v>32</v>
      </c>
      <c r="C870" s="1" t="s">
        <v>13</v>
      </c>
      <c r="D870" s="1" t="s">
        <v>23</v>
      </c>
      <c r="E870" s="3">
        <v>6.4999999999999997E-3</v>
      </c>
      <c r="F870" s="1" t="s">
        <v>2838</v>
      </c>
      <c r="G870" s="1" t="s">
        <v>948</v>
      </c>
      <c r="H870" s="1" t="s">
        <v>62</v>
      </c>
      <c r="I870" s="1" t="s">
        <v>55</v>
      </c>
      <c r="J870" s="1" t="s">
        <v>1070</v>
      </c>
      <c r="K870" s="1" t="s">
        <v>2830</v>
      </c>
      <c r="L870" s="1" t="s">
        <v>20</v>
      </c>
      <c r="M870" s="1" t="s">
        <v>2839</v>
      </c>
    </row>
    <row r="871" spans="1:13" ht="75" x14ac:dyDescent="0.25">
      <c r="A871" s="2" t="s">
        <v>2690</v>
      </c>
      <c r="B871" s="1" t="s">
        <v>32</v>
      </c>
      <c r="C871" s="1" t="s">
        <v>13</v>
      </c>
      <c r="D871" s="1" t="s">
        <v>23</v>
      </c>
      <c r="E871" s="3">
        <v>6.4999999999999997E-3</v>
      </c>
      <c r="F871" s="1" t="s">
        <v>783</v>
      </c>
      <c r="G871" s="1" t="s">
        <v>468</v>
      </c>
      <c r="H871" s="1" t="s">
        <v>62</v>
      </c>
      <c r="I871" s="1" t="s">
        <v>55</v>
      </c>
      <c r="J871" s="1" t="s">
        <v>1070</v>
      </c>
      <c r="K871" s="1" t="s">
        <v>2830</v>
      </c>
      <c r="L871" s="1" t="s">
        <v>20</v>
      </c>
      <c r="M871" s="1" t="s">
        <v>2840</v>
      </c>
    </row>
    <row r="872" spans="1:13" ht="75" x14ac:dyDescent="0.25">
      <c r="A872" s="2" t="s">
        <v>2690</v>
      </c>
      <c r="B872" s="1" t="s">
        <v>32</v>
      </c>
      <c r="C872" s="1" t="s">
        <v>13</v>
      </c>
      <c r="D872" s="1" t="s">
        <v>23</v>
      </c>
      <c r="E872" s="3">
        <v>6.4999999999999997E-3</v>
      </c>
      <c r="F872" s="1" t="s">
        <v>2841</v>
      </c>
      <c r="G872" s="1" t="s">
        <v>2465</v>
      </c>
      <c r="H872" s="1" t="s">
        <v>62</v>
      </c>
      <c r="I872" s="1" t="s">
        <v>55</v>
      </c>
      <c r="J872" s="1" t="s">
        <v>1070</v>
      </c>
      <c r="K872" s="1" t="s">
        <v>2830</v>
      </c>
      <c r="L872" s="1" t="s">
        <v>20</v>
      </c>
      <c r="M872" s="1" t="s">
        <v>2842</v>
      </c>
    </row>
    <row r="873" spans="1:13" ht="75" x14ac:dyDescent="0.25">
      <c r="A873" s="2" t="s">
        <v>2690</v>
      </c>
      <c r="B873" s="1" t="s">
        <v>32</v>
      </c>
      <c r="C873" s="1" t="s">
        <v>13</v>
      </c>
      <c r="D873" s="1" t="s">
        <v>23</v>
      </c>
      <c r="E873" s="3">
        <v>6.4999999999999997E-3</v>
      </c>
      <c r="F873" s="1" t="s">
        <v>2843</v>
      </c>
      <c r="G873" s="1" t="s">
        <v>930</v>
      </c>
      <c r="H873" s="1" t="s">
        <v>62</v>
      </c>
      <c r="I873" s="1" t="s">
        <v>55</v>
      </c>
      <c r="J873" s="1" t="s">
        <v>1070</v>
      </c>
      <c r="K873" s="1" t="s">
        <v>2830</v>
      </c>
      <c r="L873" s="1" t="s">
        <v>20</v>
      </c>
      <c r="M873" s="1" t="s">
        <v>2844</v>
      </c>
    </row>
    <row r="874" spans="1:13" ht="90" x14ac:dyDescent="0.25">
      <c r="A874" s="2" t="s">
        <v>2690</v>
      </c>
      <c r="B874" s="1" t="s">
        <v>32</v>
      </c>
      <c r="C874" s="1" t="s">
        <v>13</v>
      </c>
      <c r="D874" s="1" t="s">
        <v>23</v>
      </c>
      <c r="E874" s="3">
        <v>6.4999999999999997E-3</v>
      </c>
      <c r="F874" s="1" t="s">
        <v>2845</v>
      </c>
      <c r="G874" s="1" t="s">
        <v>977</v>
      </c>
      <c r="H874" s="1" t="s">
        <v>62</v>
      </c>
      <c r="I874" s="1" t="s">
        <v>55</v>
      </c>
      <c r="J874" s="1" t="s">
        <v>1070</v>
      </c>
      <c r="K874" s="1" t="s">
        <v>2830</v>
      </c>
      <c r="L874" s="1" t="s">
        <v>20</v>
      </c>
      <c r="M874" s="1" t="s">
        <v>2846</v>
      </c>
    </row>
    <row r="875" spans="1:13" ht="75" x14ac:dyDescent="0.25">
      <c r="A875" s="2" t="s">
        <v>2690</v>
      </c>
      <c r="B875" s="1" t="s">
        <v>32</v>
      </c>
      <c r="C875" s="1" t="s">
        <v>13</v>
      </c>
      <c r="D875" s="1" t="s">
        <v>23</v>
      </c>
      <c r="E875" s="3">
        <v>6.4999999999999997E-3</v>
      </c>
      <c r="F875" s="1" t="s">
        <v>2847</v>
      </c>
      <c r="G875" s="1" t="s">
        <v>988</v>
      </c>
      <c r="H875" s="1" t="s">
        <v>62</v>
      </c>
      <c r="I875" s="1" t="s">
        <v>55</v>
      </c>
      <c r="J875" s="1" t="s">
        <v>1070</v>
      </c>
      <c r="K875" s="1" t="s">
        <v>2830</v>
      </c>
      <c r="L875" s="1" t="s">
        <v>20</v>
      </c>
      <c r="M875" s="1" t="s">
        <v>2848</v>
      </c>
    </row>
    <row r="876" spans="1:13" ht="75" x14ac:dyDescent="0.25">
      <c r="A876" s="2" t="s">
        <v>2849</v>
      </c>
      <c r="B876" s="1" t="s">
        <v>12</v>
      </c>
      <c r="C876" s="1" t="s">
        <v>13</v>
      </c>
      <c r="D876" s="1" t="s">
        <v>14</v>
      </c>
      <c r="E876" s="3">
        <v>6.4999999999999997E-3</v>
      </c>
      <c r="F876" s="1" t="s">
        <v>2850</v>
      </c>
      <c r="G876" s="1" t="s">
        <v>2586</v>
      </c>
      <c r="H876" s="1" t="s">
        <v>62</v>
      </c>
      <c r="I876" s="1" t="s">
        <v>55</v>
      </c>
      <c r="J876" s="1" t="s">
        <v>1070</v>
      </c>
      <c r="K876" s="1" t="s">
        <v>2851</v>
      </c>
      <c r="L876" s="1" t="s">
        <v>20</v>
      </c>
      <c r="M876" s="1" t="s">
        <v>2852</v>
      </c>
    </row>
    <row r="877" spans="1:13" ht="60" x14ac:dyDescent="0.25">
      <c r="A877" s="2" t="s">
        <v>2853</v>
      </c>
      <c r="B877" s="1" t="s">
        <v>12</v>
      </c>
      <c r="C877" s="1" t="s">
        <v>13</v>
      </c>
      <c r="D877" s="1" t="s">
        <v>23</v>
      </c>
      <c r="E877" s="3">
        <v>6.4999999999999997E-3</v>
      </c>
      <c r="F877" s="1" t="s">
        <v>2854</v>
      </c>
      <c r="G877" s="1" t="s">
        <v>2075</v>
      </c>
      <c r="H877" s="1" t="s">
        <v>62</v>
      </c>
      <c r="I877" s="1" t="s">
        <v>55</v>
      </c>
      <c r="J877" s="1" t="s">
        <v>2827</v>
      </c>
      <c r="K877" s="1" t="s">
        <v>2582</v>
      </c>
      <c r="L877" s="1" t="s">
        <v>20</v>
      </c>
      <c r="M877" s="1" t="s">
        <v>2855</v>
      </c>
    </row>
    <row r="878" spans="1:13" ht="75" x14ac:dyDescent="0.25">
      <c r="A878" s="2" t="s">
        <v>2856</v>
      </c>
      <c r="B878" s="1" t="s">
        <v>32</v>
      </c>
      <c r="C878" s="1" t="s">
        <v>13</v>
      </c>
      <c r="D878" s="1" t="s">
        <v>14</v>
      </c>
      <c r="E878" s="3">
        <v>6.4999999999999997E-3</v>
      </c>
      <c r="F878" s="1" t="s">
        <v>2857</v>
      </c>
      <c r="G878" s="1" t="s">
        <v>2090</v>
      </c>
      <c r="H878" s="1" t="s">
        <v>62</v>
      </c>
      <c r="I878" s="1" t="s">
        <v>55</v>
      </c>
      <c r="J878" s="1" t="s">
        <v>2827</v>
      </c>
      <c r="K878" s="1" t="s">
        <v>876</v>
      </c>
      <c r="L878" s="1" t="s">
        <v>20</v>
      </c>
      <c r="M878" s="1" t="s">
        <v>2858</v>
      </c>
    </row>
    <row r="879" spans="1:13" ht="75" x14ac:dyDescent="0.25">
      <c r="A879" s="2" t="s">
        <v>2859</v>
      </c>
      <c r="B879" s="1" t="s">
        <v>12</v>
      </c>
      <c r="C879" s="1" t="s">
        <v>13</v>
      </c>
      <c r="D879" s="1" t="s">
        <v>23</v>
      </c>
      <c r="E879" s="3">
        <v>6.4999999999999997E-3</v>
      </c>
      <c r="F879" s="1" t="s">
        <v>33</v>
      </c>
      <c r="G879" s="1" t="s">
        <v>34</v>
      </c>
      <c r="H879" s="1" t="s">
        <v>2860</v>
      </c>
      <c r="I879" s="1" t="s">
        <v>55</v>
      </c>
      <c r="J879" s="1" t="s">
        <v>2861</v>
      </c>
      <c r="K879" s="1" t="s">
        <v>2862</v>
      </c>
      <c r="L879" s="1" t="s">
        <v>20</v>
      </c>
      <c r="M879" s="1" t="s">
        <v>2863</v>
      </c>
    </row>
    <row r="880" spans="1:13" ht="75" x14ac:dyDescent="0.25">
      <c r="A880" s="2" t="s">
        <v>2864</v>
      </c>
      <c r="B880" s="1" t="s">
        <v>12</v>
      </c>
      <c r="C880" s="1" t="s">
        <v>13</v>
      </c>
      <c r="D880" s="1" t="s">
        <v>23</v>
      </c>
      <c r="E880" s="3">
        <v>6.4999999999999997E-3</v>
      </c>
      <c r="F880" s="1" t="s">
        <v>33</v>
      </c>
      <c r="G880" s="1" t="s">
        <v>25</v>
      </c>
      <c r="H880" s="1" t="s">
        <v>2865</v>
      </c>
      <c r="I880" s="1" t="s">
        <v>55</v>
      </c>
      <c r="J880" s="1" t="s">
        <v>1807</v>
      </c>
      <c r="K880" s="1" t="s">
        <v>14</v>
      </c>
      <c r="L880" s="1" t="s">
        <v>20</v>
      </c>
      <c r="M880" s="1" t="s">
        <v>2866</v>
      </c>
    </row>
    <row r="881" spans="1:13" ht="75" x14ac:dyDescent="0.25">
      <c r="A881" s="2" t="s">
        <v>2867</v>
      </c>
      <c r="B881" s="1" t="s">
        <v>32</v>
      </c>
      <c r="C881" s="1" t="s">
        <v>14</v>
      </c>
      <c r="D881" s="1" t="s">
        <v>14</v>
      </c>
      <c r="E881" s="3">
        <v>6.4999999999999997E-3</v>
      </c>
      <c r="F881" s="1" t="s">
        <v>2868</v>
      </c>
      <c r="G881" s="1" t="s">
        <v>1348</v>
      </c>
      <c r="H881" s="1" t="s">
        <v>523</v>
      </c>
      <c r="I881" s="1" t="s">
        <v>27</v>
      </c>
      <c r="J881" s="1" t="s">
        <v>452</v>
      </c>
      <c r="K881" s="2" t="s">
        <v>472</v>
      </c>
      <c r="L881" s="1" t="s">
        <v>46</v>
      </c>
      <c r="M881" s="1" t="s">
        <v>2869</v>
      </c>
    </row>
    <row r="882" spans="1:13" ht="60" x14ac:dyDescent="0.25">
      <c r="A882" s="2" t="s">
        <v>2870</v>
      </c>
      <c r="B882" s="1" t="s">
        <v>32</v>
      </c>
      <c r="C882" s="1" t="s">
        <v>14</v>
      </c>
      <c r="D882" s="1" t="s">
        <v>14</v>
      </c>
      <c r="E882" s="3">
        <v>6.4999999999999997E-3</v>
      </c>
      <c r="F882" s="1" t="s">
        <v>2871</v>
      </c>
      <c r="G882" s="1" t="s">
        <v>958</v>
      </c>
      <c r="H882" s="1" t="s">
        <v>2778</v>
      </c>
      <c r="I882" s="1" t="s">
        <v>470</v>
      </c>
      <c r="J882" s="1" t="s">
        <v>350</v>
      </c>
      <c r="K882" s="1" t="s">
        <v>14</v>
      </c>
      <c r="L882" s="1" t="s">
        <v>46</v>
      </c>
      <c r="M882" s="1" t="s">
        <v>2872</v>
      </c>
    </row>
    <row r="883" spans="1:13" ht="75" x14ac:dyDescent="0.25">
      <c r="A883" s="2" t="s">
        <v>2867</v>
      </c>
      <c r="B883" s="1" t="s">
        <v>32</v>
      </c>
      <c r="C883" s="1" t="s">
        <v>40</v>
      </c>
      <c r="D883" s="1" t="s">
        <v>832</v>
      </c>
      <c r="E883" s="3">
        <v>6.4999999999999997E-3</v>
      </c>
      <c r="F883" s="1" t="s">
        <v>2868</v>
      </c>
      <c r="G883" s="1" t="s">
        <v>1348</v>
      </c>
      <c r="H883" s="1" t="s">
        <v>523</v>
      </c>
      <c r="I883" s="1" t="s">
        <v>27</v>
      </c>
      <c r="J883" s="1" t="s">
        <v>452</v>
      </c>
      <c r="K883" s="1" t="s">
        <v>14</v>
      </c>
      <c r="L883" s="1" t="s">
        <v>46</v>
      </c>
      <c r="M883" s="1" t="s">
        <v>2873</v>
      </c>
    </row>
    <row r="884" spans="1:13" ht="75" x14ac:dyDescent="0.25">
      <c r="A884" s="2" t="s">
        <v>2874</v>
      </c>
      <c r="B884" s="1" t="s">
        <v>12</v>
      </c>
      <c r="C884" s="1" t="s">
        <v>13</v>
      </c>
      <c r="D884" s="1" t="s">
        <v>23</v>
      </c>
      <c r="E884" s="3">
        <v>6.4999999999999997E-3</v>
      </c>
      <c r="F884" s="1" t="s">
        <v>33</v>
      </c>
      <c r="G884" s="1" t="s">
        <v>1074</v>
      </c>
      <c r="H884" s="1" t="s">
        <v>2875</v>
      </c>
      <c r="I884" s="1" t="s">
        <v>55</v>
      </c>
      <c r="J884" s="1" t="s">
        <v>2876</v>
      </c>
      <c r="K884" s="1" t="s">
        <v>14</v>
      </c>
      <c r="L884" s="1" t="s">
        <v>20</v>
      </c>
      <c r="M884" s="1" t="s">
        <v>2877</v>
      </c>
    </row>
    <row r="885" spans="1:13" ht="75" x14ac:dyDescent="0.25">
      <c r="A885" s="2" t="s">
        <v>2878</v>
      </c>
      <c r="B885" s="1" t="s">
        <v>32</v>
      </c>
      <c r="C885" s="1" t="s">
        <v>40</v>
      </c>
      <c r="D885" s="1" t="s">
        <v>23</v>
      </c>
      <c r="E885" s="3">
        <v>6.4999999999999997E-3</v>
      </c>
      <c r="F885" s="1" t="s">
        <v>2879</v>
      </c>
      <c r="G885" s="1" t="s">
        <v>1857</v>
      </c>
      <c r="H885" s="1" t="s">
        <v>1116</v>
      </c>
      <c r="I885" s="1" t="s">
        <v>27</v>
      </c>
      <c r="J885" s="1" t="s">
        <v>2880</v>
      </c>
      <c r="K885" s="1" t="s">
        <v>14</v>
      </c>
      <c r="L885" s="1" t="s">
        <v>46</v>
      </c>
      <c r="M885" s="1" t="s">
        <v>2881</v>
      </c>
    </row>
    <row r="886" spans="1:13" ht="90" x14ac:dyDescent="0.25">
      <c r="A886" s="2" t="s">
        <v>2882</v>
      </c>
      <c r="B886" s="1" t="s">
        <v>32</v>
      </c>
      <c r="C886" s="1" t="s">
        <v>13</v>
      </c>
      <c r="D886" s="1" t="s">
        <v>14</v>
      </c>
      <c r="E886" s="3">
        <v>6.4999999999999997E-3</v>
      </c>
      <c r="F886" s="1" t="s">
        <v>2883</v>
      </c>
      <c r="G886" s="1" t="s">
        <v>2137</v>
      </c>
      <c r="H886" s="1" t="s">
        <v>1116</v>
      </c>
      <c r="I886" s="1" t="s">
        <v>27</v>
      </c>
      <c r="J886" s="1" t="s">
        <v>2884</v>
      </c>
      <c r="K886" s="1" t="s">
        <v>14</v>
      </c>
      <c r="L886" s="1" t="s">
        <v>20</v>
      </c>
      <c r="M886" s="1" t="s">
        <v>2885</v>
      </c>
    </row>
    <row r="887" spans="1:13" ht="60" x14ac:dyDescent="0.25">
      <c r="A887" s="2" t="s">
        <v>2886</v>
      </c>
      <c r="B887" s="1" t="s">
        <v>32</v>
      </c>
      <c r="C887" s="1" t="s">
        <v>14</v>
      </c>
      <c r="D887" s="1" t="s">
        <v>14</v>
      </c>
      <c r="E887" s="3">
        <v>6.8999999999999999E-3</v>
      </c>
      <c r="F887" s="1" t="s">
        <v>2887</v>
      </c>
      <c r="G887" s="1" t="s">
        <v>468</v>
      </c>
      <c r="H887" s="1" t="s">
        <v>2778</v>
      </c>
      <c r="I887" s="1" t="s">
        <v>470</v>
      </c>
      <c r="J887" s="1" t="s">
        <v>2816</v>
      </c>
      <c r="K887" s="1" t="s">
        <v>14</v>
      </c>
      <c r="L887" s="1" t="s">
        <v>46</v>
      </c>
      <c r="M887" s="1" t="s">
        <v>2888</v>
      </c>
    </row>
    <row r="888" spans="1:13" ht="75" x14ac:dyDescent="0.25">
      <c r="A888" s="2" t="s">
        <v>2889</v>
      </c>
      <c r="B888" s="1" t="s">
        <v>12</v>
      </c>
      <c r="C888" s="1" t="s">
        <v>13</v>
      </c>
      <c r="D888" s="1" t="s">
        <v>685</v>
      </c>
      <c r="E888" s="3">
        <v>7.0000000000000001E-3</v>
      </c>
      <c r="F888" s="1" t="s">
        <v>33</v>
      </c>
      <c r="G888" s="1" t="s">
        <v>1306</v>
      </c>
      <c r="H888" s="1" t="s">
        <v>2194</v>
      </c>
      <c r="I888" s="1" t="s">
        <v>55</v>
      </c>
      <c r="J888" s="1" t="s">
        <v>2890</v>
      </c>
      <c r="K888" s="2" t="s">
        <v>2487</v>
      </c>
      <c r="L888" s="1" t="s">
        <v>20</v>
      </c>
      <c r="M888" s="1" t="s">
        <v>2891</v>
      </c>
    </row>
    <row r="889" spans="1:13" ht="75" x14ac:dyDescent="0.25">
      <c r="A889" s="2" t="s">
        <v>2892</v>
      </c>
      <c r="B889" s="1" t="s">
        <v>12</v>
      </c>
      <c r="C889" s="1" t="s">
        <v>13</v>
      </c>
      <c r="D889" s="1" t="s">
        <v>23</v>
      </c>
      <c r="E889" s="3">
        <v>7.0000000000000001E-3</v>
      </c>
      <c r="F889" s="1" t="s">
        <v>33</v>
      </c>
      <c r="G889" s="1" t="s">
        <v>2576</v>
      </c>
      <c r="H889" s="1" t="s">
        <v>2194</v>
      </c>
      <c r="I889" s="1" t="s">
        <v>55</v>
      </c>
      <c r="J889" s="1" t="s">
        <v>1551</v>
      </c>
      <c r="K889" s="2" t="s">
        <v>2893</v>
      </c>
      <c r="L889" s="1" t="s">
        <v>20</v>
      </c>
      <c r="M889" s="1" t="s">
        <v>2894</v>
      </c>
    </row>
    <row r="890" spans="1:13" ht="75" x14ac:dyDescent="0.25">
      <c r="A890" s="2" t="s">
        <v>2895</v>
      </c>
      <c r="B890" s="1" t="s">
        <v>12</v>
      </c>
      <c r="C890" s="1" t="s">
        <v>13</v>
      </c>
      <c r="D890" s="1" t="s">
        <v>23</v>
      </c>
      <c r="E890" s="3">
        <v>7.0000000000000001E-3</v>
      </c>
      <c r="F890" s="1" t="s">
        <v>33</v>
      </c>
      <c r="G890" s="1" t="s">
        <v>2513</v>
      </c>
      <c r="H890" s="1" t="s">
        <v>2194</v>
      </c>
      <c r="I890" s="1" t="s">
        <v>55</v>
      </c>
      <c r="J890" s="1" t="s">
        <v>1551</v>
      </c>
      <c r="K890" s="2" t="s">
        <v>2893</v>
      </c>
      <c r="L890" s="1" t="s">
        <v>46</v>
      </c>
      <c r="M890" s="1" t="s">
        <v>2896</v>
      </c>
    </row>
    <row r="891" spans="1:13" ht="75" x14ac:dyDescent="0.25">
      <c r="A891" s="2" t="s">
        <v>2897</v>
      </c>
      <c r="B891" s="1" t="s">
        <v>12</v>
      </c>
      <c r="C891" s="1" t="s">
        <v>13</v>
      </c>
      <c r="D891" s="1" t="s">
        <v>14</v>
      </c>
      <c r="E891" s="3">
        <v>7.0000000000000001E-3</v>
      </c>
      <c r="F891" s="1" t="s">
        <v>33</v>
      </c>
      <c r="G891" s="1" t="s">
        <v>2586</v>
      </c>
      <c r="H891" s="1" t="s">
        <v>2194</v>
      </c>
      <c r="I891" s="1" t="s">
        <v>55</v>
      </c>
      <c r="J891" s="1" t="s">
        <v>1551</v>
      </c>
      <c r="K891" s="1" t="s">
        <v>2720</v>
      </c>
      <c r="L891" s="1" t="s">
        <v>20</v>
      </c>
      <c r="M891" s="1" t="s">
        <v>2898</v>
      </c>
    </row>
    <row r="892" spans="1:13" ht="60" x14ac:dyDescent="0.25">
      <c r="A892" s="2" t="s">
        <v>2899</v>
      </c>
      <c r="B892" s="1" t="s">
        <v>12</v>
      </c>
      <c r="C892" s="1" t="s">
        <v>13</v>
      </c>
      <c r="D892" s="1" t="s">
        <v>23</v>
      </c>
      <c r="E892" s="3">
        <v>7.0000000000000001E-3</v>
      </c>
      <c r="F892" s="1" t="s">
        <v>2900</v>
      </c>
      <c r="G892" s="1" t="s">
        <v>926</v>
      </c>
      <c r="H892" s="1" t="s">
        <v>17</v>
      </c>
      <c r="I892" s="1" t="s">
        <v>18</v>
      </c>
      <c r="J892" s="1" t="s">
        <v>1218</v>
      </c>
      <c r="K892" s="1" t="s">
        <v>2901</v>
      </c>
      <c r="L892" s="1" t="s">
        <v>46</v>
      </c>
      <c r="M892" s="1" t="s">
        <v>2902</v>
      </c>
    </row>
    <row r="893" spans="1:13" ht="90" x14ac:dyDescent="0.25">
      <c r="A893" s="2" t="s">
        <v>2903</v>
      </c>
      <c r="B893" s="1" t="s">
        <v>12</v>
      </c>
      <c r="C893" s="1" t="s">
        <v>13</v>
      </c>
      <c r="D893" s="1" t="s">
        <v>23</v>
      </c>
      <c r="E893" s="3">
        <v>7.0000000000000001E-3</v>
      </c>
      <c r="F893" s="1" t="s">
        <v>33</v>
      </c>
      <c r="G893" s="1" t="s">
        <v>2079</v>
      </c>
      <c r="H893" s="1" t="s">
        <v>2194</v>
      </c>
      <c r="I893" s="1" t="s">
        <v>55</v>
      </c>
      <c r="J893" s="1" t="s">
        <v>1551</v>
      </c>
      <c r="K893" s="2" t="s">
        <v>2893</v>
      </c>
      <c r="L893" s="1" t="s">
        <v>20</v>
      </c>
      <c r="M893" s="1" t="s">
        <v>2904</v>
      </c>
    </row>
    <row r="894" spans="1:13" ht="75" x14ac:dyDescent="0.25">
      <c r="A894" s="2" t="s">
        <v>2905</v>
      </c>
      <c r="B894" s="1" t="s">
        <v>12</v>
      </c>
      <c r="C894" s="1" t="s">
        <v>13</v>
      </c>
      <c r="D894" s="1" t="s">
        <v>23</v>
      </c>
      <c r="E894" s="3">
        <v>7.0000000000000001E-3</v>
      </c>
      <c r="F894" s="1" t="s">
        <v>2906</v>
      </c>
      <c r="G894" s="1" t="s">
        <v>926</v>
      </c>
      <c r="H894" s="1" t="s">
        <v>62</v>
      </c>
      <c r="I894" s="1" t="s">
        <v>55</v>
      </c>
      <c r="J894" s="1" t="s">
        <v>1555</v>
      </c>
      <c r="K894" s="2" t="s">
        <v>2907</v>
      </c>
      <c r="L894" s="1" t="s">
        <v>20</v>
      </c>
      <c r="M894" s="1" t="s">
        <v>2908</v>
      </c>
    </row>
    <row r="895" spans="1:13" ht="60" x14ac:dyDescent="0.25">
      <c r="A895" s="2" t="s">
        <v>2909</v>
      </c>
      <c r="B895" s="1" t="s">
        <v>32</v>
      </c>
      <c r="C895" s="1" t="s">
        <v>13</v>
      </c>
      <c r="D895" s="1" t="s">
        <v>221</v>
      </c>
      <c r="E895" s="3">
        <v>7.0000000000000001E-3</v>
      </c>
      <c r="F895" s="1" t="s">
        <v>2910</v>
      </c>
      <c r="G895" s="1" t="s">
        <v>34</v>
      </c>
      <c r="H895" s="1" t="s">
        <v>62</v>
      </c>
      <c r="I895" s="1" t="s">
        <v>55</v>
      </c>
      <c r="J895" s="1" t="s">
        <v>1585</v>
      </c>
      <c r="K895" s="1" t="s">
        <v>1413</v>
      </c>
      <c r="L895" s="1" t="s">
        <v>20</v>
      </c>
      <c r="M895" s="1" t="s">
        <v>2911</v>
      </c>
    </row>
    <row r="896" spans="1:13" ht="90" x14ac:dyDescent="0.25">
      <c r="A896" s="2" t="s">
        <v>2912</v>
      </c>
      <c r="B896" s="1" t="s">
        <v>12</v>
      </c>
      <c r="C896" s="1" t="s">
        <v>13</v>
      </c>
      <c r="D896" s="1" t="s">
        <v>685</v>
      </c>
      <c r="E896" s="3">
        <v>7.0000000000000001E-3</v>
      </c>
      <c r="F896" s="1" t="s">
        <v>2913</v>
      </c>
      <c r="G896" s="1" t="s">
        <v>1407</v>
      </c>
      <c r="H896" s="1" t="s">
        <v>54</v>
      </c>
      <c r="I896" s="1" t="s">
        <v>55</v>
      </c>
      <c r="J896" s="1" t="s">
        <v>1070</v>
      </c>
      <c r="K896" s="2" t="s">
        <v>2914</v>
      </c>
      <c r="L896" s="1" t="s">
        <v>20</v>
      </c>
      <c r="M896" s="1" t="s">
        <v>2915</v>
      </c>
    </row>
    <row r="897" spans="1:13" ht="75" x14ac:dyDescent="0.25">
      <c r="A897" s="2" t="s">
        <v>2916</v>
      </c>
      <c r="B897" s="1" t="s">
        <v>12</v>
      </c>
      <c r="C897" s="1" t="s">
        <v>40</v>
      </c>
      <c r="D897" s="1" t="s">
        <v>23</v>
      </c>
      <c r="E897" s="3">
        <v>7.0000000000000001E-3</v>
      </c>
      <c r="F897" s="1" t="s">
        <v>2917</v>
      </c>
      <c r="G897" s="1" t="s">
        <v>2079</v>
      </c>
      <c r="H897" s="1" t="s">
        <v>1116</v>
      </c>
      <c r="I897" s="1" t="s">
        <v>27</v>
      </c>
      <c r="J897" s="1" t="s">
        <v>2918</v>
      </c>
      <c r="K897" s="1" t="s">
        <v>14</v>
      </c>
      <c r="L897" s="1" t="s">
        <v>20</v>
      </c>
      <c r="M897" s="1" t="s">
        <v>2919</v>
      </c>
    </row>
    <row r="898" spans="1:13" ht="45" x14ac:dyDescent="0.25">
      <c r="A898" s="2" t="s">
        <v>2920</v>
      </c>
      <c r="B898" s="1" t="s">
        <v>12</v>
      </c>
      <c r="C898" s="1" t="s">
        <v>14</v>
      </c>
      <c r="D898" s="1" t="s">
        <v>14</v>
      </c>
      <c r="E898" s="3">
        <v>7.1000000000000004E-3</v>
      </c>
      <c r="F898" s="1" t="s">
        <v>33</v>
      </c>
      <c r="G898" s="1" t="s">
        <v>2090</v>
      </c>
      <c r="H898" s="1" t="s">
        <v>2298</v>
      </c>
      <c r="I898" s="1" t="s">
        <v>470</v>
      </c>
      <c r="J898" s="1" t="s">
        <v>2317</v>
      </c>
      <c r="K898" s="2" t="s">
        <v>2921</v>
      </c>
      <c r="L898" s="1" t="s">
        <v>46</v>
      </c>
      <c r="M898" s="1" t="s">
        <v>2922</v>
      </c>
    </row>
    <row r="899" spans="1:13" ht="90" x14ac:dyDescent="0.25">
      <c r="A899" s="2" t="s">
        <v>2923</v>
      </c>
      <c r="B899" s="1" t="s">
        <v>12</v>
      </c>
      <c r="C899" s="1" t="s">
        <v>13</v>
      </c>
      <c r="D899" s="1" t="s">
        <v>685</v>
      </c>
      <c r="E899" s="3">
        <v>7.1999999999999998E-3</v>
      </c>
      <c r="F899" s="1" t="s">
        <v>2924</v>
      </c>
      <c r="G899" s="1" t="s">
        <v>1819</v>
      </c>
      <c r="H899" s="1" t="s">
        <v>62</v>
      </c>
      <c r="I899" s="1" t="s">
        <v>55</v>
      </c>
      <c r="J899" s="1" t="s">
        <v>1002</v>
      </c>
      <c r="K899" s="1" t="s">
        <v>14</v>
      </c>
      <c r="L899" s="1" t="s">
        <v>20</v>
      </c>
      <c r="M899" s="1" t="s">
        <v>2925</v>
      </c>
    </row>
    <row r="900" spans="1:13" ht="60" x14ac:dyDescent="0.25">
      <c r="A900" s="2" t="s">
        <v>2926</v>
      </c>
      <c r="B900" s="1" t="s">
        <v>32</v>
      </c>
      <c r="C900" s="1" t="s">
        <v>14</v>
      </c>
      <c r="D900" s="1" t="s">
        <v>14</v>
      </c>
      <c r="E900" s="3">
        <v>7.4000000000000003E-3</v>
      </c>
      <c r="F900" s="1" t="s">
        <v>2927</v>
      </c>
      <c r="G900" s="1" t="s">
        <v>2226</v>
      </c>
      <c r="H900" s="1" t="s">
        <v>523</v>
      </c>
      <c r="I900" s="1" t="s">
        <v>27</v>
      </c>
      <c r="J900" s="1" t="s">
        <v>2928</v>
      </c>
      <c r="K900" s="2" t="s">
        <v>2491</v>
      </c>
      <c r="L900" s="1" t="s">
        <v>46</v>
      </c>
      <c r="M900" s="1" t="s">
        <v>2929</v>
      </c>
    </row>
    <row r="901" spans="1:13" ht="60" x14ac:dyDescent="0.25">
      <c r="A901" s="2" t="s">
        <v>2926</v>
      </c>
      <c r="B901" s="1" t="s">
        <v>32</v>
      </c>
      <c r="C901" s="1" t="s">
        <v>40</v>
      </c>
      <c r="D901" s="1" t="s">
        <v>23</v>
      </c>
      <c r="E901" s="3">
        <v>7.4000000000000003E-3</v>
      </c>
      <c r="F901" s="1" t="s">
        <v>2927</v>
      </c>
      <c r="G901" s="1" t="s">
        <v>2226</v>
      </c>
      <c r="H901" s="1" t="s">
        <v>523</v>
      </c>
      <c r="I901" s="1" t="s">
        <v>27</v>
      </c>
      <c r="J901" s="1" t="s">
        <v>2928</v>
      </c>
      <c r="K901" s="2" t="s">
        <v>2930</v>
      </c>
      <c r="L901" s="1" t="s">
        <v>46</v>
      </c>
      <c r="M901" s="1" t="s">
        <v>2931</v>
      </c>
    </row>
    <row r="902" spans="1:13" ht="60" x14ac:dyDescent="0.25">
      <c r="A902" s="2" t="s">
        <v>2932</v>
      </c>
      <c r="B902" s="1" t="s">
        <v>32</v>
      </c>
      <c r="C902" s="1" t="s">
        <v>14</v>
      </c>
      <c r="D902" s="1" t="s">
        <v>14</v>
      </c>
      <c r="E902" s="3">
        <v>7.4000000000000003E-3</v>
      </c>
      <c r="F902" s="1" t="s">
        <v>2933</v>
      </c>
      <c r="G902" s="1" t="s">
        <v>1866</v>
      </c>
      <c r="H902" s="1" t="s">
        <v>523</v>
      </c>
      <c r="I902" s="1" t="s">
        <v>27</v>
      </c>
      <c r="J902" s="1" t="s">
        <v>891</v>
      </c>
      <c r="K902" s="1" t="s">
        <v>1868</v>
      </c>
      <c r="L902" s="1" t="s">
        <v>46</v>
      </c>
      <c r="M902" s="1" t="s">
        <v>2934</v>
      </c>
    </row>
    <row r="903" spans="1:13" ht="75" x14ac:dyDescent="0.25">
      <c r="A903" s="2" t="s">
        <v>2935</v>
      </c>
      <c r="B903" s="1" t="s">
        <v>32</v>
      </c>
      <c r="C903" s="1" t="s">
        <v>14</v>
      </c>
      <c r="D903" s="1" t="s">
        <v>14</v>
      </c>
      <c r="E903" s="3">
        <v>7.4000000000000003E-3</v>
      </c>
      <c r="F903" s="1" t="s">
        <v>2936</v>
      </c>
      <c r="G903" s="1" t="s">
        <v>2090</v>
      </c>
      <c r="H903" s="1" t="s">
        <v>523</v>
      </c>
      <c r="I903" s="1" t="s">
        <v>27</v>
      </c>
      <c r="J903" s="1" t="s">
        <v>2937</v>
      </c>
      <c r="K903" s="1" t="s">
        <v>876</v>
      </c>
      <c r="L903" s="1" t="s">
        <v>46</v>
      </c>
      <c r="M903" s="1" t="s">
        <v>2938</v>
      </c>
    </row>
    <row r="904" spans="1:13" ht="60" x14ac:dyDescent="0.25">
      <c r="A904" s="2" t="s">
        <v>2939</v>
      </c>
      <c r="B904" s="1" t="s">
        <v>32</v>
      </c>
      <c r="C904" s="1" t="s">
        <v>40</v>
      </c>
      <c r="D904" s="1" t="s">
        <v>23</v>
      </c>
      <c r="E904" s="3">
        <v>7.4000000000000003E-3</v>
      </c>
      <c r="F904" s="1" t="s">
        <v>2940</v>
      </c>
      <c r="G904" s="1" t="s">
        <v>2079</v>
      </c>
      <c r="H904" s="1" t="s">
        <v>523</v>
      </c>
      <c r="I904" s="1" t="s">
        <v>27</v>
      </c>
      <c r="J904" s="1" t="s">
        <v>2941</v>
      </c>
      <c r="K904" s="1" t="s">
        <v>2629</v>
      </c>
      <c r="L904" s="1" t="s">
        <v>46</v>
      </c>
      <c r="M904" s="1" t="s">
        <v>2942</v>
      </c>
    </row>
    <row r="905" spans="1:13" ht="75" x14ac:dyDescent="0.25">
      <c r="A905" s="2" t="s">
        <v>2935</v>
      </c>
      <c r="B905" s="1" t="s">
        <v>32</v>
      </c>
      <c r="C905" s="1" t="s">
        <v>40</v>
      </c>
      <c r="D905" s="1" t="s">
        <v>23</v>
      </c>
      <c r="E905" s="3">
        <v>7.4000000000000003E-3</v>
      </c>
      <c r="F905" s="1" t="s">
        <v>2936</v>
      </c>
      <c r="G905" s="1" t="s">
        <v>2090</v>
      </c>
      <c r="H905" s="1" t="s">
        <v>523</v>
      </c>
      <c r="I905" s="1" t="s">
        <v>27</v>
      </c>
      <c r="J905" s="1" t="s">
        <v>1681</v>
      </c>
      <c r="K905" s="1" t="s">
        <v>876</v>
      </c>
      <c r="L905" s="1" t="s">
        <v>46</v>
      </c>
      <c r="M905" s="1" t="s">
        <v>2943</v>
      </c>
    </row>
    <row r="906" spans="1:13" ht="45" x14ac:dyDescent="0.25">
      <c r="A906" s="2" t="s">
        <v>2944</v>
      </c>
      <c r="B906" s="1" t="s">
        <v>32</v>
      </c>
      <c r="C906" s="1" t="s">
        <v>40</v>
      </c>
      <c r="D906" s="1" t="s">
        <v>23</v>
      </c>
      <c r="E906" s="3">
        <v>7.4000000000000003E-3</v>
      </c>
      <c r="F906" s="1" t="s">
        <v>2945</v>
      </c>
      <c r="G906" s="1" t="s">
        <v>2518</v>
      </c>
      <c r="H906" s="1" t="s">
        <v>523</v>
      </c>
      <c r="I906" s="1" t="s">
        <v>27</v>
      </c>
      <c r="J906" s="1" t="s">
        <v>1681</v>
      </c>
      <c r="K906" s="1" t="s">
        <v>2565</v>
      </c>
      <c r="L906" s="1" t="s">
        <v>46</v>
      </c>
      <c r="M906" s="1" t="s">
        <v>2946</v>
      </c>
    </row>
    <row r="907" spans="1:13" ht="45" x14ac:dyDescent="0.25">
      <c r="A907" s="2" t="s">
        <v>2947</v>
      </c>
      <c r="B907" s="1" t="s">
        <v>32</v>
      </c>
      <c r="C907" s="1" t="s">
        <v>40</v>
      </c>
      <c r="D907" s="1" t="s">
        <v>23</v>
      </c>
      <c r="E907" s="3">
        <v>7.4000000000000003E-3</v>
      </c>
      <c r="F907" s="1" t="s">
        <v>2948</v>
      </c>
      <c r="G907" s="1" t="s">
        <v>2606</v>
      </c>
      <c r="H907" s="1" t="s">
        <v>523</v>
      </c>
      <c r="I907" s="1" t="s">
        <v>27</v>
      </c>
      <c r="J907" s="1" t="s">
        <v>891</v>
      </c>
      <c r="K907" s="1" t="s">
        <v>2608</v>
      </c>
      <c r="L907" s="1" t="s">
        <v>46</v>
      </c>
      <c r="M907" s="1" t="s">
        <v>2949</v>
      </c>
    </row>
    <row r="908" spans="1:13" ht="75" x14ac:dyDescent="0.25">
      <c r="A908" s="2" t="s">
        <v>2950</v>
      </c>
      <c r="B908" s="1" t="s">
        <v>32</v>
      </c>
      <c r="C908" s="1" t="s">
        <v>40</v>
      </c>
      <c r="D908" s="1" t="s">
        <v>23</v>
      </c>
      <c r="E908" s="3">
        <v>7.4000000000000003E-3</v>
      </c>
      <c r="F908" s="1" t="s">
        <v>2933</v>
      </c>
      <c r="G908" s="1" t="s">
        <v>1866</v>
      </c>
      <c r="H908" s="1" t="s">
        <v>523</v>
      </c>
      <c r="I908" s="1" t="s">
        <v>27</v>
      </c>
      <c r="J908" s="1" t="s">
        <v>891</v>
      </c>
      <c r="K908" s="1" t="s">
        <v>1868</v>
      </c>
      <c r="L908" s="1" t="s">
        <v>46</v>
      </c>
      <c r="M908" s="1" t="s">
        <v>2951</v>
      </c>
    </row>
    <row r="909" spans="1:13" ht="45" x14ac:dyDescent="0.25">
      <c r="A909" s="2" t="s">
        <v>2952</v>
      </c>
      <c r="B909" s="1" t="s">
        <v>32</v>
      </c>
      <c r="C909" s="1" t="s">
        <v>14</v>
      </c>
      <c r="D909" s="1" t="s">
        <v>14</v>
      </c>
      <c r="E909" s="3">
        <v>7.4000000000000003E-3</v>
      </c>
      <c r="F909" s="1" t="s">
        <v>2953</v>
      </c>
      <c r="G909" s="1" t="s">
        <v>1857</v>
      </c>
      <c r="H909" s="1" t="s">
        <v>523</v>
      </c>
      <c r="I909" s="1" t="s">
        <v>27</v>
      </c>
      <c r="J909" s="1" t="s">
        <v>1708</v>
      </c>
      <c r="K909" s="1" t="s">
        <v>1858</v>
      </c>
      <c r="L909" s="1" t="s">
        <v>46</v>
      </c>
      <c r="M909" s="1" t="s">
        <v>2954</v>
      </c>
    </row>
    <row r="910" spans="1:13" ht="45" x14ac:dyDescent="0.25">
      <c r="A910" s="2" t="s">
        <v>2952</v>
      </c>
      <c r="B910" s="1" t="s">
        <v>32</v>
      </c>
      <c r="C910" s="1" t="s">
        <v>40</v>
      </c>
      <c r="D910" s="1" t="s">
        <v>23</v>
      </c>
      <c r="E910" s="3">
        <v>7.4000000000000003E-3</v>
      </c>
      <c r="F910" s="1" t="s">
        <v>2953</v>
      </c>
      <c r="G910" s="1" t="s">
        <v>1857</v>
      </c>
      <c r="H910" s="1" t="s">
        <v>523</v>
      </c>
      <c r="I910" s="1" t="s">
        <v>27</v>
      </c>
      <c r="J910" s="1" t="s">
        <v>1708</v>
      </c>
      <c r="K910" s="1" t="s">
        <v>1858</v>
      </c>
      <c r="L910" s="1" t="s">
        <v>46</v>
      </c>
      <c r="M910" s="1" t="s">
        <v>2955</v>
      </c>
    </row>
    <row r="911" spans="1:13" ht="45" x14ac:dyDescent="0.25">
      <c r="A911" s="2" t="s">
        <v>2956</v>
      </c>
      <c r="B911" s="1" t="s">
        <v>32</v>
      </c>
      <c r="C911" s="1" t="s">
        <v>40</v>
      </c>
      <c r="D911" s="1" t="s">
        <v>23</v>
      </c>
      <c r="E911" s="3">
        <v>7.4000000000000003E-3</v>
      </c>
      <c r="F911" s="1" t="s">
        <v>2957</v>
      </c>
      <c r="G911" s="1" t="s">
        <v>2576</v>
      </c>
      <c r="H911" s="1" t="s">
        <v>523</v>
      </c>
      <c r="I911" s="1" t="s">
        <v>27</v>
      </c>
      <c r="J911" s="1" t="s">
        <v>2311</v>
      </c>
      <c r="K911" s="2" t="s">
        <v>2958</v>
      </c>
      <c r="L911" s="1" t="s">
        <v>46</v>
      </c>
      <c r="M911" s="1" t="s">
        <v>2959</v>
      </c>
    </row>
    <row r="912" spans="1:13" ht="60" x14ac:dyDescent="0.25">
      <c r="A912" s="2" t="s">
        <v>2960</v>
      </c>
      <c r="B912" s="1" t="s">
        <v>32</v>
      </c>
      <c r="C912" s="1" t="s">
        <v>14</v>
      </c>
      <c r="D912" s="1" t="s">
        <v>14</v>
      </c>
      <c r="E912" s="3">
        <v>7.4000000000000003E-3</v>
      </c>
      <c r="F912" s="1" t="s">
        <v>2961</v>
      </c>
      <c r="G912" s="1" t="s">
        <v>1956</v>
      </c>
      <c r="H912" s="1" t="s">
        <v>523</v>
      </c>
      <c r="I912" s="1" t="s">
        <v>27</v>
      </c>
      <c r="J912" s="1" t="s">
        <v>2736</v>
      </c>
      <c r="K912" s="1" t="s">
        <v>876</v>
      </c>
      <c r="L912" s="1" t="s">
        <v>46</v>
      </c>
      <c r="M912" s="1" t="s">
        <v>2962</v>
      </c>
    </row>
    <row r="913" spans="1:13" ht="60" x14ac:dyDescent="0.25">
      <c r="A913" s="2" t="s">
        <v>2963</v>
      </c>
      <c r="B913" s="1" t="s">
        <v>32</v>
      </c>
      <c r="C913" s="1" t="s">
        <v>40</v>
      </c>
      <c r="D913" s="1" t="s">
        <v>23</v>
      </c>
      <c r="E913" s="3">
        <v>7.4000000000000003E-3</v>
      </c>
      <c r="F913" s="1" t="s">
        <v>2961</v>
      </c>
      <c r="G913" s="1" t="s">
        <v>1956</v>
      </c>
      <c r="H913" s="1" t="s">
        <v>523</v>
      </c>
      <c r="I913" s="1" t="s">
        <v>27</v>
      </c>
      <c r="J913" s="1" t="s">
        <v>2736</v>
      </c>
      <c r="K913" s="1" t="s">
        <v>876</v>
      </c>
      <c r="L913" s="1" t="s">
        <v>46</v>
      </c>
      <c r="M913" s="1" t="s">
        <v>2964</v>
      </c>
    </row>
    <row r="914" spans="1:13" ht="75" x14ac:dyDescent="0.25">
      <c r="A914" s="2" t="s">
        <v>2965</v>
      </c>
      <c r="B914" s="1" t="s">
        <v>32</v>
      </c>
      <c r="C914" s="1" t="s">
        <v>14</v>
      </c>
      <c r="D914" s="1" t="s">
        <v>14</v>
      </c>
      <c r="E914" s="3">
        <v>7.4000000000000003E-3</v>
      </c>
      <c r="F914" s="1" t="s">
        <v>2966</v>
      </c>
      <c r="G914" s="1" t="s">
        <v>2497</v>
      </c>
      <c r="H914" s="1" t="s">
        <v>523</v>
      </c>
      <c r="I914" s="1" t="s">
        <v>27</v>
      </c>
      <c r="J914" s="1" t="s">
        <v>2967</v>
      </c>
      <c r="K914" s="2" t="s">
        <v>2968</v>
      </c>
      <c r="L914" s="1" t="s">
        <v>46</v>
      </c>
      <c r="M914" s="1" t="s">
        <v>2969</v>
      </c>
    </row>
    <row r="915" spans="1:13" ht="60" x14ac:dyDescent="0.25">
      <c r="A915" s="2" t="s">
        <v>2939</v>
      </c>
      <c r="B915" s="1" t="s">
        <v>32</v>
      </c>
      <c r="C915" s="1" t="s">
        <v>14</v>
      </c>
      <c r="D915" s="1" t="s">
        <v>14</v>
      </c>
      <c r="E915" s="3">
        <v>7.4000000000000003E-3</v>
      </c>
      <c r="F915" s="1" t="s">
        <v>2970</v>
      </c>
      <c r="G915" s="1" t="s">
        <v>2079</v>
      </c>
      <c r="H915" s="1" t="s">
        <v>523</v>
      </c>
      <c r="I915" s="1" t="s">
        <v>27</v>
      </c>
      <c r="J915" s="1" t="s">
        <v>1745</v>
      </c>
      <c r="K915" s="1" t="s">
        <v>2971</v>
      </c>
      <c r="L915" s="1" t="s">
        <v>46</v>
      </c>
      <c r="M915" s="1" t="s">
        <v>2972</v>
      </c>
    </row>
    <row r="916" spans="1:13" ht="60" x14ac:dyDescent="0.25">
      <c r="A916" s="2" t="s">
        <v>2939</v>
      </c>
      <c r="B916" s="1" t="s">
        <v>32</v>
      </c>
      <c r="C916" s="1" t="s">
        <v>40</v>
      </c>
      <c r="D916" s="1" t="s">
        <v>23</v>
      </c>
      <c r="E916" s="3">
        <v>7.4000000000000003E-3</v>
      </c>
      <c r="F916" s="1" t="s">
        <v>2970</v>
      </c>
      <c r="G916" s="1" t="s">
        <v>2079</v>
      </c>
      <c r="H916" s="1" t="s">
        <v>523</v>
      </c>
      <c r="I916" s="1" t="s">
        <v>27</v>
      </c>
      <c r="J916" s="1" t="s">
        <v>1745</v>
      </c>
      <c r="K916" s="1" t="s">
        <v>2971</v>
      </c>
      <c r="L916" s="1" t="s">
        <v>46</v>
      </c>
      <c r="M916" s="1" t="s">
        <v>2973</v>
      </c>
    </row>
    <row r="917" spans="1:13" ht="75" x14ac:dyDescent="0.25">
      <c r="A917" s="2" t="s">
        <v>2974</v>
      </c>
      <c r="B917" s="1" t="s">
        <v>32</v>
      </c>
      <c r="C917" s="1" t="s">
        <v>40</v>
      </c>
      <c r="D917" s="1" t="s">
        <v>23</v>
      </c>
      <c r="E917" s="3">
        <v>7.4000000000000003E-3</v>
      </c>
      <c r="F917" s="1" t="s">
        <v>2966</v>
      </c>
      <c r="G917" s="1" t="s">
        <v>2497</v>
      </c>
      <c r="H917" s="1" t="s">
        <v>523</v>
      </c>
      <c r="I917" s="1" t="s">
        <v>27</v>
      </c>
      <c r="J917" s="1" t="s">
        <v>1892</v>
      </c>
      <c r="K917" s="2" t="s">
        <v>2968</v>
      </c>
      <c r="L917" s="1" t="s">
        <v>46</v>
      </c>
      <c r="M917" s="1" t="s">
        <v>2975</v>
      </c>
    </row>
    <row r="918" spans="1:13" ht="75" x14ac:dyDescent="0.25">
      <c r="A918" s="2" t="s">
        <v>2976</v>
      </c>
      <c r="B918" s="1" t="s">
        <v>32</v>
      </c>
      <c r="C918" s="1" t="s">
        <v>14</v>
      </c>
      <c r="D918" s="1" t="s">
        <v>14</v>
      </c>
      <c r="E918" s="3">
        <v>7.4000000000000003E-3</v>
      </c>
      <c r="F918" s="1" t="s">
        <v>2977</v>
      </c>
      <c r="G918" s="1" t="s">
        <v>1348</v>
      </c>
      <c r="H918" s="1" t="s">
        <v>523</v>
      </c>
      <c r="I918" s="1" t="s">
        <v>27</v>
      </c>
      <c r="J918" s="1" t="s">
        <v>596</v>
      </c>
      <c r="K918" s="1" t="s">
        <v>2318</v>
      </c>
      <c r="L918" s="1" t="s">
        <v>46</v>
      </c>
      <c r="M918" s="1" t="s">
        <v>2978</v>
      </c>
    </row>
    <row r="919" spans="1:13" ht="75" x14ac:dyDescent="0.25">
      <c r="A919" s="2" t="s">
        <v>2976</v>
      </c>
      <c r="B919" s="1" t="s">
        <v>32</v>
      </c>
      <c r="C919" s="1" t="s">
        <v>40</v>
      </c>
      <c r="D919" s="1" t="s">
        <v>23</v>
      </c>
      <c r="E919" s="3">
        <v>7.4000000000000003E-3</v>
      </c>
      <c r="F919" s="1" t="s">
        <v>2977</v>
      </c>
      <c r="G919" s="1" t="s">
        <v>1348</v>
      </c>
      <c r="H919" s="1" t="s">
        <v>523</v>
      </c>
      <c r="I919" s="1" t="s">
        <v>27</v>
      </c>
      <c r="J919" s="1" t="s">
        <v>607</v>
      </c>
      <c r="K919" s="1" t="s">
        <v>2318</v>
      </c>
      <c r="L919" s="1" t="s">
        <v>46</v>
      </c>
      <c r="M919" s="1" t="s">
        <v>2979</v>
      </c>
    </row>
    <row r="920" spans="1:13" ht="60" x14ac:dyDescent="0.25">
      <c r="A920" s="2" t="s">
        <v>2980</v>
      </c>
      <c r="B920" s="1" t="s">
        <v>32</v>
      </c>
      <c r="C920" s="1" t="s">
        <v>14</v>
      </c>
      <c r="D920" s="1" t="s">
        <v>14</v>
      </c>
      <c r="E920" s="3">
        <v>7.4000000000000003E-3</v>
      </c>
      <c r="F920" s="1" t="s">
        <v>2981</v>
      </c>
      <c r="G920" s="1" t="s">
        <v>2586</v>
      </c>
      <c r="H920" s="1" t="s">
        <v>523</v>
      </c>
      <c r="I920" s="1" t="s">
        <v>27</v>
      </c>
      <c r="J920" s="1" t="s">
        <v>2982</v>
      </c>
      <c r="K920" s="1" t="s">
        <v>2588</v>
      </c>
      <c r="L920" s="1" t="s">
        <v>20</v>
      </c>
      <c r="M920" s="1" t="s">
        <v>2983</v>
      </c>
    </row>
    <row r="921" spans="1:13" ht="60" x14ac:dyDescent="0.25">
      <c r="A921" s="2" t="s">
        <v>2980</v>
      </c>
      <c r="B921" s="1" t="s">
        <v>32</v>
      </c>
      <c r="C921" s="1" t="s">
        <v>40</v>
      </c>
      <c r="D921" s="1" t="s">
        <v>23</v>
      </c>
      <c r="E921" s="3">
        <v>7.4000000000000003E-3</v>
      </c>
      <c r="F921" s="1" t="s">
        <v>2981</v>
      </c>
      <c r="G921" s="1" t="s">
        <v>2586</v>
      </c>
      <c r="H921" s="1" t="s">
        <v>523</v>
      </c>
      <c r="I921" s="1" t="s">
        <v>27</v>
      </c>
      <c r="J921" s="1" t="s">
        <v>1951</v>
      </c>
      <c r="K921" s="1" t="s">
        <v>2588</v>
      </c>
      <c r="L921" s="1" t="s">
        <v>20</v>
      </c>
      <c r="M921" s="1" t="s">
        <v>2984</v>
      </c>
    </row>
    <row r="922" spans="1:13" ht="60" x14ac:dyDescent="0.25">
      <c r="A922" s="2" t="s">
        <v>2985</v>
      </c>
      <c r="B922" s="1" t="s">
        <v>32</v>
      </c>
      <c r="C922" s="1" t="s">
        <v>40</v>
      </c>
      <c r="D922" s="1" t="s">
        <v>23</v>
      </c>
      <c r="E922" s="3">
        <v>7.4000000000000003E-3</v>
      </c>
      <c r="F922" s="1" t="s">
        <v>2986</v>
      </c>
      <c r="G922" s="1" t="s">
        <v>2090</v>
      </c>
      <c r="H922" s="1" t="s">
        <v>523</v>
      </c>
      <c r="I922" s="1" t="s">
        <v>27</v>
      </c>
      <c r="J922" s="1" t="s">
        <v>2987</v>
      </c>
      <c r="K922" s="1" t="s">
        <v>2988</v>
      </c>
      <c r="L922" s="1" t="s">
        <v>20</v>
      </c>
      <c r="M922" s="1" t="s">
        <v>2989</v>
      </c>
    </row>
    <row r="923" spans="1:13" ht="60" x14ac:dyDescent="0.25">
      <c r="A923" s="2" t="s">
        <v>2990</v>
      </c>
      <c r="B923" s="1" t="s">
        <v>32</v>
      </c>
      <c r="C923" s="1" t="s">
        <v>14</v>
      </c>
      <c r="D923" s="1" t="s">
        <v>14</v>
      </c>
      <c r="E923" s="3">
        <v>7.4999999999999997E-3</v>
      </c>
      <c r="F923" s="1" t="s">
        <v>2991</v>
      </c>
      <c r="G923" s="1" t="s">
        <v>926</v>
      </c>
      <c r="H923" s="1" t="s">
        <v>523</v>
      </c>
      <c r="I923" s="1" t="s">
        <v>27</v>
      </c>
      <c r="J923" s="1" t="s">
        <v>1721</v>
      </c>
      <c r="K923" s="1" t="s">
        <v>2992</v>
      </c>
      <c r="L923" s="1" t="s">
        <v>46</v>
      </c>
      <c r="M923" s="1" t="s">
        <v>2993</v>
      </c>
    </row>
    <row r="924" spans="1:13" ht="60" x14ac:dyDescent="0.25">
      <c r="A924" s="2" t="s">
        <v>2990</v>
      </c>
      <c r="B924" s="1" t="s">
        <v>32</v>
      </c>
      <c r="C924" s="1" t="s">
        <v>40</v>
      </c>
      <c r="D924" s="1" t="s">
        <v>23</v>
      </c>
      <c r="E924" s="3">
        <v>7.4999999999999997E-3</v>
      </c>
      <c r="F924" s="1" t="s">
        <v>2991</v>
      </c>
      <c r="G924" s="1" t="s">
        <v>926</v>
      </c>
      <c r="H924" s="1" t="s">
        <v>523</v>
      </c>
      <c r="I924" s="1" t="s">
        <v>27</v>
      </c>
      <c r="J924" s="1" t="s">
        <v>1721</v>
      </c>
      <c r="K924" s="1" t="s">
        <v>2994</v>
      </c>
      <c r="L924" s="1" t="s">
        <v>46</v>
      </c>
      <c r="M924" s="1" t="s">
        <v>2995</v>
      </c>
    </row>
    <row r="925" spans="1:13" ht="60" x14ac:dyDescent="0.25">
      <c r="A925" s="2" t="s">
        <v>2996</v>
      </c>
      <c r="B925" s="1" t="s">
        <v>12</v>
      </c>
      <c r="C925" s="1" t="s">
        <v>40</v>
      </c>
      <c r="D925" s="1" t="s">
        <v>685</v>
      </c>
      <c r="E925" s="3">
        <v>7.4999999999999997E-3</v>
      </c>
      <c r="F925" s="1" t="s">
        <v>33</v>
      </c>
      <c r="G925" s="1" t="s">
        <v>926</v>
      </c>
      <c r="H925" s="1" t="s">
        <v>254</v>
      </c>
      <c r="I925" s="1" t="s">
        <v>27</v>
      </c>
      <c r="J925" s="1" t="s">
        <v>2080</v>
      </c>
      <c r="K925" s="1" t="s">
        <v>2997</v>
      </c>
      <c r="L925" s="1" t="s">
        <v>46</v>
      </c>
      <c r="M925" s="1" t="s">
        <v>2998</v>
      </c>
    </row>
    <row r="926" spans="1:13" ht="60" x14ac:dyDescent="0.25">
      <c r="A926" s="2" t="s">
        <v>2999</v>
      </c>
      <c r="B926" s="1" t="s">
        <v>12</v>
      </c>
      <c r="C926" s="1" t="s">
        <v>40</v>
      </c>
      <c r="D926" s="1" t="s">
        <v>685</v>
      </c>
      <c r="E926" s="3">
        <v>7.4999999999999997E-3</v>
      </c>
      <c r="F926" s="1" t="s">
        <v>33</v>
      </c>
      <c r="G926" s="1" t="s">
        <v>988</v>
      </c>
      <c r="H926" s="1" t="s">
        <v>254</v>
      </c>
      <c r="I926" s="1" t="s">
        <v>27</v>
      </c>
      <c r="J926" s="1" t="s">
        <v>2080</v>
      </c>
      <c r="K926" s="1" t="s">
        <v>3000</v>
      </c>
      <c r="L926" s="1" t="s">
        <v>46</v>
      </c>
      <c r="M926" s="1" t="s">
        <v>3001</v>
      </c>
    </row>
    <row r="927" spans="1:13" ht="90" x14ac:dyDescent="0.25">
      <c r="A927" s="2" t="s">
        <v>3002</v>
      </c>
      <c r="B927" s="1" t="s">
        <v>12</v>
      </c>
      <c r="C927" s="1" t="s">
        <v>40</v>
      </c>
      <c r="D927" s="1" t="s">
        <v>685</v>
      </c>
      <c r="E927" s="3">
        <v>7.4999999999999997E-3</v>
      </c>
      <c r="F927" s="1" t="s">
        <v>33</v>
      </c>
      <c r="G927" s="1" t="s">
        <v>2417</v>
      </c>
      <c r="H927" s="1" t="s">
        <v>254</v>
      </c>
      <c r="I927" s="1" t="s">
        <v>27</v>
      </c>
      <c r="J927" s="1" t="s">
        <v>1651</v>
      </c>
      <c r="K927" s="1" t="s">
        <v>14</v>
      </c>
      <c r="L927" s="1" t="s">
        <v>46</v>
      </c>
      <c r="M927" s="1" t="s">
        <v>3003</v>
      </c>
    </row>
    <row r="928" spans="1:13" ht="75" x14ac:dyDescent="0.25">
      <c r="A928" s="2" t="s">
        <v>3004</v>
      </c>
      <c r="B928" s="1" t="s">
        <v>32</v>
      </c>
      <c r="C928" s="1" t="s">
        <v>40</v>
      </c>
      <c r="D928" s="1" t="s">
        <v>685</v>
      </c>
      <c r="E928" s="3">
        <v>7.4999999999999997E-3</v>
      </c>
      <c r="F928" s="1" t="s">
        <v>33</v>
      </c>
      <c r="G928" s="1" t="s">
        <v>34</v>
      </c>
      <c r="H928" s="1" t="s">
        <v>254</v>
      </c>
      <c r="I928" s="1" t="s">
        <v>27</v>
      </c>
      <c r="J928" s="1" t="s">
        <v>1651</v>
      </c>
      <c r="K928" s="1" t="s">
        <v>2409</v>
      </c>
      <c r="L928" s="1" t="s">
        <v>46</v>
      </c>
      <c r="M928" s="1" t="s">
        <v>3005</v>
      </c>
    </row>
    <row r="929" spans="1:13" ht="75" x14ac:dyDescent="0.25">
      <c r="A929" s="2" t="s">
        <v>3006</v>
      </c>
      <c r="B929" s="1" t="s">
        <v>32</v>
      </c>
      <c r="C929" s="1" t="s">
        <v>40</v>
      </c>
      <c r="D929" s="1" t="s">
        <v>685</v>
      </c>
      <c r="E929" s="3">
        <v>7.4999999999999997E-3</v>
      </c>
      <c r="F929" s="1" t="s">
        <v>33</v>
      </c>
      <c r="G929" s="1" t="s">
        <v>944</v>
      </c>
      <c r="H929" s="1" t="s">
        <v>254</v>
      </c>
      <c r="I929" s="1" t="s">
        <v>27</v>
      </c>
      <c r="J929" s="1" t="s">
        <v>991</v>
      </c>
      <c r="K929" s="1" t="s">
        <v>14</v>
      </c>
      <c r="L929" s="1" t="s">
        <v>46</v>
      </c>
      <c r="M929" s="1" t="s">
        <v>3007</v>
      </c>
    </row>
    <row r="930" spans="1:13" ht="60" x14ac:dyDescent="0.25">
      <c r="A930" s="2" t="s">
        <v>3008</v>
      </c>
      <c r="B930" s="1" t="s">
        <v>32</v>
      </c>
      <c r="C930" s="1" t="s">
        <v>13</v>
      </c>
      <c r="D930" s="1" t="s">
        <v>221</v>
      </c>
      <c r="E930" s="3">
        <v>7.4999999999999997E-3</v>
      </c>
      <c r="F930" s="1" t="s">
        <v>3009</v>
      </c>
      <c r="G930" s="1" t="s">
        <v>1132</v>
      </c>
      <c r="H930" s="1" t="s">
        <v>62</v>
      </c>
      <c r="I930" s="1" t="s">
        <v>55</v>
      </c>
      <c r="J930" s="1" t="s">
        <v>3010</v>
      </c>
      <c r="K930" s="1" t="s">
        <v>14</v>
      </c>
      <c r="L930" s="1" t="s">
        <v>20</v>
      </c>
      <c r="M930" s="1" t="s">
        <v>3011</v>
      </c>
    </row>
    <row r="931" spans="1:13" ht="75" x14ac:dyDescent="0.25">
      <c r="A931" s="2" t="s">
        <v>3012</v>
      </c>
      <c r="B931" s="1" t="s">
        <v>32</v>
      </c>
      <c r="C931" s="1" t="s">
        <v>40</v>
      </c>
      <c r="D931" s="1" t="s">
        <v>23</v>
      </c>
      <c r="E931" s="3">
        <v>7.4999999999999997E-3</v>
      </c>
      <c r="F931" s="1" t="s">
        <v>3013</v>
      </c>
      <c r="G931" s="1" t="s">
        <v>1348</v>
      </c>
      <c r="H931" s="1" t="s">
        <v>523</v>
      </c>
      <c r="I931" s="1" t="s">
        <v>27</v>
      </c>
      <c r="J931" s="1" t="s">
        <v>620</v>
      </c>
      <c r="K931" s="1" t="s">
        <v>2318</v>
      </c>
      <c r="L931" s="1" t="s">
        <v>20</v>
      </c>
      <c r="M931" s="1" t="s">
        <v>3014</v>
      </c>
    </row>
    <row r="932" spans="1:13" ht="60" x14ac:dyDescent="0.25">
      <c r="A932" s="2" t="s">
        <v>3015</v>
      </c>
      <c r="B932" s="1" t="s">
        <v>32</v>
      </c>
      <c r="C932" s="1" t="s">
        <v>13</v>
      </c>
      <c r="D932" s="1" t="s">
        <v>23</v>
      </c>
      <c r="E932" s="3">
        <v>7.4999999999999997E-3</v>
      </c>
      <c r="F932" s="1" t="s">
        <v>3016</v>
      </c>
      <c r="G932" s="1" t="s">
        <v>3017</v>
      </c>
      <c r="H932" s="1" t="s">
        <v>62</v>
      </c>
      <c r="I932" s="1" t="s">
        <v>55</v>
      </c>
      <c r="J932" s="1" t="s">
        <v>2165</v>
      </c>
      <c r="K932" s="1" t="s">
        <v>3018</v>
      </c>
      <c r="L932" s="1" t="s">
        <v>20</v>
      </c>
      <c r="M932" s="1" t="s">
        <v>3019</v>
      </c>
    </row>
    <row r="933" spans="1:13" ht="90" x14ac:dyDescent="0.25">
      <c r="A933" s="2" t="s">
        <v>3020</v>
      </c>
      <c r="B933" s="1" t="s">
        <v>12</v>
      </c>
      <c r="C933" s="1" t="s">
        <v>40</v>
      </c>
      <c r="D933" s="1" t="s">
        <v>685</v>
      </c>
      <c r="E933" s="3">
        <v>7.4999999999999997E-3</v>
      </c>
      <c r="F933" s="1" t="s">
        <v>3021</v>
      </c>
      <c r="G933" s="1" t="s">
        <v>1819</v>
      </c>
      <c r="H933" s="1" t="s">
        <v>62</v>
      </c>
      <c r="I933" s="1" t="s">
        <v>27</v>
      </c>
      <c r="J933" s="1" t="s">
        <v>3022</v>
      </c>
      <c r="K933" s="1" t="s">
        <v>14</v>
      </c>
      <c r="L933" s="1" t="s">
        <v>46</v>
      </c>
      <c r="M933" s="1" t="s">
        <v>3023</v>
      </c>
    </row>
    <row r="934" spans="1:13" ht="90" x14ac:dyDescent="0.25">
      <c r="A934" s="2" t="s">
        <v>3024</v>
      </c>
      <c r="B934" s="1" t="s">
        <v>12</v>
      </c>
      <c r="C934" s="1" t="s">
        <v>40</v>
      </c>
      <c r="D934" s="1" t="s">
        <v>685</v>
      </c>
      <c r="E934" s="3">
        <v>7.4999999999999997E-3</v>
      </c>
      <c r="F934" s="1" t="s">
        <v>3025</v>
      </c>
      <c r="G934" s="1" t="s">
        <v>1819</v>
      </c>
      <c r="H934" s="1" t="s">
        <v>62</v>
      </c>
      <c r="I934" s="1" t="s">
        <v>27</v>
      </c>
      <c r="J934" s="1" t="s">
        <v>3022</v>
      </c>
      <c r="K934" s="1" t="s">
        <v>14</v>
      </c>
      <c r="L934" s="1" t="s">
        <v>46</v>
      </c>
      <c r="M934" s="1" t="s">
        <v>3026</v>
      </c>
    </row>
    <row r="935" spans="1:13" ht="75" x14ac:dyDescent="0.25">
      <c r="A935" s="2" t="s">
        <v>3027</v>
      </c>
      <c r="B935" s="1" t="s">
        <v>32</v>
      </c>
      <c r="C935" s="1" t="s">
        <v>13</v>
      </c>
      <c r="D935" s="1" t="s">
        <v>689</v>
      </c>
      <c r="E935" s="3">
        <v>7.4999999999999997E-3</v>
      </c>
      <c r="F935" s="1" t="s">
        <v>964</v>
      </c>
      <c r="G935" s="1" t="s">
        <v>1348</v>
      </c>
      <c r="H935" s="1" t="s">
        <v>54</v>
      </c>
      <c r="I935" s="1" t="s">
        <v>55</v>
      </c>
      <c r="J935" s="1" t="s">
        <v>1363</v>
      </c>
      <c r="K935" s="1" t="s">
        <v>14</v>
      </c>
      <c r="L935" s="1" t="s">
        <v>20</v>
      </c>
      <c r="M935" s="1" t="s">
        <v>3028</v>
      </c>
    </row>
    <row r="936" spans="1:13" ht="60" x14ac:dyDescent="0.25">
      <c r="A936" s="2" t="s">
        <v>3029</v>
      </c>
      <c r="B936" s="1" t="s">
        <v>12</v>
      </c>
      <c r="C936" s="1" t="s">
        <v>13</v>
      </c>
      <c r="D936" s="1" t="s">
        <v>23</v>
      </c>
      <c r="E936" s="3">
        <v>7.4999999999999997E-3</v>
      </c>
      <c r="F936" s="1" t="s">
        <v>33</v>
      </c>
      <c r="G936" s="1" t="s">
        <v>1348</v>
      </c>
      <c r="H936" s="1" t="s">
        <v>2875</v>
      </c>
      <c r="I936" s="1" t="s">
        <v>55</v>
      </c>
      <c r="J936" s="1" t="s">
        <v>845</v>
      </c>
      <c r="K936" s="1" t="s">
        <v>3030</v>
      </c>
      <c r="L936" s="1" t="s">
        <v>20</v>
      </c>
      <c r="M936" s="1" t="s">
        <v>3031</v>
      </c>
    </row>
    <row r="937" spans="1:13" ht="90" x14ac:dyDescent="0.25">
      <c r="A937" s="2" t="s">
        <v>3032</v>
      </c>
      <c r="B937" s="1" t="s">
        <v>32</v>
      </c>
      <c r="C937" s="1" t="s">
        <v>13</v>
      </c>
      <c r="D937" s="1" t="s">
        <v>14</v>
      </c>
      <c r="E937" s="3">
        <v>7.4999999999999997E-3</v>
      </c>
      <c r="F937" s="1" t="s">
        <v>3033</v>
      </c>
      <c r="G937" s="1" t="s">
        <v>1819</v>
      </c>
      <c r="H937" s="1" t="s">
        <v>26</v>
      </c>
      <c r="I937" s="1" t="s">
        <v>27</v>
      </c>
      <c r="J937" s="1" t="s">
        <v>3034</v>
      </c>
      <c r="K937" s="1" t="s">
        <v>14</v>
      </c>
      <c r="L937" s="1" t="s">
        <v>20</v>
      </c>
      <c r="M937" s="1" t="s">
        <v>3035</v>
      </c>
    </row>
    <row r="938" spans="1:13" ht="90" x14ac:dyDescent="0.25">
      <c r="A938" s="2" t="s">
        <v>3036</v>
      </c>
      <c r="B938" s="1" t="s">
        <v>12</v>
      </c>
      <c r="C938" s="1" t="s">
        <v>13</v>
      </c>
      <c r="D938" s="1" t="s">
        <v>14</v>
      </c>
      <c r="E938" s="3">
        <v>7.4999999999999997E-3</v>
      </c>
      <c r="F938" s="1" t="s">
        <v>3037</v>
      </c>
      <c r="G938" s="1" t="s">
        <v>1819</v>
      </c>
      <c r="H938" s="1" t="s">
        <v>191</v>
      </c>
      <c r="I938" s="1" t="s">
        <v>18</v>
      </c>
      <c r="J938" s="1" t="s">
        <v>1820</v>
      </c>
      <c r="K938" s="1" t="s">
        <v>14</v>
      </c>
      <c r="L938" s="1" t="s">
        <v>20</v>
      </c>
      <c r="M938" s="1" t="s">
        <v>3038</v>
      </c>
    </row>
    <row r="939" spans="1:13" ht="75" x14ac:dyDescent="0.25">
      <c r="A939" s="2" t="s">
        <v>3039</v>
      </c>
      <c r="B939" s="1" t="s">
        <v>32</v>
      </c>
      <c r="C939" s="1" t="s">
        <v>40</v>
      </c>
      <c r="D939" s="1" t="s">
        <v>23</v>
      </c>
      <c r="E939" s="3">
        <v>7.4999999999999997E-3</v>
      </c>
      <c r="F939" s="1" t="s">
        <v>3040</v>
      </c>
      <c r="G939" s="1" t="s">
        <v>1348</v>
      </c>
      <c r="H939" s="1" t="s">
        <v>523</v>
      </c>
      <c r="I939" s="1" t="s">
        <v>27</v>
      </c>
      <c r="J939" s="1" t="s">
        <v>891</v>
      </c>
      <c r="K939" s="1" t="s">
        <v>14</v>
      </c>
      <c r="L939" s="1" t="s">
        <v>46</v>
      </c>
      <c r="M939" s="1" t="s">
        <v>3041</v>
      </c>
    </row>
    <row r="940" spans="1:13" ht="75" x14ac:dyDescent="0.25">
      <c r="A940" s="2" t="s">
        <v>3042</v>
      </c>
      <c r="B940" s="1" t="s">
        <v>32</v>
      </c>
      <c r="C940" s="1" t="s">
        <v>14</v>
      </c>
      <c r="D940" s="1" t="s">
        <v>14</v>
      </c>
      <c r="E940" s="3">
        <v>7.7999999999999996E-3</v>
      </c>
      <c r="F940" s="1" t="s">
        <v>33</v>
      </c>
      <c r="G940" s="1" t="s">
        <v>619</v>
      </c>
      <c r="H940" s="1" t="s">
        <v>2298</v>
      </c>
      <c r="I940" s="1" t="s">
        <v>470</v>
      </c>
      <c r="J940" s="1" t="s">
        <v>3043</v>
      </c>
      <c r="K940" s="1" t="s">
        <v>14</v>
      </c>
      <c r="L940" s="1" t="s">
        <v>46</v>
      </c>
      <c r="M940" s="1" t="s">
        <v>3044</v>
      </c>
    </row>
    <row r="941" spans="1:13" ht="60" x14ac:dyDescent="0.25">
      <c r="A941" s="2" t="s">
        <v>3045</v>
      </c>
      <c r="B941" s="1" t="s">
        <v>32</v>
      </c>
      <c r="C941" s="1" t="s">
        <v>14</v>
      </c>
      <c r="D941" s="1" t="s">
        <v>14</v>
      </c>
      <c r="E941" s="3">
        <v>7.9000000000000008E-3</v>
      </c>
      <c r="F941" s="1" t="s">
        <v>3046</v>
      </c>
      <c r="G941" s="1" t="s">
        <v>1956</v>
      </c>
      <c r="H941" s="1" t="s">
        <v>2778</v>
      </c>
      <c r="I941" s="1" t="s">
        <v>470</v>
      </c>
      <c r="J941" s="1" t="s">
        <v>3047</v>
      </c>
      <c r="K941" s="1" t="s">
        <v>14</v>
      </c>
      <c r="L941" s="1" t="s">
        <v>20</v>
      </c>
      <c r="M941" s="1" t="s">
        <v>3048</v>
      </c>
    </row>
    <row r="942" spans="1:13" ht="90" x14ac:dyDescent="0.25">
      <c r="A942" s="2" t="s">
        <v>3049</v>
      </c>
      <c r="B942" s="1" t="s">
        <v>32</v>
      </c>
      <c r="C942" s="1" t="s">
        <v>40</v>
      </c>
      <c r="D942" s="1" t="s">
        <v>23</v>
      </c>
      <c r="E942" s="3">
        <v>8.0000000000000002E-3</v>
      </c>
      <c r="F942" s="1" t="s">
        <v>3050</v>
      </c>
      <c r="G942" s="1" t="s">
        <v>2137</v>
      </c>
      <c r="H942" s="1" t="s">
        <v>523</v>
      </c>
      <c r="I942" s="1" t="s">
        <v>27</v>
      </c>
      <c r="J942" s="1" t="s">
        <v>3051</v>
      </c>
      <c r="K942" s="1" t="s">
        <v>3052</v>
      </c>
      <c r="L942" s="1" t="s">
        <v>46</v>
      </c>
      <c r="M942" s="1" t="s">
        <v>3053</v>
      </c>
    </row>
    <row r="943" spans="1:13" ht="75" x14ac:dyDescent="0.25">
      <c r="A943" s="2" t="s">
        <v>3054</v>
      </c>
      <c r="B943" s="1" t="s">
        <v>12</v>
      </c>
      <c r="C943" s="1" t="s">
        <v>13</v>
      </c>
      <c r="D943" s="1" t="s">
        <v>685</v>
      </c>
      <c r="E943" s="3">
        <v>8.0000000000000002E-3</v>
      </c>
      <c r="F943" s="1" t="s">
        <v>3055</v>
      </c>
      <c r="G943" s="1" t="s">
        <v>61</v>
      </c>
      <c r="H943" s="1" t="s">
        <v>3056</v>
      </c>
      <c r="I943" s="1" t="s">
        <v>77</v>
      </c>
      <c r="J943" s="1" t="s">
        <v>1070</v>
      </c>
      <c r="K943" s="2" t="s">
        <v>1578</v>
      </c>
      <c r="L943" s="1" t="s">
        <v>20</v>
      </c>
      <c r="M943" s="1" t="s">
        <v>3057</v>
      </c>
    </row>
    <row r="944" spans="1:13" ht="60" x14ac:dyDescent="0.25">
      <c r="A944" s="2" t="s">
        <v>3058</v>
      </c>
      <c r="B944" s="1" t="s">
        <v>12</v>
      </c>
      <c r="C944" s="1" t="s">
        <v>13</v>
      </c>
      <c r="D944" s="1" t="s">
        <v>23</v>
      </c>
      <c r="E944" s="3">
        <v>8.5000000000000006E-3</v>
      </c>
      <c r="F944" s="1" t="s">
        <v>3059</v>
      </c>
      <c r="G944" s="1" t="s">
        <v>3017</v>
      </c>
      <c r="H944" s="1" t="s">
        <v>17</v>
      </c>
      <c r="I944" s="1" t="s">
        <v>18</v>
      </c>
      <c r="J944" s="1" t="s">
        <v>1229</v>
      </c>
      <c r="K944" s="1" t="s">
        <v>2572</v>
      </c>
      <c r="L944" s="1" t="s">
        <v>20</v>
      </c>
      <c r="M944" s="1" t="s">
        <v>3060</v>
      </c>
    </row>
    <row r="945" spans="1:13" ht="60" x14ac:dyDescent="0.25">
      <c r="A945" s="2" t="s">
        <v>3061</v>
      </c>
      <c r="B945" s="1" t="s">
        <v>32</v>
      </c>
      <c r="C945" s="1" t="s">
        <v>14</v>
      </c>
      <c r="D945" s="1" t="s">
        <v>14</v>
      </c>
      <c r="E945" s="3">
        <v>8.5000000000000006E-3</v>
      </c>
      <c r="F945" s="1" t="s">
        <v>3059</v>
      </c>
      <c r="G945" s="1" t="s">
        <v>3017</v>
      </c>
      <c r="H945" s="1" t="s">
        <v>17</v>
      </c>
      <c r="I945" s="1" t="s">
        <v>18</v>
      </c>
      <c r="J945" s="1" t="s">
        <v>3062</v>
      </c>
      <c r="K945" s="1" t="s">
        <v>2572</v>
      </c>
      <c r="L945" s="1" t="s">
        <v>20</v>
      </c>
      <c r="M945" s="1" t="s">
        <v>3063</v>
      </c>
    </row>
    <row r="946" spans="1:13" ht="75" x14ac:dyDescent="0.25">
      <c r="A946" s="2" t="s">
        <v>3064</v>
      </c>
      <c r="B946" s="1" t="s">
        <v>12</v>
      </c>
      <c r="C946" s="1" t="s">
        <v>13</v>
      </c>
      <c r="D946" s="1" t="s">
        <v>685</v>
      </c>
      <c r="E946" s="3">
        <v>8.5000000000000006E-3</v>
      </c>
      <c r="F946" s="1" t="s">
        <v>33</v>
      </c>
      <c r="G946" s="1" t="s">
        <v>1306</v>
      </c>
      <c r="H946" s="1" t="s">
        <v>2194</v>
      </c>
      <c r="I946" s="1" t="s">
        <v>55</v>
      </c>
      <c r="J946" s="1" t="s">
        <v>2317</v>
      </c>
      <c r="K946" s="2" t="s">
        <v>2487</v>
      </c>
      <c r="L946" s="1" t="s">
        <v>20</v>
      </c>
      <c r="M946" s="1" t="s">
        <v>3065</v>
      </c>
    </row>
    <row r="947" spans="1:13" ht="60" x14ac:dyDescent="0.25">
      <c r="A947" s="2" t="s">
        <v>3066</v>
      </c>
      <c r="B947" s="1" t="s">
        <v>32</v>
      </c>
      <c r="C947" s="1" t="s">
        <v>13</v>
      </c>
      <c r="D947" s="1" t="s">
        <v>23</v>
      </c>
      <c r="E947" s="3">
        <v>8.5000000000000006E-3</v>
      </c>
      <c r="F947" s="1" t="s">
        <v>3067</v>
      </c>
      <c r="G947" s="1" t="s">
        <v>3017</v>
      </c>
      <c r="H947" s="1" t="s">
        <v>62</v>
      </c>
      <c r="I947" s="1" t="s">
        <v>55</v>
      </c>
      <c r="J947" s="1" t="s">
        <v>1551</v>
      </c>
      <c r="K947" s="1" t="s">
        <v>14</v>
      </c>
      <c r="L947" s="1" t="s">
        <v>20</v>
      </c>
      <c r="M947" s="1" t="s">
        <v>3068</v>
      </c>
    </row>
    <row r="948" spans="1:13" ht="75" x14ac:dyDescent="0.25">
      <c r="A948" s="2" t="s">
        <v>3069</v>
      </c>
      <c r="B948" s="1" t="s">
        <v>12</v>
      </c>
      <c r="C948" s="1" t="s">
        <v>13</v>
      </c>
      <c r="D948" s="1" t="s">
        <v>23</v>
      </c>
      <c r="E948" s="3">
        <v>8.5000000000000006E-3</v>
      </c>
      <c r="F948" s="1" t="s">
        <v>3070</v>
      </c>
      <c r="G948" s="1" t="s">
        <v>1132</v>
      </c>
      <c r="H948" s="1" t="s">
        <v>62</v>
      </c>
      <c r="I948" s="1" t="s">
        <v>55</v>
      </c>
      <c r="J948" s="1" t="s">
        <v>1555</v>
      </c>
      <c r="K948" s="1" t="s">
        <v>14</v>
      </c>
      <c r="L948" s="1" t="s">
        <v>20</v>
      </c>
      <c r="M948" s="1" t="s">
        <v>3071</v>
      </c>
    </row>
    <row r="949" spans="1:13" ht="75" x14ac:dyDescent="0.25">
      <c r="A949" s="2" t="s">
        <v>3072</v>
      </c>
      <c r="B949" s="1" t="s">
        <v>32</v>
      </c>
      <c r="C949" s="1" t="s">
        <v>14</v>
      </c>
      <c r="D949" s="1" t="s">
        <v>14</v>
      </c>
      <c r="E949" s="3">
        <v>8.5000000000000006E-3</v>
      </c>
      <c r="F949" s="1" t="s">
        <v>3073</v>
      </c>
      <c r="G949" s="1" t="s">
        <v>1614</v>
      </c>
      <c r="H949" s="1" t="s">
        <v>523</v>
      </c>
      <c r="I949" s="1" t="s">
        <v>27</v>
      </c>
      <c r="J949" s="1" t="s">
        <v>2143</v>
      </c>
      <c r="K949" s="1" t="s">
        <v>2318</v>
      </c>
      <c r="L949" s="1" t="s">
        <v>46</v>
      </c>
      <c r="M949" s="1" t="s">
        <v>3074</v>
      </c>
    </row>
    <row r="950" spans="1:13" ht="75" x14ac:dyDescent="0.25">
      <c r="A950" s="2" t="s">
        <v>3072</v>
      </c>
      <c r="B950" s="1" t="s">
        <v>32</v>
      </c>
      <c r="C950" s="1" t="s">
        <v>40</v>
      </c>
      <c r="D950" s="1" t="s">
        <v>685</v>
      </c>
      <c r="E950" s="3">
        <v>8.5000000000000006E-3</v>
      </c>
      <c r="F950" s="1" t="s">
        <v>3073</v>
      </c>
      <c r="G950" s="1" t="s">
        <v>1614</v>
      </c>
      <c r="H950" s="1" t="s">
        <v>523</v>
      </c>
      <c r="I950" s="1" t="s">
        <v>27</v>
      </c>
      <c r="J950" s="1" t="s">
        <v>2143</v>
      </c>
      <c r="K950" s="1" t="s">
        <v>2318</v>
      </c>
      <c r="L950" s="1" t="s">
        <v>46</v>
      </c>
      <c r="M950" s="1" t="s">
        <v>3075</v>
      </c>
    </row>
    <row r="951" spans="1:13" ht="75" x14ac:dyDescent="0.25">
      <c r="A951" s="2" t="s">
        <v>3076</v>
      </c>
      <c r="B951" s="1" t="s">
        <v>12</v>
      </c>
      <c r="C951" s="1" t="s">
        <v>13</v>
      </c>
      <c r="D951" s="1" t="s">
        <v>23</v>
      </c>
      <c r="E951" s="3">
        <v>8.5000000000000006E-3</v>
      </c>
      <c r="F951" s="1" t="s">
        <v>3077</v>
      </c>
      <c r="G951" s="1" t="s">
        <v>2586</v>
      </c>
      <c r="H951" s="1" t="s">
        <v>17</v>
      </c>
      <c r="I951" s="1" t="s">
        <v>18</v>
      </c>
      <c r="J951" s="1" t="s">
        <v>3078</v>
      </c>
      <c r="K951" s="1" t="s">
        <v>3079</v>
      </c>
      <c r="L951" s="1" t="s">
        <v>20</v>
      </c>
      <c r="M951" s="1" t="s">
        <v>3080</v>
      </c>
    </row>
    <row r="952" spans="1:13" ht="75" x14ac:dyDescent="0.25">
      <c r="A952" s="2" t="s">
        <v>3081</v>
      </c>
      <c r="B952" s="1" t="s">
        <v>32</v>
      </c>
      <c r="C952" s="1" t="s">
        <v>13</v>
      </c>
      <c r="D952" s="1" t="s">
        <v>23</v>
      </c>
      <c r="E952" s="3">
        <v>8.5000000000000006E-3</v>
      </c>
      <c r="F952" s="1" t="s">
        <v>3082</v>
      </c>
      <c r="G952" s="1" t="s">
        <v>2075</v>
      </c>
      <c r="H952" s="1" t="s">
        <v>62</v>
      </c>
      <c r="I952" s="1" t="s">
        <v>55</v>
      </c>
      <c r="J952" s="1" t="s">
        <v>3083</v>
      </c>
      <c r="K952" s="1" t="s">
        <v>3084</v>
      </c>
      <c r="L952" s="1" t="s">
        <v>20</v>
      </c>
      <c r="M952" s="1" t="s">
        <v>3085</v>
      </c>
    </row>
    <row r="953" spans="1:13" ht="75" x14ac:dyDescent="0.25">
      <c r="A953" s="2" t="s">
        <v>3086</v>
      </c>
      <c r="B953" s="1" t="s">
        <v>32</v>
      </c>
      <c r="C953" s="1" t="s">
        <v>13</v>
      </c>
      <c r="D953" s="1" t="s">
        <v>23</v>
      </c>
      <c r="E953" s="3">
        <v>8.5000000000000006E-3</v>
      </c>
      <c r="F953" s="1" t="s">
        <v>3087</v>
      </c>
      <c r="G953" s="1" t="s">
        <v>2075</v>
      </c>
      <c r="H953" s="1" t="s">
        <v>62</v>
      </c>
      <c r="I953" s="1" t="s">
        <v>55</v>
      </c>
      <c r="J953" s="1" t="s">
        <v>3083</v>
      </c>
      <c r="K953" s="1" t="s">
        <v>3088</v>
      </c>
      <c r="L953" s="1" t="s">
        <v>46</v>
      </c>
      <c r="M953" s="1" t="s">
        <v>3089</v>
      </c>
    </row>
    <row r="954" spans="1:13" ht="90" x14ac:dyDescent="0.25">
      <c r="A954" s="2" t="s">
        <v>3090</v>
      </c>
      <c r="B954" s="1" t="s">
        <v>32</v>
      </c>
      <c r="C954" s="1" t="s">
        <v>13</v>
      </c>
      <c r="D954" s="1" t="s">
        <v>23</v>
      </c>
      <c r="E954" s="3">
        <v>8.5000000000000006E-3</v>
      </c>
      <c r="F954" s="1" t="s">
        <v>33</v>
      </c>
      <c r="G954" s="1" t="s">
        <v>2586</v>
      </c>
      <c r="H954" s="1" t="s">
        <v>2194</v>
      </c>
      <c r="I954" s="1" t="s">
        <v>55</v>
      </c>
      <c r="J954" s="1" t="s">
        <v>3083</v>
      </c>
      <c r="K954" s="1" t="s">
        <v>2851</v>
      </c>
      <c r="L954" s="1" t="s">
        <v>46</v>
      </c>
      <c r="M954" s="1" t="s">
        <v>3091</v>
      </c>
    </row>
    <row r="955" spans="1:13" ht="60" x14ac:dyDescent="0.25">
      <c r="A955" s="2" t="s">
        <v>3092</v>
      </c>
      <c r="B955" s="1" t="s">
        <v>32</v>
      </c>
      <c r="C955" s="1" t="s">
        <v>13</v>
      </c>
      <c r="D955" s="1" t="s">
        <v>23</v>
      </c>
      <c r="E955" s="3">
        <v>8.8000000000000005E-3</v>
      </c>
      <c r="F955" s="1" t="s">
        <v>3093</v>
      </c>
      <c r="G955" s="1" t="s">
        <v>2226</v>
      </c>
      <c r="H955" s="1" t="s">
        <v>1762</v>
      </c>
      <c r="I955" s="1" t="s">
        <v>77</v>
      </c>
      <c r="J955" s="1" t="s">
        <v>2001</v>
      </c>
      <c r="K955" s="1" t="s">
        <v>14</v>
      </c>
      <c r="L955" s="1" t="s">
        <v>20</v>
      </c>
      <c r="M955" s="1" t="s">
        <v>3094</v>
      </c>
    </row>
    <row r="956" spans="1:13" ht="90" x14ac:dyDescent="0.25">
      <c r="A956" s="2" t="s">
        <v>3095</v>
      </c>
      <c r="B956" s="1" t="s">
        <v>12</v>
      </c>
      <c r="C956" s="1" t="s">
        <v>13</v>
      </c>
      <c r="D956" s="1" t="s">
        <v>685</v>
      </c>
      <c r="E956" s="3">
        <v>8.9999999999999993E-3</v>
      </c>
      <c r="F956" s="1" t="s">
        <v>3096</v>
      </c>
      <c r="G956" s="1" t="s">
        <v>1819</v>
      </c>
      <c r="H956" s="1" t="s">
        <v>62</v>
      </c>
      <c r="I956" s="1" t="s">
        <v>55</v>
      </c>
      <c r="J956" s="1" t="s">
        <v>3097</v>
      </c>
      <c r="K956" s="1" t="s">
        <v>14</v>
      </c>
      <c r="L956" s="1" t="s">
        <v>20</v>
      </c>
      <c r="M956" s="1" t="s">
        <v>3098</v>
      </c>
    </row>
    <row r="957" spans="1:13" ht="60" x14ac:dyDescent="0.25">
      <c r="A957" s="2" t="s">
        <v>3099</v>
      </c>
      <c r="B957" s="1" t="s">
        <v>12</v>
      </c>
      <c r="C957" s="1" t="s">
        <v>13</v>
      </c>
      <c r="D957" s="1" t="s">
        <v>685</v>
      </c>
      <c r="E957" s="3">
        <v>8.9999999999999993E-3</v>
      </c>
      <c r="F957" s="1" t="s">
        <v>3100</v>
      </c>
      <c r="G957" s="1" t="s">
        <v>619</v>
      </c>
      <c r="H957" s="1" t="s">
        <v>62</v>
      </c>
      <c r="I957" s="1" t="s">
        <v>55</v>
      </c>
      <c r="J957" s="1" t="s">
        <v>1925</v>
      </c>
      <c r="K957" s="1" t="s">
        <v>14</v>
      </c>
      <c r="L957" s="1" t="s">
        <v>20</v>
      </c>
      <c r="M957" s="1" t="s">
        <v>3101</v>
      </c>
    </row>
    <row r="958" spans="1:13" ht="75" x14ac:dyDescent="0.25">
      <c r="A958" s="2" t="s">
        <v>3102</v>
      </c>
      <c r="B958" s="1" t="s">
        <v>32</v>
      </c>
      <c r="C958" s="1" t="s">
        <v>14</v>
      </c>
      <c r="D958" s="1" t="s">
        <v>14</v>
      </c>
      <c r="E958" s="3">
        <v>8.9999999999999993E-3</v>
      </c>
      <c r="F958" s="1" t="s">
        <v>3103</v>
      </c>
      <c r="G958" s="1" t="s">
        <v>619</v>
      </c>
      <c r="H958" s="1" t="s">
        <v>62</v>
      </c>
      <c r="I958" s="1" t="s">
        <v>55</v>
      </c>
      <c r="J958" s="1" t="s">
        <v>1925</v>
      </c>
      <c r="K958" s="1" t="s">
        <v>14</v>
      </c>
      <c r="L958" s="1" t="s">
        <v>20</v>
      </c>
      <c r="M958" s="1" t="s">
        <v>3104</v>
      </c>
    </row>
    <row r="959" spans="1:13" ht="90" x14ac:dyDescent="0.25">
      <c r="A959" s="2" t="s">
        <v>3105</v>
      </c>
      <c r="B959" s="1" t="s">
        <v>32</v>
      </c>
      <c r="C959" s="1" t="s">
        <v>13</v>
      </c>
      <c r="D959" s="1" t="s">
        <v>23</v>
      </c>
      <c r="E959" s="3">
        <v>8.9999999999999993E-3</v>
      </c>
      <c r="F959" s="1" t="s">
        <v>33</v>
      </c>
      <c r="G959" s="1" t="s">
        <v>1348</v>
      </c>
      <c r="H959" s="1" t="s">
        <v>2194</v>
      </c>
      <c r="I959" s="1" t="s">
        <v>55</v>
      </c>
      <c r="J959" s="1" t="s">
        <v>3083</v>
      </c>
      <c r="K959" s="1" t="s">
        <v>3106</v>
      </c>
      <c r="L959" s="1" t="s">
        <v>20</v>
      </c>
      <c r="M959" s="1" t="s">
        <v>3107</v>
      </c>
    </row>
    <row r="960" spans="1:13" ht="60" x14ac:dyDescent="0.25">
      <c r="A960" s="2" t="s">
        <v>3108</v>
      </c>
      <c r="B960" s="1" t="s">
        <v>32</v>
      </c>
      <c r="C960" s="1" t="s">
        <v>13</v>
      </c>
      <c r="D960" s="1" t="s">
        <v>23</v>
      </c>
      <c r="E960" s="3">
        <v>9.4999999999999998E-3</v>
      </c>
      <c r="F960" s="1" t="s">
        <v>3109</v>
      </c>
      <c r="G960" s="1" t="s">
        <v>619</v>
      </c>
      <c r="H960" s="1" t="s">
        <v>62</v>
      </c>
      <c r="I960" s="1" t="s">
        <v>55</v>
      </c>
      <c r="J960" s="1" t="s">
        <v>1555</v>
      </c>
      <c r="K960" s="1" t="s">
        <v>3110</v>
      </c>
      <c r="L960" s="1" t="s">
        <v>20</v>
      </c>
      <c r="M960" s="1" t="s">
        <v>3111</v>
      </c>
    </row>
    <row r="961" spans="1:13" ht="75" x14ac:dyDescent="0.25">
      <c r="A961" s="2" t="s">
        <v>3112</v>
      </c>
      <c r="B961" s="1" t="s">
        <v>12</v>
      </c>
      <c r="C961" s="1" t="s">
        <v>13</v>
      </c>
      <c r="D961" s="1" t="s">
        <v>685</v>
      </c>
      <c r="E961" s="3">
        <v>9.4999999999999998E-3</v>
      </c>
      <c r="F961" s="1" t="s">
        <v>3113</v>
      </c>
      <c r="G961" s="1" t="s">
        <v>930</v>
      </c>
      <c r="H961" s="1" t="s">
        <v>62</v>
      </c>
      <c r="I961" s="1" t="s">
        <v>55</v>
      </c>
      <c r="J961" s="1" t="s">
        <v>603</v>
      </c>
      <c r="K961" s="1" t="s">
        <v>3114</v>
      </c>
      <c r="L961" s="1" t="s">
        <v>20</v>
      </c>
      <c r="M961" s="1" t="s">
        <v>3115</v>
      </c>
    </row>
    <row r="962" spans="1:13" ht="75" x14ac:dyDescent="0.25">
      <c r="A962" s="2" t="s">
        <v>3112</v>
      </c>
      <c r="B962" s="1" t="s">
        <v>12</v>
      </c>
      <c r="C962" s="1" t="s">
        <v>13</v>
      </c>
      <c r="D962" s="1" t="s">
        <v>685</v>
      </c>
      <c r="E962" s="3">
        <v>9.4999999999999998E-3</v>
      </c>
      <c r="F962" s="1" t="s">
        <v>3116</v>
      </c>
      <c r="G962" s="1" t="s">
        <v>1306</v>
      </c>
      <c r="H962" s="1" t="s">
        <v>62</v>
      </c>
      <c r="I962" s="1" t="s">
        <v>55</v>
      </c>
      <c r="J962" s="1" t="s">
        <v>3117</v>
      </c>
      <c r="K962" s="1" t="s">
        <v>14</v>
      </c>
      <c r="L962" s="1" t="s">
        <v>20</v>
      </c>
      <c r="M962" s="1" t="s">
        <v>3118</v>
      </c>
    </row>
    <row r="963" spans="1:13" ht="75" x14ac:dyDescent="0.25">
      <c r="A963" s="2" t="s">
        <v>2690</v>
      </c>
      <c r="B963" s="1" t="s">
        <v>32</v>
      </c>
      <c r="C963" s="1" t="s">
        <v>13</v>
      </c>
      <c r="D963" s="1" t="s">
        <v>221</v>
      </c>
      <c r="E963" s="3">
        <v>9.4999999999999998E-3</v>
      </c>
      <c r="F963" s="1" t="s">
        <v>3119</v>
      </c>
      <c r="G963" s="1" t="s">
        <v>1348</v>
      </c>
      <c r="H963" s="1" t="s">
        <v>62</v>
      </c>
      <c r="I963" s="1" t="s">
        <v>55</v>
      </c>
      <c r="J963" s="1" t="s">
        <v>3120</v>
      </c>
      <c r="K963" s="1" t="s">
        <v>14</v>
      </c>
      <c r="L963" s="1" t="s">
        <v>20</v>
      </c>
      <c r="M963" s="1" t="s">
        <v>3121</v>
      </c>
    </row>
    <row r="964" spans="1:13" ht="75" x14ac:dyDescent="0.25">
      <c r="A964" s="2" t="s">
        <v>3122</v>
      </c>
      <c r="B964" s="1" t="s">
        <v>32</v>
      </c>
      <c r="C964" s="1" t="s">
        <v>14</v>
      </c>
      <c r="D964" s="1" t="s">
        <v>14</v>
      </c>
      <c r="E964" s="3">
        <v>9.4999999999999998E-3</v>
      </c>
      <c r="F964" s="1" t="s">
        <v>3123</v>
      </c>
      <c r="G964" s="1" t="s">
        <v>619</v>
      </c>
      <c r="H964" s="1" t="s">
        <v>1762</v>
      </c>
      <c r="I964" s="1" t="s">
        <v>27</v>
      </c>
      <c r="J964" s="1" t="s">
        <v>3124</v>
      </c>
      <c r="K964" s="1" t="s">
        <v>14</v>
      </c>
      <c r="L964" s="1" t="s">
        <v>20</v>
      </c>
      <c r="M964" s="1" t="s">
        <v>3125</v>
      </c>
    </row>
    <row r="965" spans="1:13" ht="60" x14ac:dyDescent="0.25">
      <c r="A965" s="2" t="s">
        <v>3126</v>
      </c>
      <c r="B965" s="1" t="s">
        <v>32</v>
      </c>
      <c r="C965" s="1" t="s">
        <v>40</v>
      </c>
      <c r="D965" s="1" t="s">
        <v>14</v>
      </c>
      <c r="E965" s="3">
        <v>1.0999999999999999E-2</v>
      </c>
      <c r="F965" s="1" t="s">
        <v>3127</v>
      </c>
      <c r="G965" s="1" t="s">
        <v>2226</v>
      </c>
      <c r="H965" s="1" t="s">
        <v>588</v>
      </c>
      <c r="I965" s="1" t="s">
        <v>55</v>
      </c>
      <c r="J965" s="1" t="s">
        <v>1827</v>
      </c>
      <c r="K965" s="1" t="s">
        <v>14</v>
      </c>
      <c r="L965" s="1" t="s">
        <v>46</v>
      </c>
      <c r="M965" s="1" t="s">
        <v>3128</v>
      </c>
    </row>
    <row r="966" spans="1:13" ht="75" x14ac:dyDescent="0.25">
      <c r="A966" s="2" t="s">
        <v>3129</v>
      </c>
      <c r="B966" s="1" t="s">
        <v>32</v>
      </c>
      <c r="C966" s="1" t="s">
        <v>14</v>
      </c>
      <c r="D966" s="1" t="s">
        <v>14</v>
      </c>
      <c r="E966" s="3">
        <v>1.4800000000000001E-2</v>
      </c>
      <c r="F966" s="1" t="s">
        <v>3130</v>
      </c>
      <c r="G966" s="1" t="s">
        <v>1306</v>
      </c>
      <c r="H966" s="1" t="s">
        <v>828</v>
      </c>
      <c r="I966" s="1" t="s">
        <v>55</v>
      </c>
      <c r="J966" s="1" t="s">
        <v>3131</v>
      </c>
      <c r="K966" s="1" t="s">
        <v>14</v>
      </c>
      <c r="L966" s="1" t="s">
        <v>20</v>
      </c>
      <c r="M966" s="1" t="s">
        <v>3132</v>
      </c>
    </row>
    <row r="967" spans="1:13" ht="75" x14ac:dyDescent="0.25">
      <c r="A967" s="2" t="s">
        <v>3129</v>
      </c>
      <c r="B967" s="1" t="s">
        <v>12</v>
      </c>
      <c r="C967" s="1" t="s">
        <v>14</v>
      </c>
      <c r="D967" s="1" t="s">
        <v>14</v>
      </c>
      <c r="E967" s="3">
        <v>1.4800000000000001E-2</v>
      </c>
      <c r="F967" s="1" t="s">
        <v>3133</v>
      </c>
      <c r="G967" s="1" t="s">
        <v>1306</v>
      </c>
      <c r="H967" s="1" t="s">
        <v>828</v>
      </c>
      <c r="I967" s="1" t="s">
        <v>55</v>
      </c>
      <c r="J967" s="1" t="s">
        <v>3134</v>
      </c>
      <c r="K967" s="1" t="s">
        <v>14</v>
      </c>
      <c r="L967" s="1" t="s">
        <v>20</v>
      </c>
      <c r="M967" s="1" t="s">
        <v>3135</v>
      </c>
    </row>
  </sheetData>
  <hyperlinks>
    <hyperlink ref="A2" r:id="rId1" display="http://www.comdirect.de/inf/ewf/redirect.html?ID_NOTATION=21966272&amp;MARKET_SELECTION=true"/>
    <hyperlink ref="A3" r:id="rId2" display="http://www.comdirect.de/inf/ewf/redirect.html?ID_NOTATION=48242563&amp;MARKET_SELECTION=true"/>
    <hyperlink ref="A4" r:id="rId3" display="http://www.comdirect.de/inf/ewf/redirect.html?ID_NOTATION=54596673&amp;MARKET_SELECTION=true"/>
    <hyperlink ref="A5" r:id="rId4" display="http://www.comdirect.de/inf/ewf/redirect.html?ID_NOTATION=34203415&amp;MARKET_SELECTION=true"/>
    <hyperlink ref="K5" r:id="rId5" display="http://www.comdirect.de/inf/indizes/detail/uebersicht.html?ID_NOTATION=1918069"/>
    <hyperlink ref="A6" r:id="rId6" display="http://www.comdirect.de/inf/ewf/redirect.html?ID_NOTATION=122102594&amp;MARKET_SELECTION=true"/>
    <hyperlink ref="A7" r:id="rId7" display="http://www.comdirect.de/inf/ewf/redirect.html?ID_NOTATION=24526457&amp;MARKET_SELECTION=true"/>
    <hyperlink ref="A8" r:id="rId8" display="http://www.comdirect.de/inf/ewf/redirect.html?ID_NOTATION=16564492&amp;MARKET_SELECTION=true"/>
    <hyperlink ref="K8" r:id="rId9" display="http://www.comdirect.de/inf/indizes/detail/uebersicht.html?ID_NOTATION=193736"/>
    <hyperlink ref="A9" r:id="rId10" display="http://www.comdirect.de/inf/ewf/redirect.html?ID_NOTATION=16564491&amp;MARKET_SELECTION=true"/>
    <hyperlink ref="K9" r:id="rId11" display="http://www.comdirect.de/inf/indizes/detail/uebersicht.html?ID_NOTATION=20735"/>
    <hyperlink ref="A10" r:id="rId12" display="http://www.comdirect.de/inf/ewf/redirect.html?ID_NOTATION=24488963&amp;MARKET_SELECTION=true"/>
    <hyperlink ref="K10" r:id="rId13" display="http://www.comdirect.de/inf/indizes/detail/uebersicht.html?ID_NOTATION=193736"/>
    <hyperlink ref="A11" r:id="rId14" display="http://www.comdirect.de/inf/ewf/redirect.html?ID_NOTATION=32747055&amp;MARKET_SELECTION=true"/>
    <hyperlink ref="K11" r:id="rId15" display="http://www.comdirect.de/inf/indizes/detail/uebersicht.html?ID_NOTATION=32348468"/>
    <hyperlink ref="A12" r:id="rId16" display="http://www.comdirect.de/inf/ewf/redirect.html?ID_NOTATION=39409481&amp;MARKET_SELECTION=true"/>
    <hyperlink ref="K12" r:id="rId17" display="http://www.comdirect.de/inf/indizes/detail/uebersicht.html?ID_NOTATION=10407783"/>
    <hyperlink ref="A13" r:id="rId18" display="http://www.comdirect.de/inf/ewf/redirect.html?ID_NOTATION=60112548&amp;MARKET_SELECTION=true"/>
    <hyperlink ref="K13" r:id="rId19" display="http://www.comdirect.de/inf/indizes/detail/uebersicht.html?ID_NOTATION=10407783"/>
    <hyperlink ref="A14" r:id="rId20" display="http://www.comdirect.de/inf/ewf/redirect.html?ID_NOTATION=74541102&amp;MARKET_SELECTION=true"/>
    <hyperlink ref="A15" r:id="rId21" display="http://www.comdirect.de/inf/ewf/redirect.html?ID_NOTATION=74541103&amp;MARKET_SELECTION=true"/>
    <hyperlink ref="K15" r:id="rId22" display="http://www.comdirect.de/inf/indizes/detail/uebersicht.html?ID_NOTATION=1966970"/>
    <hyperlink ref="A16" r:id="rId23" display="http://www.comdirect.de/inf/ewf/redirect.html?ID_NOTATION=76671065&amp;MARKET_SELECTION=true"/>
    <hyperlink ref="A17" r:id="rId24" display="http://www.comdirect.de/inf/ewf/redirect.html?ID_NOTATION=10778748&amp;MARKET_SELECTION=true"/>
    <hyperlink ref="K17" r:id="rId25" display="http://www.comdirect.de/inf/indizes/detail/uebersicht.html?ID_NOTATION=10876372"/>
    <hyperlink ref="A18" r:id="rId26" display="http://www.comdirect.de/inf/ewf/redirect.html?ID_NOTATION=26613382&amp;MARKET_SELECTION=true"/>
    <hyperlink ref="A19" r:id="rId27" display="http://www.comdirect.de/inf/ewf/redirect.html?ID_NOTATION=24526436&amp;MARKET_SELECTION=true"/>
    <hyperlink ref="K19" r:id="rId28" display="http://www.comdirect.de/inf/indizes/detail/uebersicht.html?ID_NOTATION=193737"/>
    <hyperlink ref="A20" r:id="rId29" display="http://www.comdirect.de/inf/ewf/redirect.html?ID_NOTATION=24526458&amp;MARKET_SELECTION=true"/>
    <hyperlink ref="A21" r:id="rId30" display="http://www.comdirect.de/inf/ewf/redirect.html?ID_NOTATION=24526432&amp;MARKET_SELECTION=true"/>
    <hyperlink ref="K21" r:id="rId31" display="http://www.comdirect.de/inf/indizes/detail/uebersicht.html?ID_NOTATION=20735"/>
    <hyperlink ref="A22" r:id="rId32" display="http://www.comdirect.de/inf/ewf/redirect.html?ID_NOTATION=28108032&amp;MARKET_SELECTION=true"/>
    <hyperlink ref="K22" r:id="rId33" display="http://www.comdirect.de/inf/indizes/detail/uebersicht.html?ID_NOTATION=27092354"/>
    <hyperlink ref="A23" r:id="rId34" display="http://www.comdirect.de/inf/ewf/redirect.html?ID_NOTATION=31403145&amp;MARKET_SELECTION=true"/>
    <hyperlink ref="K23" r:id="rId35" display="http://www.comdirect.de/inf/indizes/detail/uebersicht.html?ID_NOTATION=32151387"/>
    <hyperlink ref="A24" r:id="rId36" display="http://www.comdirect.de/inf/ewf/redirect.html?ID_NOTATION=31376514&amp;MARKET_SELECTION=true"/>
    <hyperlink ref="K24" r:id="rId37" display="http://www.comdirect.de/inf/indizes/detail/uebersicht.html?ID_NOTATION=32151384"/>
    <hyperlink ref="A25" r:id="rId38" display="http://www.comdirect.de/inf/ewf/redirect.html?ID_NOTATION=31376515&amp;MARKET_SELECTION=true"/>
    <hyperlink ref="K25" r:id="rId39" display="http://www.comdirect.de/inf/indizes/detail/uebersicht.html?ID_NOTATION=32151385"/>
    <hyperlink ref="A26" r:id="rId40" display="http://www.comdirect.de/inf/ewf/redirect.html?ID_NOTATION=31376506&amp;MARKET_SELECTION=true"/>
    <hyperlink ref="K26" r:id="rId41" display="http://www.comdirect.de/inf/indizes/detail/uebersicht.html?ID_NOTATION=32151383"/>
    <hyperlink ref="A27" r:id="rId42" display="http://www.comdirect.de/inf/ewf/redirect.html?ID_NOTATION=32857607&amp;MARKET_SELECTION=true"/>
    <hyperlink ref="A28" r:id="rId43" display="http://www.comdirect.de/inf/ewf/redirect.html?ID_NOTATION=31376507&amp;MARKET_SELECTION=true"/>
    <hyperlink ref="K28" r:id="rId44" display="http://www.comdirect.de/inf/indizes/detail/uebersicht.html?ID_NOTATION=26433549"/>
    <hyperlink ref="A29" r:id="rId45" display="http://www.comdirect.de/inf/ewf/redirect.html?ID_NOTATION=31376508&amp;MARKET_SELECTION=true"/>
    <hyperlink ref="K29" r:id="rId46" display="http://www.comdirect.de/inf/indizes/detail/uebersicht.html?ID_NOTATION=26456462"/>
    <hyperlink ref="A30" r:id="rId47" display="http://www.comdirect.de/inf/ewf/redirect.html?ID_NOTATION=31376509&amp;MARKET_SELECTION=true"/>
    <hyperlink ref="K30" r:id="rId48" display="http://www.comdirect.de/inf/indizes/detail/uebersicht.html?ID_NOTATION=26433550"/>
    <hyperlink ref="A31" r:id="rId49" display="http://www.comdirect.de/inf/ewf/redirect.html?ID_NOTATION=31376510&amp;MARKET_SELECTION=true"/>
    <hyperlink ref="K31" r:id="rId50" display="http://www.comdirect.de/inf/indizes/detail/uebersicht.html?ID_NOTATION=26433551"/>
    <hyperlink ref="A32" r:id="rId51" display="http://www.comdirect.de/inf/ewf/redirect.html?ID_NOTATION=31376511&amp;MARKET_SELECTION=true"/>
    <hyperlink ref="K32" r:id="rId52" display="http://www.comdirect.de/inf/indizes/detail/uebersicht.html?ID_NOTATION=32151388"/>
    <hyperlink ref="A33" r:id="rId53" display="http://www.comdirect.de/inf/ewf/redirect.html?ID_NOTATION=31403149&amp;MARKET_SELECTION=true"/>
    <hyperlink ref="K33" r:id="rId54" display="http://www.comdirect.de/inf/indizes/detail/uebersicht.html?ID_NOTATION=32151390"/>
    <hyperlink ref="A34" r:id="rId55" display="http://www.comdirect.de/inf/ewf/redirect.html?ID_NOTATION=31376513&amp;MARKET_SELECTION=true"/>
    <hyperlink ref="K34" r:id="rId56" display="http://www.comdirect.de/inf/indizes/detail/uebersicht.html?ID_NOTATION=32151394"/>
    <hyperlink ref="A35" r:id="rId57" display="http://www.comdirect.de/inf/ewf/redirect.html?ID_NOTATION=32857608&amp;MARKET_SELECTION=true"/>
    <hyperlink ref="A36" r:id="rId58" display="http://www.comdirect.de/inf/ewf/redirect.html?ID_NOTATION=37406583&amp;MARKET_SELECTION=true"/>
    <hyperlink ref="K36" r:id="rId59" display="http://www.comdirect.de/inf/indizes/detail/uebersicht.html?ID_NOTATION=36766674"/>
    <hyperlink ref="A37" r:id="rId60" display="http://www.comdirect.de/inf/ewf/redirect.html?ID_NOTATION=24169753&amp;MARKET_SELECTION=true"/>
    <hyperlink ref="K37" r:id="rId61" display="http://www.comdirect.de/inf/indizes/detail/uebersicht.html?ID_NOTATION=15885804"/>
    <hyperlink ref="A38" r:id="rId62" display="http://www.comdirect.de/inf/ewf/redirect.html?ID_NOTATION=34282728&amp;MARKET_SELECTION=true"/>
    <hyperlink ref="A39" r:id="rId63" display="http://www.comdirect.de/inf/ewf/redirect.html?ID_NOTATION=34282729&amp;MARKET_SELECTION=true"/>
    <hyperlink ref="A40" r:id="rId64" display="http://www.comdirect.de/inf/ewf/redirect.html?ID_NOTATION=42215254&amp;MARKET_SELECTION=true"/>
    <hyperlink ref="A41" r:id="rId65" display="http://www.comdirect.de/inf/ewf/redirect.html?ID_NOTATION=34282731&amp;MARKET_SELECTION=true"/>
    <hyperlink ref="A42" r:id="rId66" display="http://www.comdirect.de/inf/ewf/redirect.html?ID_NOTATION=34282732&amp;MARKET_SELECTION=true"/>
    <hyperlink ref="A43" r:id="rId67" display="http://www.comdirect.de/inf/ewf/redirect.html?ID_NOTATION=34282733&amp;MARKET_SELECTION=true"/>
    <hyperlink ref="A44" r:id="rId68" display="http://www.comdirect.de/inf/ewf/redirect.html?ID_NOTATION=129821005&amp;MARKET_SELECTION=true"/>
    <hyperlink ref="K44" r:id="rId69" display="http://www.comdirect.de/inf/indizes/detail/uebersicht.html?ID_NOTATION=13610421"/>
    <hyperlink ref="A45" r:id="rId70" display="http://www.comdirect.de/inf/ewf/redirect.html?ID_NOTATION=15072403&amp;MARKET_SELECTION=true"/>
    <hyperlink ref="K45" r:id="rId71" display="http://www.comdirect.de/inf/indizes/detail/uebersicht.html?ID_NOTATION=20735"/>
    <hyperlink ref="A46" r:id="rId72" display="http://www.comdirect.de/inf/ewf/redirect.html?ID_NOTATION=18271329&amp;MARKET_SELECTION=true"/>
    <hyperlink ref="K46" r:id="rId73" display="http://www.comdirect.de/inf/indizes/detail/uebersicht.html?ID_NOTATION=8598642"/>
    <hyperlink ref="A47" r:id="rId74" display="http://www.comdirect.de/inf/ewf/redirect.html?ID_NOTATION=18271330&amp;MARKET_SELECTION=true"/>
    <hyperlink ref="K47" r:id="rId75" display="http://www.comdirect.de/inf/indizes/detail/uebersicht.html?ID_NOTATION=8598644"/>
    <hyperlink ref="A48" r:id="rId76" display="http://www.comdirect.de/inf/ewf/redirect.html?ID_NOTATION=18271331&amp;MARKET_SELECTION=true"/>
    <hyperlink ref="K48" r:id="rId77" display="http://www.comdirect.de/inf/indizes/detail/uebersicht.html?ID_NOTATION=8598646"/>
    <hyperlink ref="A49" r:id="rId78" display="http://www.comdirect.de/inf/ewf/redirect.html?ID_NOTATION=18271332&amp;MARKET_SELECTION=true"/>
    <hyperlink ref="K49" r:id="rId79" display="http://www.comdirect.de/inf/indizes/detail/uebersicht.html?ID_NOTATION=8598648"/>
    <hyperlink ref="A50" r:id="rId80" display="http://www.comdirect.de/inf/ewf/redirect.html?ID_NOTATION=18271333&amp;MARKET_SELECTION=true"/>
    <hyperlink ref="K50" r:id="rId81" display="http://www.comdirect.de/inf/indizes/detail/uebersicht.html?ID_NOTATION=8598650"/>
    <hyperlink ref="A51" r:id="rId82" display="http://www.comdirect.de/inf/ewf/redirect.html?ID_NOTATION=18271334&amp;MARKET_SELECTION=true"/>
    <hyperlink ref="K51" r:id="rId83" display="http://www.comdirect.de/inf/indizes/detail/uebersicht.html?ID_NOTATION=10778747"/>
    <hyperlink ref="A52" r:id="rId84" display="http://www.comdirect.de/inf/ewf/redirect.html?ID_NOTATION=18271335&amp;MARKET_SELECTION=true"/>
    <hyperlink ref="K52" r:id="rId85" display="http://www.comdirect.de/inf/indizes/detail/uebersicht.html?ID_NOTATION=10778745"/>
    <hyperlink ref="A53" r:id="rId86" display="http://www.comdirect.de/inf/ewf/redirect.html?ID_NOTATION=18271337&amp;MARKET_SELECTION=true"/>
    <hyperlink ref="A54" r:id="rId87" display="http://www.comdirect.de/inf/ewf/redirect.html?ID_NOTATION=18271340&amp;MARKET_SELECTION=true"/>
    <hyperlink ref="A55" r:id="rId88" display="http://www.comdirect.de/inf/ewf/redirect.html?ID_NOTATION=22888533&amp;MARKET_SELECTION=true"/>
    <hyperlink ref="K55" r:id="rId89" display="http://www.comdirect.de/inf/indizes/detail/uebersicht.html?ID_NOTATION=8597587"/>
    <hyperlink ref="A56" r:id="rId90" display="http://www.comdirect.de/inf/ewf/redirect.html?ID_NOTATION=21432221&amp;MARKET_SELECTION=true"/>
    <hyperlink ref="K56" r:id="rId91" display="http://www.comdirect.de/inf/indizes/detail/uebersicht.html?ID_NOTATION=8598846"/>
    <hyperlink ref="A57" r:id="rId92" display="http://www.comdirect.de/inf/ewf/redirect.html?ID_NOTATION=21432223&amp;MARKET_SELECTION=true"/>
    <hyperlink ref="A58" r:id="rId93" display="http://www.comdirect.de/inf/ewf/redirect.html?ID_NOTATION=21432222&amp;MARKET_SELECTION=true"/>
    <hyperlink ref="A59" r:id="rId94" display="http://www.comdirect.de/inf/ewf/redirect.html?ID_NOTATION=22332575&amp;MARKET_SELECTION=true"/>
    <hyperlink ref="A60" r:id="rId95" display="http://www.comdirect.de/inf/ewf/redirect.html?ID_NOTATION=22214391&amp;MARKET_SELECTION=true"/>
    <hyperlink ref="K60" r:id="rId96" display="http://www.comdirect.de/inf/indizes/detail/uebersicht.html?ID_NOTATION=20735"/>
    <hyperlink ref="A61" r:id="rId97" display="http://www.comdirect.de/inf/ewf/redirect.html?ID_NOTATION=22214392&amp;MARKET_SELECTION=true"/>
    <hyperlink ref="K61" r:id="rId98" display="http://www.comdirect.de/inf/indizes/detail/uebersicht.html?ID_NOTATION=193736"/>
    <hyperlink ref="A62" r:id="rId99" display="http://www.comdirect.de/inf/ewf/redirect.html?ID_NOTATION=129127241&amp;MARKET_SELECTION=true"/>
    <hyperlink ref="A63" r:id="rId100" display="http://www.comdirect.de/inf/ewf/redirect.html?ID_NOTATION=23424069&amp;MARKET_SELECTION=true"/>
    <hyperlink ref="K63" r:id="rId101" display="http://www.comdirect.de/inf/indizes/detail/uebersicht.html?ID_NOTATION=20735"/>
    <hyperlink ref="A64" r:id="rId102" display="http://www.comdirect.de/inf/ewf/redirect.html?ID_NOTATION=25494619&amp;MARKET_SELECTION=true"/>
    <hyperlink ref="A65" r:id="rId103" display="http://www.comdirect.de/inf/ewf/redirect.html?ID_NOTATION=27837129&amp;MARKET_SELECTION=true"/>
    <hyperlink ref="K65" r:id="rId104" display="http://www.comdirect.de/inf/indizes/detail/uebersicht.html?ID_NOTATION=26433547"/>
    <hyperlink ref="A66" r:id="rId105" display="http://www.comdirect.de/inf/ewf/redirect.html?ID_NOTATION=27837130&amp;MARKET_SELECTION=true"/>
    <hyperlink ref="K66" r:id="rId106" display="http://www.comdirect.de/inf/indizes/detail/uebersicht.html?ID_NOTATION=26433543"/>
    <hyperlink ref="A67" r:id="rId107" display="http://www.comdirect.de/inf/ewf/redirect.html?ID_NOTATION=27837131&amp;MARKET_SELECTION=true"/>
    <hyperlink ref="K67" r:id="rId108" display="http://www.comdirect.de/inf/indizes/detail/uebersicht.html?ID_NOTATION=26433544"/>
    <hyperlink ref="A68" r:id="rId109" display="http://www.comdirect.de/inf/ewf/redirect.html?ID_NOTATION=27837132&amp;MARKET_SELECTION=true"/>
    <hyperlink ref="K68" r:id="rId110" display="http://www.comdirect.de/inf/indizes/detail/uebersicht.html?ID_NOTATION=26433545"/>
    <hyperlink ref="A69" r:id="rId111" display="http://www.comdirect.de/inf/ewf/redirect.html?ID_NOTATION=27837133&amp;MARKET_SELECTION=true"/>
    <hyperlink ref="K69" r:id="rId112" display="http://www.comdirect.de/inf/indizes/detail/uebersicht.html?ID_NOTATION=26433546"/>
    <hyperlink ref="A70" r:id="rId113" display="http://www.comdirect.de/inf/ewf/redirect.html?ID_NOTATION=27837134&amp;MARKET_SELECTION=true"/>
    <hyperlink ref="K70" r:id="rId114" display="http://www.comdirect.de/inf/indizes/detail/uebersicht.html?ID_NOTATION=26433548"/>
    <hyperlink ref="A71" r:id="rId115" display="http://www.comdirect.de/inf/ewf/redirect.html?ID_NOTATION=28108027&amp;MARKET_SELECTION=true"/>
    <hyperlink ref="K71" r:id="rId116" display="http://www.comdirect.de/inf/indizes/detail/uebersicht.html?ID_NOTATION=27092353"/>
    <hyperlink ref="A72" r:id="rId117" display="http://www.comdirect.de/inf/ewf/redirect.html?ID_NOTATION=28108028&amp;MARKET_SELECTION=true"/>
    <hyperlink ref="K72" r:id="rId118" display="http://www.comdirect.de/inf/indizes/detail/uebersicht.html?ID_NOTATION=27092349"/>
    <hyperlink ref="A73" r:id="rId119" display="http://www.comdirect.de/inf/ewf/redirect.html?ID_NOTATION=28108029&amp;MARKET_SELECTION=true"/>
    <hyperlink ref="K73" r:id="rId120" display="http://www.comdirect.de/inf/indizes/detail/uebersicht.html?ID_NOTATION=27092343"/>
    <hyperlink ref="A74" r:id="rId121" display="http://www.comdirect.de/inf/ewf/redirect.html?ID_NOTATION=28108030&amp;MARKET_SELECTION=true"/>
    <hyperlink ref="K74" r:id="rId122" display="http://www.comdirect.de/inf/indizes/detail/uebersicht.html?ID_NOTATION=27092345"/>
    <hyperlink ref="A75" r:id="rId123" display="http://www.comdirect.de/inf/ewf/redirect.html?ID_NOTATION=28108031&amp;MARKET_SELECTION=true"/>
    <hyperlink ref="K75" r:id="rId124" display="http://www.comdirect.de/inf/indizes/detail/uebersicht.html?ID_NOTATION=27092352"/>
    <hyperlink ref="A76" r:id="rId125" display="http://www.comdirect.de/inf/ewf/redirect.html?ID_NOTATION=129127243&amp;MARKET_SELECTION=true"/>
    <hyperlink ref="A77" r:id="rId126" display="http://www.comdirect.de/inf/ewf/redirect.html?ID_NOTATION=34282734&amp;MARKET_SELECTION=true"/>
    <hyperlink ref="K77" r:id="rId127" display="http://www.comdirect.de/inf/indizes/detail/uebersicht.html?ID_NOTATION=119747423"/>
    <hyperlink ref="A78" r:id="rId128" display="http://www.comdirect.de/inf/ewf/redirect.html?ID_NOTATION=32857105&amp;MARKET_SELECTION=true"/>
    <hyperlink ref="K78" r:id="rId129" display="http://www.comdirect.de/inf/indizes/detail/uebersicht.html?ID_NOTATION=8598772"/>
    <hyperlink ref="A79" r:id="rId130" display="http://www.comdirect.de/inf/ewf/redirect.html?ID_NOTATION=39285556&amp;MARKET_SELECTION=true"/>
    <hyperlink ref="K79" r:id="rId131" display="http://www.comdirect.de/inf/indizes/detail/uebersicht.html?ID_NOTATION=17660491"/>
    <hyperlink ref="A80" r:id="rId132" display="http://www.comdirect.de/inf/ewf/redirect.html?ID_NOTATION=37406578&amp;MARKET_SELECTION=true"/>
    <hyperlink ref="K80" r:id="rId133" display="http://www.comdirect.de/inf/indizes/detail/uebersicht.html?ID_NOTATION=1966970"/>
    <hyperlink ref="A81" r:id="rId134" display="http://www.comdirect.de/inf/ewf/redirect.html?ID_NOTATION=37406581&amp;MARKET_SELECTION=true"/>
    <hyperlink ref="K81" r:id="rId135" display="http://www.comdirect.de/inf/indizes/detail/uebersicht.html?ID_NOTATION=193736"/>
    <hyperlink ref="A82" r:id="rId136" display="http://www.comdirect.de/inf/ewf/redirect.html?ID_NOTATION=126111612&amp;MARKET_SELECTION=true"/>
    <hyperlink ref="K82" r:id="rId137" display="http://www.comdirect.de/inf/indizes/detail/uebersicht.html?ID_NOTATION=10407783"/>
    <hyperlink ref="A83" r:id="rId138" display="http://www.comdirect.de/inf/ewf/redirect.html?ID_NOTATION=39409485&amp;MARKET_SELECTION=true"/>
    <hyperlink ref="K83" r:id="rId139" display="http://www.comdirect.de/inf/indizes/detail/uebersicht.html?ID_NOTATION=193736"/>
    <hyperlink ref="A84" r:id="rId140" display="http://www.comdirect.de/inf/ewf/redirect.html?ID_NOTATION=39285557&amp;MARKET_SELECTION=true"/>
    <hyperlink ref="K84" r:id="rId141" display="http://www.comdirect.de/inf/indizes/detail/uebersicht.html?ID_NOTATION=42629003"/>
    <hyperlink ref="A85" r:id="rId142" display="http://www.comdirect.de/inf/ewf/redirect.html?ID_NOTATION=124753498&amp;MARKET_SELECTION=true"/>
    <hyperlink ref="A86" r:id="rId143" display="http://www.comdirect.de/inf/ewf/redirect.html?ID_NOTATION=54757975&amp;MARKET_SELECTION=true"/>
    <hyperlink ref="K86" r:id="rId144" display="http://www.comdirect.de/inf/indizes/detail/uebersicht.html?ID_NOTATION=8598848"/>
    <hyperlink ref="A87" r:id="rId145" display="http://www.comdirect.de/inf/ewf/redirect.html?ID_NOTATION=70884459&amp;MARKET_SELECTION=true"/>
    <hyperlink ref="K87" r:id="rId146" display="http://www.comdirect.de/inf/indizes/detail/uebersicht.html?ID_NOTATION=41923727"/>
    <hyperlink ref="A88" r:id="rId147" display="http://www.comdirect.de/inf/ewf/redirect.html?ID_NOTATION=70884461&amp;MARKET_SELECTION=true"/>
    <hyperlink ref="K88" r:id="rId148" display="http://www.comdirect.de/inf/indizes/detail/uebersicht.html?ID_NOTATION=41923735"/>
    <hyperlink ref="A89" r:id="rId149" display="http://www.comdirect.de/inf/ewf/redirect.html?ID_NOTATION=70884463&amp;MARKET_SELECTION=true"/>
    <hyperlink ref="K89" r:id="rId150" display="http://www.comdirect.de/inf/indizes/detail/uebersicht.html?ID_NOTATION=41923749"/>
    <hyperlink ref="A90" r:id="rId151" display="http://www.comdirect.de/inf/ewf/redirect.html?ID_NOTATION=61101038&amp;MARKET_SELECTION=true"/>
    <hyperlink ref="K90" r:id="rId152" display="http://www.comdirect.de/inf/indizes/detail/uebersicht.html?ID_NOTATION=8598776"/>
    <hyperlink ref="A91" r:id="rId153" display="http://www.comdirect.de/inf/ewf/redirect.html?ID_NOTATION=61301370&amp;MARKET_SELECTION=true"/>
    <hyperlink ref="A92" r:id="rId154" display="http://www.comdirect.de/inf/ewf/redirect.html?ID_NOTATION=57145177&amp;MARKET_SELECTION=true"/>
    <hyperlink ref="K92" r:id="rId155" display="http://www.comdirect.de/inf/indizes/detail/uebersicht.html?ID_NOTATION=26433549"/>
    <hyperlink ref="A93" r:id="rId156" display="http://www.comdirect.de/inf/ewf/redirect.html?ID_NOTATION=57145178&amp;MARKET_SELECTION=true"/>
    <hyperlink ref="K93" r:id="rId157" display="http://www.comdirect.de/inf/indizes/detail/uebersicht.html?ID_NOTATION=26456462"/>
    <hyperlink ref="A94" r:id="rId158" display="http://www.comdirect.de/inf/ewf/redirect.html?ID_NOTATION=46380710&amp;MARKET_SELECTION=true"/>
    <hyperlink ref="A95" r:id="rId159" display="http://www.comdirect.de/inf/ewf/redirect.html?ID_NOTATION=64135294&amp;MARKET_SELECTION=true"/>
    <hyperlink ref="K95" r:id="rId160" display="http://www.comdirect.de/inf/indizes/detail/uebersicht.html?ID_NOTATION=8348157"/>
    <hyperlink ref="A96" r:id="rId161" display="http://www.comdirect.de/inf/ewf/redirect.html?ID_NOTATION=47003810&amp;MARKET_SELECTION=true"/>
    <hyperlink ref="A97" r:id="rId162" display="http://www.comdirect.de/inf/ewf/redirect.html?ID_NOTATION=54757976&amp;MARKET_SELECTION=true"/>
    <hyperlink ref="K97" r:id="rId163" display="http://www.comdirect.de/inf/indizes/detail/uebersicht.html?ID_NOTATION=8598846"/>
    <hyperlink ref="A98" r:id="rId164" display="http://www.comdirect.de/inf/ewf/redirect.html?ID_NOTATION=54757978&amp;MARKET_SELECTION=true"/>
    <hyperlink ref="K98" r:id="rId165" display="http://www.comdirect.de/inf/indizes/detail/uebersicht.html?ID_NOTATION=8598642"/>
    <hyperlink ref="A99" r:id="rId166" display="http://www.comdirect.de/inf/ewf/redirect.html?ID_NOTATION=53082642&amp;MARKET_SELECTION=true"/>
    <hyperlink ref="K99" r:id="rId167" display="http://www.comdirect.de/inf/indizes/detail/uebersicht.html?ID_NOTATION=46935368"/>
    <hyperlink ref="A100" r:id="rId168" display="http://www.comdirect.de/inf/ewf/redirect.html?ID_NOTATION=54596672&amp;MARKET_SELECTION=true"/>
    <hyperlink ref="A101" r:id="rId169" display="http://www.comdirect.de/inf/ewf/redirect.html?ID_NOTATION=60207176&amp;MARKET_SELECTION=true"/>
    <hyperlink ref="K101" r:id="rId170" display="http://www.comdirect.de/inf/indizes/detail/uebersicht.html?ID_NOTATION=8348669"/>
    <hyperlink ref="A102" r:id="rId171" display="http://www.comdirect.de/inf/ewf/redirect.html?ID_NOTATION=64135295&amp;MARKET_SELECTION=true"/>
    <hyperlink ref="A103" r:id="rId172" display="http://www.comdirect.de/inf/ewf/redirect.html?ID_NOTATION=106249666&amp;MARKET_SELECTION=true"/>
    <hyperlink ref="A104" r:id="rId173" display="http://www.comdirect.de/inf/ewf/redirect.html?ID_NOTATION=74541099&amp;MARKET_SELECTION=true"/>
    <hyperlink ref="A105" r:id="rId174" display="http://www.comdirect.de/inf/ewf/redirect.html?ID_NOTATION=87642557&amp;MARKET_SELECTION=true"/>
    <hyperlink ref="A106" r:id="rId175" display="http://www.comdirect.de/inf/ewf/redirect.html?ID_NOTATION=87642559&amp;MARKET_SELECTION=true"/>
    <hyperlink ref="A107" r:id="rId176" display="http://www.comdirect.de/inf/ewf/redirect.html?ID_NOTATION=85943821&amp;MARKET_SELECTION=true"/>
    <hyperlink ref="A108" r:id="rId177" display="http://www.comdirect.de/inf/ewf/redirect.html?ID_NOTATION=92286167&amp;MARKET_SELECTION=true"/>
    <hyperlink ref="A109" r:id="rId178" display="http://www.comdirect.de/inf/ewf/redirect.html?ID_NOTATION=92286092&amp;MARKET_SELECTION=true"/>
    <hyperlink ref="A110" r:id="rId179" display="http://www.comdirect.de/inf/ewf/redirect.html?ID_NOTATION=2052143&amp;MARKET_SELECTION=true"/>
    <hyperlink ref="K110" r:id="rId180" display="http://www.comdirect.de/inf/indizes/detail/uebersicht.html?ID_NOTATION=193736"/>
    <hyperlink ref="A111" r:id="rId181" display="http://www.comdirect.de/inf/ewf/redirect.html?ID_NOTATION=2027396&amp;MARKET_SELECTION=true"/>
    <hyperlink ref="K111" r:id="rId182" display="http://www.comdirect.de/inf/indizes/detail/uebersicht.html?ID_NOTATION=20735"/>
    <hyperlink ref="A112" r:id="rId183" display="http://www.comdirect.de/inf/ewf/redirect.html?ID_NOTATION=6701720&amp;MARKET_SELECTION=true"/>
    <hyperlink ref="K112" r:id="rId184" display="http://www.comdirect.de/inf/indizes/detail/uebersicht.html?ID_NOTATION=6543710"/>
    <hyperlink ref="A113" r:id="rId185" display="http://www.comdirect.de/inf/ewf/redirect.html?ID_NOTATION=7359906&amp;MARKET_SELECTION=true"/>
    <hyperlink ref="K113" r:id="rId186" display="http://www.comdirect.de/inf/indizes/detail/uebersicht.html?ID_NOTATION=8262250"/>
    <hyperlink ref="A114" r:id="rId187" display="http://www.comdirect.de/inf/ewf/redirect.html?ID_NOTATION=7350285&amp;MARKET_SELECTION=true"/>
    <hyperlink ref="K114" r:id="rId188" display="http://www.comdirect.de/inf/indizes/detail/uebersicht.html?ID_NOTATION=8262249"/>
    <hyperlink ref="A115" r:id="rId189" display="http://www.comdirect.de/inf/ewf/redirect.html?ID_NOTATION=7355536&amp;MARKET_SELECTION=true"/>
    <hyperlink ref="K115" r:id="rId190" display="http://www.comdirect.de/inf/indizes/detail/uebersicht.html?ID_NOTATION=8262251"/>
    <hyperlink ref="A116" r:id="rId191" display="http://www.comdirect.de/inf/ewf/redirect.html?ID_NOTATION=12856931&amp;MARKET_SELECTION=true"/>
    <hyperlink ref="K116" r:id="rId192" display="http://www.comdirect.de/inf/indizes/detail/uebersicht.html?ID_NOTATION=6543711"/>
    <hyperlink ref="A117" r:id="rId193" display="http://www.comdirect.de/inf/ewf/redirect.html?ID_NOTATION=15140392&amp;MARKET_SELECTION=true"/>
    <hyperlink ref="K117" r:id="rId194" display="http://www.comdirect.de/inf/indizes/detail/uebersicht.html?ID_NOTATION=14572920"/>
    <hyperlink ref="A118" r:id="rId195" display="http://www.comdirect.de/inf/ewf/redirect.html?ID_NOTATION=15220536&amp;MARKET_SELECTION=true"/>
    <hyperlink ref="K118" r:id="rId196" display="http://www.comdirect.de/inf/indizes/detail/uebersicht.html?ID_NOTATION=14572922"/>
    <hyperlink ref="A119" r:id="rId197" display="http://www.comdirect.de/inf/ewf/redirect.html?ID_NOTATION=15140394&amp;MARKET_SELECTION=true"/>
    <hyperlink ref="K119" r:id="rId198" display="http://www.comdirect.de/inf/indizes/detail/uebersicht.html?ID_NOTATION=14572917"/>
    <hyperlink ref="A120" r:id="rId199" display="http://www.comdirect.de/inf/ewf/redirect.html?ID_NOTATION=15140395&amp;MARKET_SELECTION=true"/>
    <hyperlink ref="K120" r:id="rId200" display="http://www.comdirect.de/inf/indizes/detail/uebersicht.html?ID_NOTATION=14572918"/>
    <hyperlink ref="A121" r:id="rId201" display="http://www.comdirect.de/inf/ewf/redirect.html?ID_NOTATION=15140396&amp;MARKET_SELECTION=true"/>
    <hyperlink ref="K121" r:id="rId202" display="http://www.comdirect.de/inf/indizes/detail/uebersicht.html?ID_NOTATION=14572924"/>
    <hyperlink ref="A122" r:id="rId203" display="http://www.comdirect.de/inf/ewf/redirect.html?ID_NOTATION=34282735&amp;MARKET_SELECTION=true"/>
    <hyperlink ref="A123" r:id="rId204" display="http://www.comdirect.de/inf/ewf/redirect.html?ID_NOTATION=35607934&amp;MARKET_SELECTION=true"/>
    <hyperlink ref="K123" r:id="rId205" display="http://www.comdirect.de/inf/indizes/detail/uebersicht.html?ID_NOTATION=10407783"/>
    <hyperlink ref="A124" r:id="rId206" display="http://www.comdirect.de/inf/ewf/redirect.html?ID_NOTATION=47696128&amp;MARKET_SELECTION=true"/>
    <hyperlink ref="A125" r:id="rId207" display="http://www.comdirect.de/inf/ewf/redirect.html?ID_NOTATION=14924548&amp;MARKET_SELECTION=true"/>
    <hyperlink ref="A126" r:id="rId208" display="http://www.comdirect.de/inf/ewf/redirect.html?ID_NOTATION=14924603&amp;MARKET_SELECTION=true"/>
    <hyperlink ref="A127" r:id="rId209" display="http://www.comdirect.de/inf/ewf/redirect.html?ID_NOTATION=14924602&amp;MARKET_SELECTION=true"/>
    <hyperlink ref="A128" r:id="rId210" display="http://www.comdirect.de/inf/ewf/redirect.html?ID_NOTATION=14924620&amp;MARKET_SELECTION=true"/>
    <hyperlink ref="A129" r:id="rId211" display="http://www.comdirect.de/inf/ewf/redirect.html?ID_NOTATION=17637520&amp;MARKET_SELECTION=true"/>
    <hyperlink ref="A130" r:id="rId212" display="http://www.comdirect.de/inf/ewf/redirect.html?ID_NOTATION=17637519&amp;MARKET_SELECTION=true"/>
    <hyperlink ref="A131" r:id="rId213" display="http://www.comdirect.de/inf/ewf/redirect.html?ID_NOTATION=19683302&amp;MARKET_SELECTION=true"/>
    <hyperlink ref="A132" r:id="rId214" display="http://www.comdirect.de/inf/ewf/redirect.html?ID_NOTATION=19683301&amp;MARKET_SELECTION=true"/>
    <hyperlink ref="A133" r:id="rId215" display="http://www.comdirect.de/inf/ewf/redirect.html?ID_NOTATION=34486515&amp;MARKET_SELECTION=true"/>
    <hyperlink ref="A134" r:id="rId216" display="http://www.comdirect.de/inf/ewf/redirect.html?ID_NOTATION=61334176&amp;MARKET_SELECTION=true"/>
    <hyperlink ref="A135" r:id="rId217" display="http://www.comdirect.de/inf/ewf/redirect.html?ID_NOTATION=61334289&amp;MARKET_SELECTION=true"/>
    <hyperlink ref="A136" r:id="rId218" display="http://www.comdirect.de/inf/ewf/redirect.html?ID_NOTATION=32985637&amp;MARKET_SELECTION=true"/>
    <hyperlink ref="A137" r:id="rId219" display="http://www.comdirect.de/inf/ewf/redirect.html?ID_NOTATION=34759500&amp;MARKET_SELECTION=true"/>
    <hyperlink ref="K137" r:id="rId220" display="http://www.comdirect.de/inf/indizes/detail/uebersicht.html?ID_NOTATION=35337055"/>
    <hyperlink ref="A138" r:id="rId221" display="http://www.comdirect.de/inf/ewf/redirect.html?ID_NOTATION=34759501&amp;MARKET_SELECTION=true"/>
    <hyperlink ref="K138" r:id="rId222" display="http://www.comdirect.de/inf/indizes/detail/uebersicht.html?ID_NOTATION=35337052"/>
    <hyperlink ref="A139" r:id="rId223" display="http://www.comdirect.de/inf/ewf/redirect.html?ID_NOTATION=34759502&amp;MARKET_SELECTION=true"/>
    <hyperlink ref="K139" r:id="rId224" display="http://www.comdirect.de/inf/indizes/detail/uebersicht.html?ID_NOTATION=35337050"/>
    <hyperlink ref="A140" r:id="rId225" display="http://www.comdirect.de/inf/ewf/redirect.html?ID_NOTATION=202&amp;MARKET_SELECTION=true"/>
    <hyperlink ref="K140" r:id="rId226" display="http://www.comdirect.de/inf/indizes/detail/uebersicht.html?ID_NOTATION=45166191"/>
    <hyperlink ref="A141" r:id="rId227" display="http://www.comdirect.de/inf/ewf/redirect.html?ID_NOTATION=47003807&amp;MARKET_SELECTION=true"/>
    <hyperlink ref="A142" r:id="rId228" display="http://www.comdirect.de/inf/ewf/redirect.html?ID_NOTATION=46380709&amp;MARKET_SELECTION=true"/>
    <hyperlink ref="A143" r:id="rId229" display="http://www.comdirect.de/inf/ewf/redirect.html?ID_NOTATION=59432390&amp;MARKET_SELECTION=true"/>
    <hyperlink ref="A144" r:id="rId230" display="http://www.comdirect.de/inf/ewf/redirect.html?ID_NOTATION=59432391&amp;MARKET_SELECTION=true"/>
    <hyperlink ref="A145" r:id="rId231" display="http://www.comdirect.de/inf/ewf/redirect.html?ID_NOTATION=59432392&amp;MARKET_SELECTION=true"/>
    <hyperlink ref="A146" r:id="rId232" display="http://www.comdirect.de/inf/ewf/redirect.html?ID_NOTATION=59432393&amp;MARKET_SELECTION=true"/>
    <hyperlink ref="A147" r:id="rId233" display="http://www.comdirect.de/inf/ewf/redirect.html?ID_NOTATION=18405038&amp;MARKET_SELECTION=true"/>
    <hyperlink ref="A148" r:id="rId234" display="http://www.comdirect.de/inf/ewf/redirect.html?ID_NOTATION=42215286&amp;MARKET_SELECTION=true"/>
    <hyperlink ref="A149" r:id="rId235" display="http://www.comdirect.de/inf/ewf/redirect.html?ID_NOTATION=35486964&amp;MARKET_SELECTION=true"/>
    <hyperlink ref="K149" r:id="rId236" display="http://www.comdirect.de/inf/indizes/detail/uebersicht.html?ID_NOTATION=10407783"/>
    <hyperlink ref="A150" r:id="rId237" display="http://www.comdirect.de/inf/ewf/redirect.html?ID_NOTATION=104813058&amp;MARKET_SELECTION=true"/>
    <hyperlink ref="A151" r:id="rId238" display="http://www.comdirect.de/inf/ewf/redirect.html?ID_NOTATION=104813059&amp;MARKET_SELECTION=true"/>
    <hyperlink ref="A152" r:id="rId239" display="http://www.comdirect.de/inf/ewf/redirect.html?ID_NOTATION=28763964&amp;MARKET_SELECTION=true"/>
    <hyperlink ref="K152" r:id="rId240" display="http://www.comdirect.de/inf/indizes/detail/uebersicht.html?ID_NOTATION=1544655"/>
    <hyperlink ref="A153" r:id="rId241" display="http://www.comdirect.de/inf/ewf/redirect.html?ID_NOTATION=5163086&amp;MARKET_SELECTION=true"/>
    <hyperlink ref="K153" r:id="rId242" display="http://www.comdirect.de/inf/indizes/detail/uebersicht.html?ID_NOTATION=8094665"/>
    <hyperlink ref="A154" r:id="rId243" display="http://www.comdirect.de/inf/ewf/redirect.html?ID_NOTATION=5163100&amp;MARKET_SELECTION=true"/>
    <hyperlink ref="A155" r:id="rId244" display="http://www.comdirect.de/inf/ewf/redirect.html?ID_NOTATION=81891757&amp;MARKET_SELECTION=true"/>
    <hyperlink ref="K155" r:id="rId245" display="http://www.comdirect.de/inf/indizes/detail/uebersicht.html?ID_NOTATION=8597575"/>
    <hyperlink ref="A156" r:id="rId246" display="http://www.comdirect.de/inf/ewf/redirect.html?ID_NOTATION=6934533&amp;MARKET_SELECTION=true"/>
    <hyperlink ref="K156" r:id="rId247" display="http://www.comdirect.de/inf/indizes/detail/uebersicht.html?ID_NOTATION=8597575"/>
    <hyperlink ref="A157" r:id="rId248" display="http://www.comdirect.de/inf/ewf/redirect.html?ID_NOTATION=81891762&amp;MARKET_SELECTION=true"/>
    <hyperlink ref="A158" r:id="rId249" display="http://www.comdirect.de/inf/ewf/redirect.html?ID_NOTATION=9380678&amp;MARKET_SELECTION=true"/>
    <hyperlink ref="K158" r:id="rId250" display="http://www.comdirect.de/inf/indizes/detail/uebersicht.html?ID_NOTATION=1544657"/>
    <hyperlink ref="A159" r:id="rId251" display="http://www.comdirect.de/inf/ewf/redirect.html?ID_NOTATION=14189754&amp;MARKET_SELECTION=true"/>
    <hyperlink ref="A160" r:id="rId252" display="http://www.comdirect.de/inf/ewf/redirect.html?ID_NOTATION=11567280&amp;MARKET_SELECTION=true"/>
    <hyperlink ref="K160" r:id="rId253" display="http://www.comdirect.de/inf/indizes/detail/uebersicht.html?ID_NOTATION=103593"/>
    <hyperlink ref="A161" r:id="rId254" display="http://www.comdirect.de/inf/ewf/redirect.html?ID_NOTATION=14924613&amp;MARKET_SELECTION=true"/>
    <hyperlink ref="A162" r:id="rId255" display="http://www.comdirect.de/inf/ewf/redirect.html?ID_NOTATION=15568472&amp;MARKET_SELECTION=true"/>
    <hyperlink ref="K162" r:id="rId256" display="http://www.comdirect.de/inf/indizes/detail/uebersicht.html?ID_NOTATION=8348105"/>
    <hyperlink ref="A163" r:id="rId257" display="http://www.comdirect.de/inf/ewf/redirect.html?ID_NOTATION=15567817&amp;MARKET_SELECTION=true"/>
    <hyperlink ref="K163" r:id="rId258" display="http://www.comdirect.de/inf/indizes/detail/uebersicht.html?ID_NOTATION=8349650"/>
    <hyperlink ref="A164" r:id="rId259" display="http://www.comdirect.de/inf/ewf/redirect.html?ID_NOTATION=124834577&amp;MARKET_SELECTION=true"/>
    <hyperlink ref="A165" r:id="rId260" display="http://www.comdirect.de/inf/ewf/redirect.html?ID_NOTATION=129661184&amp;MARKET_SELECTION=true"/>
    <hyperlink ref="K165" r:id="rId261" display="http://www.comdirect.de/inf/indizes/detail/uebersicht.html?ID_NOTATION=8348473"/>
    <hyperlink ref="A166" r:id="rId262" display="http://www.comdirect.de/inf/ewf/redirect.html?ID_NOTATION=17166573&amp;MARKET_SELECTION=true"/>
    <hyperlink ref="K166" r:id="rId263" display="http://www.comdirect.de/inf/indizes/detail/uebersicht.html?ID_NOTATION=8348473"/>
    <hyperlink ref="A167" r:id="rId264" display="http://www.comdirect.de/inf/ewf/redirect.html?ID_NOTATION=17166574&amp;MARKET_SELECTION=true"/>
    <hyperlink ref="A168" r:id="rId265" display="http://www.comdirect.de/inf/ewf/redirect.html?ID_NOTATION=17166575&amp;MARKET_SELECTION=true"/>
    <hyperlink ref="K168" r:id="rId266" display="http://www.comdirect.de/inf/indizes/detail/uebersicht.html?ID_NOTATION=8349662"/>
    <hyperlink ref="A169" r:id="rId267" display="http://www.comdirect.de/inf/ewf/redirect.html?ID_NOTATION=17166577&amp;MARKET_SELECTION=true"/>
    <hyperlink ref="K169" r:id="rId268" display="http://www.comdirect.de/inf/indizes/detail/uebersicht.html?ID_NOTATION=8349686"/>
    <hyperlink ref="A170" r:id="rId269" display="http://www.comdirect.de/inf/ewf/redirect.html?ID_NOTATION=18271339&amp;MARKET_SELECTION=true"/>
    <hyperlink ref="A171" r:id="rId270" display="http://www.comdirect.de/inf/ewf/redirect.html?ID_NOTATION=129127239&amp;MARKET_SELECTION=true"/>
    <hyperlink ref="A172" r:id="rId271" display="http://www.comdirect.de/inf/ewf/redirect.html?ID_NOTATION=26954818&amp;MARKET_SELECTION=true"/>
    <hyperlink ref="K172" r:id="rId272" display="http://www.comdirect.de/inf/indizes/detail/uebersicht.html?ID_NOTATION=324965"/>
    <hyperlink ref="A173" r:id="rId273" display="http://www.comdirect.de/inf/ewf/redirect.html?ID_NOTATION=26954822&amp;MARKET_SELECTION=true"/>
    <hyperlink ref="K173" r:id="rId274" display="http://www.comdirect.de/inf/indizes/detail/uebersicht.html?ID_NOTATION=1544657"/>
    <hyperlink ref="A174" r:id="rId275" display="http://www.comdirect.de/inf/ewf/redirect.html?ID_NOTATION=122095452&amp;MARKET_SELECTION=true"/>
    <hyperlink ref="K174" r:id="rId276" display="http://www.comdirect.de/inf/indizes/detail/uebersicht.html?ID_NOTATION=8598248"/>
    <hyperlink ref="A175" r:id="rId277" display="http://www.comdirect.de/inf/ewf/redirect.html?ID_NOTATION=85711448&amp;MARKET_SELECTION=true"/>
    <hyperlink ref="A176" r:id="rId278" display="http://www.comdirect.de/inf/ewf/redirect.html?ID_NOTATION=24526438&amp;MARKET_SELECTION=true"/>
    <hyperlink ref="K176" r:id="rId279" display="http://www.comdirect.de/inf/indizes/detail/uebersicht.html?ID_NOTATION=1544657"/>
    <hyperlink ref="A177" r:id="rId280" display="http://www.comdirect.de/inf/ewf/redirect.html?ID_NOTATION=28089423&amp;MARKET_SELECTION=true"/>
    <hyperlink ref="K177" r:id="rId281" display="http://www.comdirect.de/inf/indizes/detail/uebersicht.html?ID_NOTATION=8598247"/>
    <hyperlink ref="A178" r:id="rId282" display="http://www.comdirect.de/inf/ewf/redirect.html?ID_NOTATION=116984611&amp;MARKET_SELECTION=true"/>
    <hyperlink ref="A179" r:id="rId283" display="http://www.comdirect.de/inf/ewf/redirect.html?ID_NOTATION=35486957&amp;MARKET_SELECTION=true"/>
    <hyperlink ref="K179" r:id="rId284" display="http://www.comdirect.de/inf/indizes/detail/uebersicht.html?ID_NOTATION=324965"/>
    <hyperlink ref="A180" r:id="rId285" display="http://www.comdirect.de/inf/ewf/redirect.html?ID_NOTATION=29353686&amp;MARKET_SELECTION=true"/>
    <hyperlink ref="K180" r:id="rId286" display="http://www.comdirect.de/inf/indizes/detail/uebersicht.html?ID_NOTATION=8597575"/>
    <hyperlink ref="A181" r:id="rId287" display="http://www.comdirect.de/inf/ewf/redirect.html?ID_NOTATION=124834329&amp;MARKET_SELECTION=true"/>
    <hyperlink ref="A182" r:id="rId288" display="http://www.comdirect.de/inf/ewf/redirect.html?ID_NOTATION=29260031&amp;MARKET_SELECTION=true"/>
    <hyperlink ref="K182" r:id="rId289" display="http://www.comdirect.de/inf/indizes/detail/uebersicht.html?ID_NOTATION=8349633"/>
    <hyperlink ref="A183" r:id="rId290" display="http://www.comdirect.de/inf/ewf/redirect.html?ID_NOTATION=29260036&amp;MARKET_SELECTION=true"/>
    <hyperlink ref="A184" r:id="rId291" display="http://www.comdirect.de/inf/ewf/redirect.html?ID_NOTATION=108344843&amp;MARKET_SELECTION=true"/>
    <hyperlink ref="K184" r:id="rId292" display="http://www.comdirect.de/inf/indizes/detail/uebersicht.html?ID_NOTATION=10370091"/>
    <hyperlink ref="A185" r:id="rId293" display="http://www.comdirect.de/inf/ewf/redirect.html?ID_NOTATION=119508642&amp;MARKET_SELECTION=true"/>
    <hyperlink ref="A186" r:id="rId294" display="http://www.comdirect.de/inf/ewf/redirect.html?ID_NOTATION=122834589&amp;MARKET_SELECTION=true"/>
    <hyperlink ref="A187" r:id="rId295" display="http://www.comdirect.de/inf/ewf/redirect.html?ID_NOTATION=122834590&amp;MARKET_SELECTION=true"/>
    <hyperlink ref="A188" r:id="rId296" display="http://www.comdirect.de/inf/ewf/redirect.html?ID_NOTATION=31734411&amp;MARKET_SELECTION=true"/>
    <hyperlink ref="A189" r:id="rId297" display="http://www.comdirect.de/inf/ewf/redirect.html?ID_NOTATION=31227386&amp;MARKET_SELECTION=true"/>
    <hyperlink ref="A190" r:id="rId298" display="http://www.comdirect.de/inf/ewf/redirect.html?ID_NOTATION=31227387&amp;MARKET_SELECTION=true"/>
    <hyperlink ref="A191" r:id="rId299" display="http://www.comdirect.de/inf/ewf/redirect.html?ID_NOTATION=31227388&amp;MARKET_SELECTION=true"/>
    <hyperlink ref="A192" r:id="rId300" display="http://www.comdirect.de/inf/ewf/redirect.html?ID_NOTATION=32248124&amp;MARKET_SELECTION=true"/>
    <hyperlink ref="A193" r:id="rId301" display="http://www.comdirect.de/inf/ewf/redirect.html?ID_NOTATION=32248125&amp;MARKET_SELECTION=true"/>
    <hyperlink ref="A194" r:id="rId302" display="http://www.comdirect.de/inf/ewf/redirect.html?ID_NOTATION=32248126&amp;MARKET_SELECTION=true"/>
    <hyperlink ref="A195" r:id="rId303" display="http://www.comdirect.de/inf/ewf/redirect.html?ID_NOTATION=34203412&amp;MARKET_SELECTION=true"/>
    <hyperlink ref="K195" r:id="rId304" display="http://www.comdirect.de/inf/indizes/detail/uebersicht.html?ID_NOTATION=193736"/>
    <hyperlink ref="A196" r:id="rId305" display="http://www.comdirect.de/inf/ewf/redirect.html?ID_NOTATION=34486514&amp;MARKET_SELECTION=true"/>
    <hyperlink ref="K196" r:id="rId306" display="http://www.comdirect.de/inf/indizes/detail/uebersicht.html?ID_NOTATION=8597576"/>
    <hyperlink ref="A197" r:id="rId307" display="http://www.comdirect.de/inf/ewf/redirect.html?ID_NOTATION=89355728&amp;MARKET_SELECTION=true"/>
    <hyperlink ref="A198" r:id="rId308" display="http://www.comdirect.de/inf/ewf/redirect.html?ID_NOTATION=34012124&amp;MARKET_SELECTION=true"/>
    <hyperlink ref="K198" r:id="rId309" display="http://www.comdirect.de/inf/indizes/detail/uebersicht.html?ID_NOTATION=34210995"/>
    <hyperlink ref="A199" r:id="rId310" display="http://www.comdirect.de/inf/ewf/redirect.html?ID_NOTATION=34073179&amp;MARKET_SELECTION=true"/>
    <hyperlink ref="K199" r:id="rId311" display="http://www.comdirect.de/inf/indizes/detail/uebersicht.html?ID_NOTATION=33034896"/>
    <hyperlink ref="A200" r:id="rId312" display="http://www.comdirect.de/inf/ewf/redirect.html?ID_NOTATION=79619691&amp;MARKET_SELECTION=true"/>
    <hyperlink ref="A201" r:id="rId313" display="http://www.comdirect.de/inf/ewf/redirect.html?ID_NOTATION=39823289&amp;MARKET_SELECTION=true"/>
    <hyperlink ref="K201" r:id="rId314" display="http://www.comdirect.de/inf/indizes/detail/uebersicht.html?ID_NOTATION=34211000"/>
    <hyperlink ref="A202" r:id="rId315" display="http://www.comdirect.de/inf/ewf/redirect.html?ID_NOTATION=39823290&amp;MARKET_SELECTION=true"/>
    <hyperlink ref="A203" r:id="rId316" display="http://www.comdirect.de/inf/ewf/redirect.html?ID_NOTATION=35486965&amp;MARKET_SELECTION=true"/>
    <hyperlink ref="A204" r:id="rId317" display="http://www.comdirect.de/inf/ewf/redirect.html?ID_NOTATION=37034764&amp;MARKET_SELECTION=true"/>
    <hyperlink ref="A205" r:id="rId318" display="http://www.comdirect.de/inf/ewf/redirect.html?ID_NOTATION=39473903&amp;MARKET_SELECTION=true"/>
    <hyperlink ref="A206" r:id="rId319" display="http://www.comdirect.de/inf/ewf/redirect.html?ID_NOTATION=39519025&amp;MARKET_SELECTION=true"/>
    <hyperlink ref="A207" r:id="rId320" display="http://www.comdirect.de/inf/ewf/redirect.html?ID_NOTATION=39473910&amp;MARKET_SELECTION=true"/>
    <hyperlink ref="A208" r:id="rId321" display="http://www.comdirect.de/inf/ewf/redirect.html?ID_NOTATION=39473913&amp;MARKET_SELECTION=true"/>
    <hyperlink ref="A209" r:id="rId322" display="http://www.comdirect.de/inf/ewf/redirect.html?ID_NOTATION=44533699&amp;MARKET_SELECTION=true"/>
    <hyperlink ref="A210" r:id="rId323" display="http://www.comdirect.de/inf/ewf/redirect.html?ID_NOTATION=47666514&amp;MARKET_SELECTION=true"/>
    <hyperlink ref="A211" r:id="rId324" display="http://www.comdirect.de/inf/ewf/redirect.html?ID_NOTATION=46380711&amp;MARKET_SELECTION=true"/>
    <hyperlink ref="A212" r:id="rId325" display="http://www.comdirect.de/inf/ewf/redirect.html?ID_NOTATION=47003809&amp;MARKET_SELECTION=true"/>
    <hyperlink ref="A213" r:id="rId326" display="http://www.comdirect.de/inf/ewf/redirect.html?ID_NOTATION=129127256&amp;MARKET_SELECTION=true"/>
    <hyperlink ref="A214" r:id="rId327" display="http://www.comdirect.de/inf/ewf/redirect.html?ID_NOTATION=59417714&amp;MARKET_SELECTION=true"/>
    <hyperlink ref="A215" r:id="rId328" display="http://www.comdirect.de/inf/ewf/redirect.html?ID_NOTATION=64695204&amp;MARKET_SELECTION=true"/>
    <hyperlink ref="A216" r:id="rId329" display="http://www.comdirect.de/inf/ewf/redirect.html?ID_NOTATION=64695205&amp;MARKET_SELECTION=true"/>
    <hyperlink ref="A217" r:id="rId330" display="http://www.comdirect.de/inf/ewf/redirect.html?ID_NOTATION=64695207&amp;MARKET_SELECTION=true"/>
    <hyperlink ref="A218" r:id="rId331" display="http://www.comdirect.de/inf/ewf/redirect.html?ID_NOTATION=126719501&amp;MARKET_SELECTION=true"/>
    <hyperlink ref="A219" r:id="rId332" display="http://www.comdirect.de/inf/ewf/redirect.html?ID_NOTATION=126719496&amp;MARKET_SELECTION=true"/>
    <hyperlink ref="A220" r:id="rId333" display="http://www.comdirect.de/inf/ewf/redirect.html?ID_NOTATION=126719498&amp;MARKET_SELECTION=true"/>
    <hyperlink ref="A221" r:id="rId334" display="http://www.comdirect.de/inf/ewf/redirect.html?ID_NOTATION=126719499&amp;MARKET_SELECTION=true"/>
    <hyperlink ref="K202" r:id="rId335" display="http://www.comdirect.de/inf/ewf/redirect.html?ID_NOTATION=35486965&amp;MARKET_SELECTION=true"/>
    <hyperlink ref="K203" r:id="rId336" display="http://www.comdirect.de/inf/ewf/redirect.html?ID_NOTATION=39473903&amp;MARKET_SELECTION=true"/>
    <hyperlink ref="K209" r:id="rId337" display="http://www.comdirect.de/inf/ewf/redirect.html?ID_NOTATION=47003809&amp;MARKET_SELECTION=true"/>
    <hyperlink ref="K210" r:id="rId338" display="http://www.comdirect.de/inf/ewf/redirect.html?ID_NOTATION=59417714&amp;MARKET_SELECTION=true"/>
    <hyperlink ref="K214" r:id="rId339" display="http://www.comdirect.de/inf/ewf/redirect.html?ID_NOTATION=126719496&amp;MARKET_SELECTION=true"/>
    <hyperlink ref="K215" r:id="rId340" display="http://www.comdirect.de/inf/ewf/redirect.html?ID_NOTATION=126719499&amp;MARKET_SELECTION=true"/>
    <hyperlink ref="A222" r:id="rId341" display="http://www.comdirect.de/inf/ewf/redirect.html?ID_NOTATION=126719500&amp;MARKET_SELECTION=true"/>
    <hyperlink ref="A223" r:id="rId342" display="http://www.comdirect.de/inf/ewf/redirect.html?ID_NOTATION=126719494&amp;MARKET_SELECTION=true"/>
    <hyperlink ref="A224" r:id="rId343" display="http://www.comdirect.de/inf/ewf/redirect.html?ID_NOTATION=126719495&amp;MARKET_SELECTION=true"/>
    <hyperlink ref="A225" r:id="rId344" display="http://www.comdirect.de/inf/ewf/redirect.html?ID_NOTATION=66279426&amp;MARKET_SELECTION=true"/>
    <hyperlink ref="A226" r:id="rId345" display="http://www.comdirect.de/inf/ewf/redirect.html?ID_NOTATION=67570523&amp;MARKET_SELECTION=true"/>
    <hyperlink ref="A227" r:id="rId346" display="http://www.comdirect.de/inf/ewf/redirect.html?ID_NOTATION=66279506&amp;MARKET_SELECTION=true"/>
    <hyperlink ref="A228" r:id="rId347" display="http://www.comdirect.de/inf/ewf/redirect.html?ID_NOTATION=66279558&amp;MARKET_SELECTION=true"/>
    <hyperlink ref="A229" r:id="rId348" display="http://www.comdirect.de/inf/ewf/redirect.html?ID_NOTATION=66279454&amp;MARKET_SELECTION=true"/>
    <hyperlink ref="A230" r:id="rId349" display="http://www.comdirect.de/inf/ewf/redirect.html?ID_NOTATION=66279592&amp;MARKET_SELECTION=true"/>
    <hyperlink ref="A231" r:id="rId350" display="http://www.comdirect.de/inf/ewf/redirect.html?ID_NOTATION=66279526&amp;MARKET_SELECTION=true"/>
    <hyperlink ref="A232" r:id="rId351" display="http://www.comdirect.de/inf/ewf/redirect.html?ID_NOTATION=66279717&amp;MARKET_SELECTION=true"/>
    <hyperlink ref="A233" r:id="rId352" display="http://www.comdirect.de/inf/ewf/redirect.html?ID_NOTATION=74541101&amp;MARKET_SELECTION=true"/>
    <hyperlink ref="A234" r:id="rId353" display="http://www.comdirect.de/inf/ewf/redirect.html?ID_NOTATION=126719508&amp;MARKET_SELECTION=true"/>
    <hyperlink ref="A235" r:id="rId354" display="http://www.comdirect.de/inf/ewf/redirect.html?ID_NOTATION=72661433&amp;MARKET_SELECTION=true"/>
    <hyperlink ref="A236" r:id="rId355" display="http://www.comdirect.de/inf/ewf/redirect.html?ID_NOTATION=72660778&amp;MARKET_SELECTION=true"/>
    <hyperlink ref="A237" r:id="rId356" display="http://www.comdirect.de/inf/ewf/redirect.html?ID_NOTATION=122834609&amp;MARKET_SELECTION=true"/>
    <hyperlink ref="A238" r:id="rId357" display="http://www.comdirect.de/inf/ewf/redirect.html?ID_NOTATION=76163861&amp;MARKET_SELECTION=true"/>
    <hyperlink ref="A239" r:id="rId358" display="http://www.comdirect.de/inf/ewf/redirect.html?ID_NOTATION=87642561&amp;MARKET_SELECTION=true"/>
    <hyperlink ref="A240" r:id="rId359" display="http://www.comdirect.de/inf/ewf/redirect.html?ID_NOTATION=84457863&amp;MARKET_SELECTION=true"/>
    <hyperlink ref="A241" r:id="rId360" display="http://www.comdirect.de/inf/ewf/redirect.html?ID_NOTATION=84457864&amp;MARKET_SELECTION=true"/>
    <hyperlink ref="A242" r:id="rId361" display="http://www.comdirect.de/inf/ewf/redirect.html?ID_NOTATION=87642558&amp;MARKET_SELECTION=true"/>
    <hyperlink ref="A243" r:id="rId362" display="http://www.comdirect.de/inf/ewf/redirect.html?ID_NOTATION=87642556&amp;MARKET_SELECTION=true"/>
    <hyperlink ref="A244" r:id="rId363" display="http://www.comdirect.de/inf/ewf/redirect.html?ID_NOTATION=128755178&amp;MARKET_SELECTION=true"/>
    <hyperlink ref="A245" r:id="rId364" display="http://www.comdirect.de/inf/ewf/redirect.html?ID_NOTATION=85943833&amp;MARKET_SELECTION=true"/>
    <hyperlink ref="A246" r:id="rId365" display="http://www.comdirect.de/inf/ewf/redirect.html?ID_NOTATION=85943836&amp;MARKET_SELECTION=true"/>
    <hyperlink ref="A247" r:id="rId366" display="http://www.comdirect.de/inf/ewf/redirect.html?ID_NOTATION=92495393&amp;MARKET_SELECTION=true"/>
    <hyperlink ref="A248" r:id="rId367" display="http://www.comdirect.de/inf/ewf/redirect.html?ID_NOTATION=126719523&amp;MARKET_SELECTION=true"/>
    <hyperlink ref="A249" r:id="rId368" display="http://www.comdirect.de/inf/ewf/redirect.html?ID_NOTATION=131348175&amp;MARKET_SELECTION=true"/>
    <hyperlink ref="A250" r:id="rId369" display="http://www.comdirect.de/inf/ewf/redirect.html?ID_NOTATION=90519984&amp;MARKET_SELECTION=true"/>
    <hyperlink ref="A251" r:id="rId370" display="http://www.comdirect.de/inf/ewf/redirect.html?ID_NOTATION=90519988&amp;MARKET_SELECTION=true"/>
    <hyperlink ref="A252" r:id="rId371" display="http://www.comdirect.de/inf/ewf/redirect.html?ID_NOTATION=105563833&amp;MARKET_SELECTION=true"/>
    <hyperlink ref="A253" r:id="rId372" display="http://www.comdirect.de/inf/ewf/redirect.html?ID_NOTATION=11566858&amp;MARKET_SELECTION=true"/>
    <hyperlink ref="K253" r:id="rId373" display="http://www.comdirect.de/inf/indizes/detail/uebersicht.html?ID_NOTATION=103601"/>
    <hyperlink ref="A254" r:id="rId374" display="http://www.comdirect.de/inf/ewf/redirect.html?ID_NOTATION=11567279&amp;MARKET_SELECTION=true"/>
    <hyperlink ref="K254" r:id="rId375" display="http://www.comdirect.de/inf/indizes/detail/uebersicht.html?ID_NOTATION=103458"/>
    <hyperlink ref="A255" r:id="rId376" display="http://www.comdirect.de/inf/ewf/redirect.html?ID_NOTATION=11796046&amp;MARKET_SELECTION=true"/>
    <hyperlink ref="K255" r:id="rId377" display="http://www.comdirect.de/inf/indizes/detail/uebersicht.html?ID_NOTATION=193740"/>
    <hyperlink ref="A256" r:id="rId378" display="http://www.comdirect.de/inf/ewf/redirect.html?ID_NOTATION=59432386&amp;MARKET_SELECTION=true"/>
    <hyperlink ref="K256" r:id="rId379" display="http://www.comdirect.de/inf/indizes/detail/uebersicht.html?ID_NOTATION=8348103"/>
    <hyperlink ref="A257" r:id="rId380" display="http://www.comdirect.de/inf/ewf/redirect.html?ID_NOTATION=59511993&amp;MARKET_SELECTION=true"/>
    <hyperlink ref="K257" r:id="rId381" display="http://www.comdirect.de/inf/indizes/detail/uebersicht.html?ID_NOTATION=8348411"/>
    <hyperlink ref="A258" r:id="rId382" display="http://www.comdirect.de/inf/ewf/redirect.html?ID_NOTATION=59432387&amp;MARKET_SELECTION=true"/>
    <hyperlink ref="K258" r:id="rId383" display="http://www.comdirect.de/inf/indizes/detail/uebersicht.html?ID_NOTATION=8348046"/>
    <hyperlink ref="A259" r:id="rId384" display="http://www.comdirect.de/inf/ewf/redirect.html?ID_NOTATION=59432389&amp;MARKET_SELECTION=true"/>
    <hyperlink ref="K259" r:id="rId385" display="http://www.comdirect.de/inf/indizes/detail/uebersicht.html?ID_NOTATION=8348471"/>
    <hyperlink ref="A260" r:id="rId386" display="http://www.comdirect.de/inf/ewf/redirect.html?ID_NOTATION=59432394&amp;MARKET_SELECTION=true"/>
    <hyperlink ref="A261" r:id="rId387" display="http://www.comdirect.de/inf/ewf/redirect.html?ID_NOTATION=5585120&amp;MARKET_SELECTION=true"/>
    <hyperlink ref="A262" r:id="rId388" display="http://www.comdirect.de/inf/ewf/redirect.html?ID_NOTATION=31802429&amp;MARKET_SELECTION=true"/>
    <hyperlink ref="K262" r:id="rId389" display="http://www.comdirect.de/inf/indizes/detail/uebersicht.html?ID_NOTATION=8598644"/>
    <hyperlink ref="A263" r:id="rId390" display="http://www.comdirect.de/inf/ewf/redirect.html?ID_NOTATION=31802430&amp;MARKET_SELECTION=true"/>
    <hyperlink ref="A264" r:id="rId391" display="http://www.comdirect.de/inf/ewf/redirect.html?ID_NOTATION=31802431&amp;MARKET_SELECTION=true"/>
    <hyperlink ref="K264" r:id="rId392" display="http://www.comdirect.de/inf/indizes/detail/uebersicht.html?ID_NOTATION=8598650"/>
    <hyperlink ref="A265" r:id="rId393" display="http://www.comdirect.de/inf/ewf/redirect.html?ID_NOTATION=59651847&amp;MARKET_SELECTION=true"/>
    <hyperlink ref="A266" r:id="rId394" display="http://www.comdirect.de/inf/ewf/redirect.html?ID_NOTATION=104813060&amp;MARKET_SELECTION=true"/>
    <hyperlink ref="A267" r:id="rId395" display="http://www.comdirect.de/inf/ewf/redirect.html?ID_NOTATION=18405040&amp;MARKET_SELECTION=true"/>
    <hyperlink ref="A268" r:id="rId396" display="http://www.comdirect.de/inf/ewf/redirect.html?ID_NOTATION=21432220&amp;MARKET_SELECTION=true"/>
    <hyperlink ref="A269" r:id="rId397" display="http://www.comdirect.de/inf/ewf/redirect.html?ID_NOTATION=30841680&amp;MARKET_SELECTION=true"/>
    <hyperlink ref="K269" r:id="rId398" display="http://www.comdirect.de/inf/indizes/detail/uebersicht.html?ID_NOTATION=193736"/>
    <hyperlink ref="A270" r:id="rId399" display="http://www.comdirect.de/inf/ewf/redirect.html?ID_NOTATION=116984609&amp;MARKET_SELECTION=true"/>
    <hyperlink ref="A271" r:id="rId400" display="http://www.comdirect.de/inf/ewf/redirect.html?ID_NOTATION=126719421&amp;MARKET_SELECTION=true"/>
    <hyperlink ref="K271" r:id="rId401" display="http://www.comdirect.de/inf/indizes/detail/uebersicht.html?ID_NOTATION=8348187"/>
    <hyperlink ref="A272" r:id="rId402" display="http://www.comdirect.de/inf/ewf/redirect.html?ID_NOTATION=30841694&amp;MARKET_SELECTION=true"/>
    <hyperlink ref="K272" r:id="rId403" display="http://www.comdirect.de/inf/indizes/detail/uebersicht.html?ID_NOTATION=193736"/>
    <hyperlink ref="A273" r:id="rId404" display="http://www.comdirect.de/inf/ewf/redirect.html?ID_NOTATION=18271338&amp;MARKET_SELECTION=true"/>
    <hyperlink ref="A274" r:id="rId405" display="http://www.comdirect.de/inf/ewf/redirect.html?ID_NOTATION=129127240&amp;MARKET_SELECTION=true"/>
    <hyperlink ref="A275" r:id="rId406" display="http://www.comdirect.de/inf/ewf/redirect.html?ID_NOTATION=122834586&amp;MARKET_SELECTION=true"/>
    <hyperlink ref="A276" r:id="rId407" display="http://www.comdirect.de/inf/ewf/redirect.html?ID_NOTATION=26954823&amp;MARKET_SELECTION=true"/>
    <hyperlink ref="A277" r:id="rId408" display="http://www.comdirect.de/inf/ewf/redirect.html?ID_NOTATION=24526434&amp;MARKET_SELECTION=true"/>
    <hyperlink ref="K277" r:id="rId409" display="http://www.comdirect.de/inf/indizes/detail/uebersicht.html?ID_NOTATION=325104"/>
    <hyperlink ref="A278" r:id="rId410" display="http://www.comdirect.de/inf/ewf/redirect.html?ID_NOTATION=24526437&amp;MARKET_SELECTION=true"/>
    <hyperlink ref="K278" r:id="rId411" display="http://www.comdirect.de/inf/indizes/detail/uebersicht.html?ID_NOTATION=13055088"/>
    <hyperlink ref="A279" r:id="rId412" display="http://www.comdirect.de/inf/ewf/redirect.html?ID_NOTATION=24526439&amp;MARKET_SELECTION=true"/>
    <hyperlink ref="K279" r:id="rId413" display="http://www.comdirect.de/inf/indizes/detail/uebersicht.html?ID_NOTATION=193782"/>
    <hyperlink ref="A280" r:id="rId414" display="http://www.comdirect.de/inf/ewf/redirect.html?ID_NOTATION=24526440&amp;MARKET_SELECTION=true"/>
    <hyperlink ref="K280" r:id="rId415" display="http://www.comdirect.de/inf/indizes/detail/uebersicht.html?ID_NOTATION=193794"/>
    <hyperlink ref="A281" r:id="rId416" display="http://www.comdirect.de/inf/ewf/redirect.html?ID_NOTATION=24526441&amp;MARKET_SELECTION=true"/>
    <hyperlink ref="K281" r:id="rId417" display="http://www.comdirect.de/inf/indizes/detail/uebersicht.html?ID_NOTATION=193776"/>
    <hyperlink ref="A282" r:id="rId418" display="http://www.comdirect.de/inf/ewf/redirect.html?ID_NOTATION=24526442&amp;MARKET_SELECTION=true"/>
    <hyperlink ref="K282" r:id="rId419" display="http://www.comdirect.de/inf/indizes/detail/uebersicht.html?ID_NOTATION=193774"/>
    <hyperlink ref="A283" r:id="rId420" display="http://www.comdirect.de/inf/ewf/redirect.html?ID_NOTATION=24526443&amp;MARKET_SELECTION=true"/>
    <hyperlink ref="K283" r:id="rId421" display="http://www.comdirect.de/inf/indizes/detail/uebersicht.html?ID_NOTATION=193800"/>
    <hyperlink ref="A284" r:id="rId422" display="http://www.comdirect.de/inf/ewf/redirect.html?ID_NOTATION=24526444&amp;MARKET_SELECTION=true"/>
    <hyperlink ref="K284" r:id="rId423" display="http://www.comdirect.de/inf/indizes/detail/uebersicht.html?ID_NOTATION=193798"/>
    <hyperlink ref="A285" r:id="rId424" display="http://www.comdirect.de/inf/ewf/redirect.html?ID_NOTATION=24526445&amp;MARKET_SELECTION=true"/>
    <hyperlink ref="K285" r:id="rId425" display="http://www.comdirect.de/inf/indizes/detail/uebersicht.html?ID_NOTATION=193788"/>
    <hyperlink ref="A286" r:id="rId426" display="http://www.comdirect.de/inf/ewf/redirect.html?ID_NOTATION=24526446&amp;MARKET_SELECTION=true"/>
    <hyperlink ref="K286" r:id="rId427" display="http://www.comdirect.de/inf/indizes/detail/uebersicht.html?ID_NOTATION=193786"/>
    <hyperlink ref="A287" r:id="rId428" display="http://www.comdirect.de/inf/ewf/redirect.html?ID_NOTATION=24526447&amp;MARKET_SELECTION=true"/>
    <hyperlink ref="K287" r:id="rId429" display="http://www.comdirect.de/inf/indizes/detail/uebersicht.html?ID_NOTATION=193802"/>
    <hyperlink ref="A288" r:id="rId430" display="http://www.comdirect.de/inf/ewf/redirect.html?ID_NOTATION=24526448&amp;MARKET_SELECTION=true"/>
    <hyperlink ref="K288" r:id="rId431" display="http://www.comdirect.de/inf/indizes/detail/uebersicht.html?ID_NOTATION=193796"/>
    <hyperlink ref="A289" r:id="rId432" display="http://www.comdirect.de/inf/ewf/redirect.html?ID_NOTATION=24526449&amp;MARKET_SELECTION=true"/>
    <hyperlink ref="K289" r:id="rId433" display="http://www.comdirect.de/inf/indizes/detail/uebersicht.html?ID_NOTATION=193778"/>
    <hyperlink ref="A290" r:id="rId434" display="http://www.comdirect.de/inf/ewf/redirect.html?ID_NOTATION=24526450&amp;MARKET_SELECTION=true"/>
    <hyperlink ref="K290" r:id="rId435" display="http://www.comdirect.de/inf/indizes/detail/uebersicht.html?ID_NOTATION=193792"/>
    <hyperlink ref="A291" r:id="rId436" display="http://www.comdirect.de/inf/ewf/redirect.html?ID_NOTATION=24515092&amp;MARKET_SELECTION=true"/>
    <hyperlink ref="K291" r:id="rId437" display="http://www.comdirect.de/inf/indizes/detail/uebersicht.html?ID_NOTATION=10529424"/>
    <hyperlink ref="A292" r:id="rId438" display="http://www.comdirect.de/inf/ewf/redirect.html?ID_NOTATION=25339746&amp;MARKET_SELECTION=true"/>
    <hyperlink ref="K292" r:id="rId439" display="http://www.comdirect.de/inf/indizes/detail/uebersicht.html?ID_NOTATION=24856239"/>
    <hyperlink ref="A293" r:id="rId440" display="http://www.comdirect.de/inf/ewf/redirect.html?ID_NOTATION=24526452&amp;MARKET_SELECTION=true"/>
    <hyperlink ref="K293" r:id="rId441" display="http://www.comdirect.de/inf/indizes/detail/uebersicht.html?ID_NOTATION=10529428"/>
    <hyperlink ref="A294" r:id="rId442" display="http://www.comdirect.de/inf/ewf/redirect.html?ID_NOTATION=24526453&amp;MARKET_SELECTION=true"/>
    <hyperlink ref="K294" r:id="rId443" display="http://www.comdirect.de/inf/indizes/detail/uebersicht.html?ID_NOTATION=193804"/>
    <hyperlink ref="A295" r:id="rId444" display="http://www.comdirect.de/inf/ewf/redirect.html?ID_NOTATION=24526454&amp;MARKET_SELECTION=true"/>
    <hyperlink ref="K295" r:id="rId445" display="http://www.comdirect.de/inf/indizes/detail/uebersicht.html?ID_NOTATION=193806"/>
    <hyperlink ref="A296" r:id="rId446" display="http://www.comdirect.de/inf/ewf/redirect.html?ID_NOTATION=24526455&amp;MARKET_SELECTION=true"/>
    <hyperlink ref="K296" r:id="rId447" display="http://www.comdirect.de/inf/indizes/detail/uebersicht.html?ID_NOTATION=10529432"/>
    <hyperlink ref="A297" r:id="rId448" display="http://www.comdirect.de/inf/ewf/redirect.html?ID_NOTATION=24526456&amp;MARKET_SELECTION=true"/>
    <hyperlink ref="K297" r:id="rId449" display="http://www.comdirect.de/inf/indizes/detail/uebersicht.html?ID_NOTATION=193808"/>
    <hyperlink ref="A298" r:id="rId450" display="http://www.comdirect.de/inf/ewf/redirect.html?ID_NOTATION=124753480&amp;MARKET_SELECTION=true"/>
    <hyperlink ref="A299" r:id="rId451" display="http://www.comdirect.de/inf/ewf/redirect.html?ID_NOTATION=104737910&amp;MARKET_SELECTION=true"/>
    <hyperlink ref="A300" r:id="rId452" display="http://www.comdirect.de/inf/ewf/redirect.html?ID_NOTATION=55275143&amp;MARKET_SELECTION=true"/>
    <hyperlink ref="A301" r:id="rId453" display="http://www.comdirect.de/inf/ewf/redirect.html?ID_NOTATION=26555048&amp;MARKET_SELECTION=true"/>
    <hyperlink ref="A302" r:id="rId454" display="http://www.comdirect.de/inf/ewf/redirect.html?ID_NOTATION=26562451&amp;MARKET_SELECTION=true"/>
    <hyperlink ref="A303" r:id="rId455" display="http://www.comdirect.de/inf/ewf/redirect.html?ID_NOTATION=26562452&amp;MARKET_SELECTION=true"/>
    <hyperlink ref="A304" r:id="rId456" display="http://www.comdirect.de/inf/ewf/redirect.html?ID_NOTATION=26562435&amp;MARKET_SELECTION=true"/>
    <hyperlink ref="A305" r:id="rId457" display="http://www.comdirect.de/inf/ewf/redirect.html?ID_NOTATION=26555058&amp;MARKET_SELECTION=true"/>
    <hyperlink ref="A306" r:id="rId458" display="http://www.comdirect.de/inf/ewf/redirect.html?ID_NOTATION=26562445&amp;MARKET_SELECTION=true"/>
    <hyperlink ref="A307" r:id="rId459" display="http://www.comdirect.de/inf/ewf/redirect.html?ID_NOTATION=26562448&amp;MARKET_SELECTION=true"/>
    <hyperlink ref="K307" r:id="rId460" display="http://www.comdirect.de/inf/indizes/detail/uebersicht.html?ID_NOTATION=1555183"/>
    <hyperlink ref="A308" r:id="rId461" display="http://www.comdirect.de/inf/ewf/redirect.html?ID_NOTATION=26562444&amp;MARKET_SELECTION=true"/>
    <hyperlink ref="K308" r:id="rId462" display="http://www.comdirect.de/inf/indizes/detail/uebersicht.html?ID_NOTATION=92866"/>
    <hyperlink ref="A309" r:id="rId463" display="http://www.comdirect.de/inf/ewf/redirect.html?ID_NOTATION=129504727&amp;MARKET_SELECTION=true"/>
    <hyperlink ref="A310" r:id="rId464" display="http://www.comdirect.de/inf/ewf/redirect.html?ID_NOTATION=34282717&amp;MARKET_SELECTION=true"/>
    <hyperlink ref="A311" r:id="rId465" display="http://www.comdirect.de/inf/ewf/redirect.html?ID_NOTATION=34282719&amp;MARKET_SELECTION=true"/>
    <hyperlink ref="A312" r:id="rId466" display="http://www.comdirect.de/inf/ewf/redirect.html?ID_NOTATION=34282720&amp;MARKET_SELECTION=true"/>
    <hyperlink ref="A313" r:id="rId467" display="http://www.comdirect.de/inf/ewf/redirect.html?ID_NOTATION=34345595&amp;MARKET_SELECTION=true"/>
    <hyperlink ref="A314" r:id="rId468" display="http://www.comdirect.de/inf/ewf/redirect.html?ID_NOTATION=34282722&amp;MARKET_SELECTION=true"/>
    <hyperlink ref="A315" r:id="rId469" display="http://www.comdirect.de/inf/ewf/redirect.html?ID_NOTATION=34282723&amp;MARKET_SELECTION=true"/>
    <hyperlink ref="A316" r:id="rId470" display="http://www.comdirect.de/inf/ewf/redirect.html?ID_NOTATION=28089422&amp;MARKET_SELECTION=true"/>
    <hyperlink ref="A317" r:id="rId471" display="http://www.comdirect.de/inf/ewf/redirect.html?ID_NOTATION=34282726&amp;MARKET_SELECTION=true"/>
    <hyperlink ref="A318" r:id="rId472" display="http://www.comdirect.de/inf/ewf/redirect.html?ID_NOTATION=34282727&amp;MARKET_SELECTION=true"/>
    <hyperlink ref="A319" r:id="rId473" display="http://www.comdirect.de/inf/ewf/redirect.html?ID_NOTATION=122834587&amp;MARKET_SELECTION=true"/>
    <hyperlink ref="A320" r:id="rId474" display="http://www.comdirect.de/inf/ewf/redirect.html?ID_NOTATION=29260033&amp;MARKET_SELECTION=true"/>
    <hyperlink ref="A321" r:id="rId475" display="http://www.comdirect.de/inf/ewf/redirect.html?ID_NOTATION=31784454&amp;MARKET_SELECTION=true"/>
    <hyperlink ref="A322" r:id="rId476" display="http://www.comdirect.de/inf/ewf/redirect.html?ID_NOTATION=78089195&amp;MARKET_SELECTION=true"/>
    <hyperlink ref="A323" r:id="rId477" display="http://www.comdirect.de/inf/ewf/redirect.html?ID_NOTATION=34282742&amp;MARKET_SELECTION=true"/>
    <hyperlink ref="A324" r:id="rId478" display="http://www.comdirect.de/inf/ewf/redirect.html?ID_NOTATION=37430168&amp;MARKET_SELECTION=true"/>
    <hyperlink ref="K324" r:id="rId479" display="http://www.comdirect.de/inf/indizes/detail/uebersicht.html?ID_NOTATION=1918069"/>
    <hyperlink ref="A325" r:id="rId480" display="http://www.comdirect.de/inf/ewf/redirect.html?ID_NOTATION=46346073&amp;MARKET_SELECTION=true"/>
    <hyperlink ref="K325" r:id="rId481" display="http://www.comdirect.de/inf/indizes/detail/uebersicht.html?ID_NOTATION=11243125"/>
    <hyperlink ref="A326" r:id="rId482" display="http://www.comdirect.de/inf/ewf/redirect.html?ID_NOTATION=123010591&amp;MARKET_SELECTION=true"/>
    <hyperlink ref="A327" r:id="rId483" display="http://www.comdirect.de/inf/ewf/redirect.html?ID_NOTATION=58042507&amp;MARKET_SELECTION=true"/>
    <hyperlink ref="K327" r:id="rId484" display="http://www.comdirect.de/inf/indizes/detail/uebersicht.html?ID_NOTATION=92866"/>
    <hyperlink ref="A328" r:id="rId485" display="http://www.comdirect.de/inf/ewf/redirect.html?ID_NOTATION=122819791&amp;MARKET_SELECTION=true"/>
    <hyperlink ref="A329" r:id="rId486" display="http://www.comdirect.de/inf/ewf/redirect.html?ID_NOTATION=57145183&amp;MARKET_SELECTION=true"/>
    <hyperlink ref="A330" r:id="rId487" display="http://www.comdirect.de/inf/ewf/redirect.html?ID_NOTATION=57473559&amp;MARKET_SELECTION=true"/>
    <hyperlink ref="A331" r:id="rId488" display="http://www.comdirect.de/inf/ewf/redirect.html?ID_NOTATION=122095501&amp;MARKET_SELECTION=true"/>
    <hyperlink ref="A332" r:id="rId489" display="http://www.comdirect.de/inf/ewf/redirect.html?ID_NOTATION=72660704&amp;MARKET_SELECTION=true"/>
    <hyperlink ref="A333" r:id="rId490" display="http://www.comdirect.de/inf/ewf/redirect.html?ID_NOTATION=76091632&amp;MARKET_SELECTION=true"/>
    <hyperlink ref="A334" r:id="rId491" display="http://www.comdirect.de/inf/ewf/redirect.html?ID_NOTATION=76163428&amp;MARKET_SELECTION=true"/>
    <hyperlink ref="A335" r:id="rId492" display="http://www.comdirect.de/inf/ewf/redirect.html?ID_NOTATION=87715958&amp;MARKET_SELECTION=true"/>
    <hyperlink ref="A336" r:id="rId493" display="http://www.comdirect.de/inf/ewf/redirect.html?ID_NOTATION=122095516&amp;MARKET_SELECTION=true"/>
    <hyperlink ref="A337" r:id="rId494" display="http://www.comdirect.de/inf/ewf/redirect.html?ID_NOTATION=5163092&amp;MARKET_SELECTION=true"/>
    <hyperlink ref="A338" r:id="rId495" display="http://www.comdirect.de/inf/ewf/redirect.html?ID_NOTATION=109136083&amp;MARKET_SELECTION=true"/>
    <hyperlink ref="A339" r:id="rId496" display="http://www.comdirect.de/inf/ewf/redirect.html?ID_NOTATION=105637564&amp;MARKET_SELECTION=true"/>
    <hyperlink ref="A340" r:id="rId497" display="http://www.comdirect.de/inf/ewf/redirect.html?ID_NOTATION=112392526&amp;MARKET_SELECTION=true"/>
    <hyperlink ref="A341" r:id="rId498" display="http://www.comdirect.de/inf/ewf/redirect.html?ID_NOTATION=112392527&amp;MARKET_SELECTION=true"/>
    <hyperlink ref="K353" r:id="rId499" display="http://www.comdirect.de/inf/indizes/detail/uebersicht.html?ID_NOTATION=52841986"/>
    <hyperlink ref="K355" r:id="rId500" display="http://www.comdirect.de/inf/indizes/detail/uebersicht.html?ID_NOTATION=324912"/>
    <hyperlink ref="K357" r:id="rId501" display="http://www.comdirect.de/inf/indizes/detail/uebersicht.html?ID_NOTATION=193782"/>
    <hyperlink ref="K358" r:id="rId502" display="http://www.comdirect.de/inf/indizes/detail/uebersicht.html?ID_NOTATION=193798"/>
    <hyperlink ref="K359" r:id="rId503" display="http://www.comdirect.de/inf/indizes/detail/uebersicht.html?ID_NOTATION=193788"/>
    <hyperlink ref="K360" r:id="rId504" display="http://www.comdirect.de/inf/indizes/detail/uebersicht.html?ID_NOTATION=193786"/>
    <hyperlink ref="K361" r:id="rId505" display="http://www.comdirect.de/inf/indizes/detail/uebersicht.html?ID_NOTATION=193802"/>
    <hyperlink ref="A342" r:id="rId506" display="http://www.comdirect.de/inf/ewf/redirect.html?ID_NOTATION=114715789&amp;MARKET_SELECTION=true"/>
    <hyperlink ref="A343" r:id="rId507" display="http://www.comdirect.de/inf/ewf/redirect.html?ID_NOTATION=119953866&amp;MARKET_SELECTION=true"/>
    <hyperlink ref="A344" r:id="rId508" display="http://www.comdirect.de/inf/ewf/redirect.html?ID_NOTATION=126719593&amp;MARKET_SELECTION=true"/>
    <hyperlink ref="A345" r:id="rId509" display="http://www.comdirect.de/inf/ewf/redirect.html?ID_NOTATION=124398348&amp;MARKET_SELECTION=true"/>
    <hyperlink ref="A346" r:id="rId510" display="http://www.comdirect.de/inf/ewf/redirect.html?ID_NOTATION=64906362&amp;MARKET_SELECTION=true"/>
    <hyperlink ref="A347" r:id="rId511" display="http://www.comdirect.de/inf/ewf/redirect.html?ID_NOTATION=57145179&amp;MARKET_SELECTION=true"/>
    <hyperlink ref="A348" r:id="rId512" display="http://www.comdirect.de/inf/ewf/redirect.html?ID_NOTATION=57145181&amp;MARKET_SELECTION=true"/>
    <hyperlink ref="A349" r:id="rId513" display="http://www.comdirect.de/inf/ewf/redirect.html?ID_NOTATION=50638340&amp;MARKET_SELECTION=true"/>
    <hyperlink ref="A350" r:id="rId514" display="http://www.comdirect.de/inf/ewf/redirect.html?ID_NOTATION=89167887&amp;MARKET_SELECTION=true"/>
    <hyperlink ref="A351" r:id="rId515" display="http://www.comdirect.de/inf/ewf/redirect.html?ID_NOTATION=125874878&amp;MARKET_SELECTION=true"/>
    <hyperlink ref="A352" r:id="rId516" display="http://www.comdirect.de/inf/ewf/redirect.html?ID_NOTATION=125874880&amp;MARKET_SELECTION=true"/>
    <hyperlink ref="A353" r:id="rId517" display="http://www.comdirect.de/inf/ewf/redirect.html?ID_NOTATION=6486559&amp;MARKET_SELECTION=true"/>
    <hyperlink ref="A354" r:id="rId518" display="http://www.comdirect.de/inf/ewf/redirect.html?ID_NOTATION=24866144&amp;MARKET_SELECTION=true"/>
    <hyperlink ref="A355" r:id="rId519" display="http://www.comdirect.de/inf/ewf/redirect.html?ID_NOTATION=37055145&amp;MARKET_SELECTION=true"/>
    <hyperlink ref="A356" r:id="rId520" display="http://www.comdirect.de/inf/ewf/redirect.html?ID_NOTATION=15526381&amp;MARKET_SELECTION=true"/>
    <hyperlink ref="A357" r:id="rId521" display="http://www.comdirect.de/inf/ewf/redirect.html?ID_NOTATION=16266700&amp;MARKET_SELECTION=true"/>
    <hyperlink ref="A358" r:id="rId522" display="http://www.comdirect.de/inf/ewf/redirect.html?ID_NOTATION=16266716&amp;MARKET_SELECTION=true"/>
    <hyperlink ref="A359" r:id="rId523" display="http://www.comdirect.de/inf/ewf/redirect.html?ID_NOTATION=16266703&amp;MARKET_SELECTION=true"/>
    <hyperlink ref="A360" r:id="rId524" display="http://www.comdirect.de/inf/ewf/redirect.html?ID_NOTATION=16266704&amp;MARKET_SELECTION=true"/>
    <hyperlink ref="A361" r:id="rId525" display="http://www.comdirect.de/inf/ewf/redirect.html?ID_NOTATION=16266705&amp;MARKET_SELECTION=true"/>
    <hyperlink ref="A362" r:id="rId526" display="http://www.comdirect.de/inf/ewf/redirect.html?ID_NOTATION=16266702&amp;MARKET_SELECTION=true"/>
    <hyperlink ref="K362" r:id="rId527" display="http://www.comdirect.de/inf/indizes/detail/uebersicht.html?ID_NOTATION=193796"/>
    <hyperlink ref="A363" r:id="rId528" display="http://www.comdirect.de/inf/ewf/redirect.html?ID_NOTATION=16266706&amp;MARKET_SELECTION=true"/>
    <hyperlink ref="K363" r:id="rId529" display="http://www.comdirect.de/inf/indizes/detail/uebersicht.html?ID_NOTATION=193778"/>
    <hyperlink ref="A364" r:id="rId530" display="http://www.comdirect.de/inf/ewf/redirect.html?ID_NOTATION=16266707&amp;MARKET_SELECTION=true"/>
    <hyperlink ref="K364" r:id="rId531" display="http://www.comdirect.de/inf/indizes/detail/uebersicht.html?ID_NOTATION=10529424"/>
    <hyperlink ref="A365" r:id="rId532" display="http://www.comdirect.de/inf/ewf/redirect.html?ID_NOTATION=16266708&amp;MARKET_SELECTION=true"/>
    <hyperlink ref="K365" r:id="rId533" display="http://www.comdirect.de/inf/indizes/detail/uebersicht.html?ID_NOTATION=193804"/>
    <hyperlink ref="A366" r:id="rId534" display="http://www.comdirect.de/inf/ewf/redirect.html?ID_NOTATION=16266701&amp;MARKET_SELECTION=true"/>
    <hyperlink ref="K366" r:id="rId535" display="http://www.comdirect.de/inf/indizes/detail/uebersicht.html?ID_NOTATION=193794"/>
    <hyperlink ref="A367" r:id="rId536" display="http://www.comdirect.de/inf/ewf/redirect.html?ID_NOTATION=16266709&amp;MARKET_SELECTION=true"/>
    <hyperlink ref="K367" r:id="rId537" display="http://www.comdirect.de/inf/indizes/detail/uebersicht.html?ID_NOTATION=193776"/>
    <hyperlink ref="A368" r:id="rId538" display="http://www.comdirect.de/inf/ewf/redirect.html?ID_NOTATION=16266710&amp;MARKET_SELECTION=true"/>
    <hyperlink ref="K368" r:id="rId539" display="http://www.comdirect.de/inf/indizes/detail/uebersicht.html?ID_NOTATION=193774"/>
    <hyperlink ref="A369" r:id="rId540" display="http://www.comdirect.de/inf/ewf/redirect.html?ID_NOTATION=16266711&amp;MARKET_SELECTION=true"/>
    <hyperlink ref="K369" r:id="rId541" display="http://www.comdirect.de/inf/indizes/detail/uebersicht.html?ID_NOTATION=193800"/>
    <hyperlink ref="A370" r:id="rId542" display="http://www.comdirect.de/inf/ewf/redirect.html?ID_NOTATION=16266712&amp;MARKET_SELECTION=true"/>
    <hyperlink ref="K370" r:id="rId543" display="http://www.comdirect.de/inf/indizes/detail/uebersicht.html?ID_NOTATION=10529428"/>
    <hyperlink ref="A371" r:id="rId544" display="http://www.comdirect.de/inf/ewf/redirect.html?ID_NOTATION=16266713&amp;MARKET_SELECTION=true"/>
    <hyperlink ref="K371" r:id="rId545" display="http://www.comdirect.de/inf/indizes/detail/uebersicht.html?ID_NOTATION=193806"/>
    <hyperlink ref="A372" r:id="rId546" display="http://www.comdirect.de/inf/ewf/redirect.html?ID_NOTATION=16266714&amp;MARKET_SELECTION=true"/>
    <hyperlink ref="K372" r:id="rId547" display="http://www.comdirect.de/inf/indizes/detail/uebersicht.html?ID_NOTATION=10529432"/>
    <hyperlink ref="A373" r:id="rId548" display="http://www.comdirect.de/inf/ewf/redirect.html?ID_NOTATION=16266715&amp;MARKET_SELECTION=true"/>
    <hyperlink ref="K373" r:id="rId549" display="http://www.comdirect.de/inf/indizes/detail/uebersicht.html?ID_NOTATION=193808"/>
    <hyperlink ref="A374" r:id="rId550" display="http://www.comdirect.de/inf/ewf/redirect.html?ID_NOTATION=16564494&amp;MARKET_SELECTION=true"/>
    <hyperlink ref="A375" r:id="rId551" display="http://www.comdirect.de/inf/ewf/redirect.html?ID_NOTATION=16564499&amp;MARKET_SELECTION=true"/>
    <hyperlink ref="A376" r:id="rId552" display="http://www.comdirect.de/inf/ewf/redirect.html?ID_NOTATION=16564493&amp;MARKET_SELECTION=true"/>
    <hyperlink ref="K376" r:id="rId553" display="http://www.comdirect.de/inf/indizes/detail/uebersicht.html?ID_NOTATION=7385442"/>
    <hyperlink ref="A377" r:id="rId554" display="http://www.comdirect.de/inf/ewf/redirect.html?ID_NOTATION=16564501&amp;MARKET_SELECTION=true"/>
    <hyperlink ref="K377" r:id="rId555" display="http://www.comdirect.de/inf/indizes/detail/uebersicht.html?ID_NOTATION=1555183"/>
    <hyperlink ref="A378" r:id="rId556" display="http://www.comdirect.de/inf/ewf/redirect.html?ID_NOTATION=16266717&amp;MARKET_SELECTION=true"/>
    <hyperlink ref="K378" r:id="rId557" display="http://www.comdirect.de/inf/indizes/detail/uebersicht.html?ID_NOTATION=193792"/>
    <hyperlink ref="A379" r:id="rId558" display="http://www.comdirect.de/inf/ewf/redirect.html?ID_NOTATION=16672149&amp;MARKET_SELECTION=true"/>
    <hyperlink ref="K379" r:id="rId559" display="http://www.comdirect.de/inf/indizes/detail/uebersicht.html?ID_NOTATION=13055088"/>
    <hyperlink ref="A380" r:id="rId560" display="http://www.comdirect.de/inf/ewf/redirect.html?ID_NOTATION=18084741&amp;MARKET_SELECTION=true"/>
    <hyperlink ref="K380" r:id="rId561" display="http://www.comdirect.de/inf/indizes/detail/uebersicht.html?ID_NOTATION=13055088"/>
    <hyperlink ref="A381" r:id="rId562" display="http://www.comdirect.de/inf/ewf/redirect.html?ID_NOTATION=18441116&amp;MARKET_SELECTION=true"/>
    <hyperlink ref="K381" r:id="rId563" display="http://www.comdirect.de/inf/indizes/detail/uebersicht.html?ID_NOTATION=193804"/>
    <hyperlink ref="K382" r:id="rId564" display="http://www.comdirect.de/inf/indizes/detail/uebersicht.html?ID_NOTATION=193808"/>
    <hyperlink ref="K383" r:id="rId565" display="http://www.comdirect.de/inf/indizes/detail/uebersicht.html?ID_NOTATION=193796"/>
    <hyperlink ref="K384" r:id="rId566" display="http://www.comdirect.de/inf/indizes/detail/uebersicht.html?ID_NOTATION=193788"/>
    <hyperlink ref="K385" r:id="rId567" display="http://www.comdirect.de/inf/indizes/detail/uebersicht.html?ID_NOTATION=193802"/>
    <hyperlink ref="K386" r:id="rId568" display="http://www.comdirect.de/inf/indizes/detail/uebersicht.html?ID_NOTATION=1918069"/>
    <hyperlink ref="K387" r:id="rId569" display="http://www.comdirect.de/inf/indizes/detail/uebersicht.html?ID_NOTATION=193776"/>
    <hyperlink ref="K388" r:id="rId570" display="http://www.comdirect.de/inf/indizes/detail/uebersicht.html?ID_NOTATION=193792"/>
    <hyperlink ref="K389" r:id="rId571" display="http://www.comdirect.de/inf/indizes/detail/uebersicht.html?ID_NOTATION=193786"/>
    <hyperlink ref="K390" r:id="rId572" display="http://www.comdirect.de/inf/indizes/detail/uebersicht.html?ID_NOTATION=193794"/>
    <hyperlink ref="K391" r:id="rId573" display="http://www.comdirect.de/inf/indizes/detail/uebersicht.html?ID_NOTATION=193806"/>
    <hyperlink ref="K392" r:id="rId574" display="http://www.comdirect.de/inf/indizes/detail/uebersicht.html?ID_NOTATION=10370091"/>
    <hyperlink ref="K393" r:id="rId575" display="http://www.comdirect.de/inf/indizes/detail/uebersicht.html?ID_NOTATION=11612378"/>
    <hyperlink ref="K394" r:id="rId576" display="http://www.comdirect.de/inf/indizes/detail/uebersicht.html?ID_NOTATION=193741"/>
    <hyperlink ref="K400" r:id="rId577" display="http://www.comdirect.de/inf/indizes/detail/uebersicht.html?ID_NOTATION=27833637"/>
    <hyperlink ref="K401" r:id="rId578" display="http://www.comdirect.de/inf/indizes/detail/uebersicht.html?ID_NOTATION=31078951"/>
    <hyperlink ref="A382" r:id="rId579" display="http://www.comdirect.de/inf/ewf/redirect.html?ID_NOTATION=18441115&amp;MARKET_SELECTION=true"/>
    <hyperlink ref="A383" r:id="rId580" display="http://www.comdirect.de/inf/ewf/redirect.html?ID_NOTATION=18441113&amp;MARKET_SELECTION=true"/>
    <hyperlink ref="A384" r:id="rId581" display="http://www.comdirect.de/inf/ewf/redirect.html?ID_NOTATION=18441106&amp;MARKET_SELECTION=true"/>
    <hyperlink ref="A385" r:id="rId582" display="http://www.comdirect.de/inf/ewf/redirect.html?ID_NOTATION=18441107&amp;MARKET_SELECTION=true"/>
    <hyperlink ref="A386" r:id="rId583" display="http://www.comdirect.de/inf/ewf/redirect.html?ID_NOTATION=18084742&amp;MARKET_SELECTION=true"/>
    <hyperlink ref="A387" r:id="rId584" display="http://www.comdirect.de/inf/ewf/redirect.html?ID_NOTATION=18441109&amp;MARKET_SELECTION=true"/>
    <hyperlink ref="A388" r:id="rId585" display="http://www.comdirect.de/inf/ewf/redirect.html?ID_NOTATION=18441111&amp;MARKET_SELECTION=true"/>
    <hyperlink ref="A389" r:id="rId586" display="http://www.comdirect.de/inf/ewf/redirect.html?ID_NOTATION=18441112&amp;MARKET_SELECTION=true"/>
    <hyperlink ref="A390" r:id="rId587" display="http://www.comdirect.de/inf/ewf/redirect.html?ID_NOTATION=18441110&amp;MARKET_SELECTION=true"/>
    <hyperlink ref="A391" r:id="rId588" display="http://www.comdirect.de/inf/ewf/redirect.html?ID_NOTATION=18441114&amp;MARKET_SELECTION=true"/>
    <hyperlink ref="A392" r:id="rId589" display="http://www.comdirect.de/inf/ewf/redirect.html?ID_NOTATION=24344664&amp;MARKET_SELECTION=true"/>
    <hyperlink ref="A393" r:id="rId590" display="http://www.comdirect.de/inf/ewf/redirect.html?ID_NOTATION=23424070&amp;MARKET_SELECTION=true"/>
    <hyperlink ref="A394" r:id="rId591" display="http://www.comdirect.de/inf/ewf/redirect.html?ID_NOTATION=88350876&amp;MARKET_SELECTION=true"/>
    <hyperlink ref="A395" r:id="rId592" display="http://www.comdirect.de/inf/ewf/redirect.html?ID_NOTATION=24282123&amp;MARKET_SELECTION=true"/>
    <hyperlink ref="A396" r:id="rId593" display="http://www.comdirect.de/inf/ewf/redirect.html?ID_NOTATION=24282124&amp;MARKET_SELECTION=true"/>
    <hyperlink ref="A397" r:id="rId594" display="http://www.comdirect.de/inf/ewf/redirect.html?ID_NOTATION=77066085&amp;MARKET_SELECTION=true"/>
    <hyperlink ref="A398" r:id="rId595" display="http://www.comdirect.de/inf/ewf/redirect.html?ID_NOTATION=28824720&amp;MARKET_SELECTION=true"/>
    <hyperlink ref="A399" r:id="rId596" display="http://www.comdirect.de/inf/ewf/redirect.html?ID_NOTATION=34282724&amp;MARKET_SELECTION=true"/>
    <hyperlink ref="A400" r:id="rId597" display="http://www.comdirect.de/inf/ewf/redirect.html?ID_NOTATION=28573062&amp;MARKET_SELECTION=true"/>
    <hyperlink ref="A401" r:id="rId598" display="http://www.comdirect.de/inf/ewf/redirect.html?ID_NOTATION=35530047&amp;MARKET_SELECTION=true"/>
    <hyperlink ref="A402" r:id="rId599" display="http://www.comdirect.de/inf/ewf/redirect.html?ID_NOTATION=29287467&amp;MARKET_SELECTION=true"/>
    <hyperlink ref="A403" r:id="rId600" display="http://www.comdirect.de/inf/ewf/redirect.html?ID_NOTATION=29495141&amp;MARKET_SELECTION=true"/>
    <hyperlink ref="A404" r:id="rId601" display="http://www.comdirect.de/inf/ewf/redirect.html?ID_NOTATION=29495142&amp;MARKET_SELECTION=true"/>
    <hyperlink ref="A405" r:id="rId602" display="http://www.comdirect.de/inf/ewf/redirect.html?ID_NOTATION=29495143&amp;MARKET_SELECTION=true"/>
    <hyperlink ref="A406" r:id="rId603" display="http://www.comdirect.de/inf/ewf/redirect.html?ID_NOTATION=29495144&amp;MARKET_SELECTION=true"/>
    <hyperlink ref="A407" r:id="rId604" display="http://www.comdirect.de/inf/ewf/redirect.html?ID_NOTATION=31734414&amp;MARKET_SELECTION=true"/>
    <hyperlink ref="A408" r:id="rId605" display="http://www.comdirect.de/inf/ewf/redirect.html?ID_NOTATION=119413185&amp;MARKET_SELECTION=true"/>
    <hyperlink ref="A409" r:id="rId606" display="http://www.comdirect.de/inf/ewf/redirect.html?ID_NOTATION=42404930&amp;MARKET_SELECTION=true"/>
    <hyperlink ref="K409" r:id="rId607" display="http://www.comdirect.de/inf/indizes/detail/uebersicht.html?ID_NOTATION=10407783"/>
    <hyperlink ref="A410" r:id="rId608" display="http://www.comdirect.de/inf/ewf/redirect.html?ID_NOTATION=127714499&amp;MARKET_SELECTION=true"/>
    <hyperlink ref="A411" r:id="rId609" display="http://www.comdirect.de/inf/ewf/redirect.html?ID_NOTATION=127714464&amp;MARKET_SELECTION=true"/>
    <hyperlink ref="A412" r:id="rId610" display="http://www.comdirect.de/inf/ewf/redirect.html?ID_NOTATION=39409479&amp;MARKET_SELECTION=true"/>
    <hyperlink ref="A413" r:id="rId611" display="http://www.comdirect.de/inf/ewf/redirect.html?ID_NOTATION=61976757&amp;MARKET_SELECTION=true"/>
    <hyperlink ref="A414" r:id="rId612" display="http://www.comdirect.de/inf/ewf/redirect.html?ID_NOTATION=44084594&amp;MARKET_SELECTION=true"/>
    <hyperlink ref="A415" r:id="rId613" display="http://www.comdirect.de/inf/ewf/redirect.html?ID_NOTATION=46346074&amp;MARKET_SELECTION=true"/>
    <hyperlink ref="K415" r:id="rId614" display="http://www.comdirect.de/inf/indizes/detail/uebersicht.html?ID_NOTATION=16343043"/>
    <hyperlink ref="A416" r:id="rId615" display="http://www.comdirect.de/inf/ewf/redirect.html?ID_NOTATION=47666510&amp;MARKET_SELECTION=true"/>
    <hyperlink ref="K416" r:id="rId616" display="http://www.comdirect.de/inf/indizes/detail/uebersicht.html?ID_NOTATION=10370091"/>
    <hyperlink ref="A417" r:id="rId617" display="http://www.comdirect.de/inf/ewf/redirect.html?ID_NOTATION=63368873&amp;MARKET_SELECTION=true"/>
    <hyperlink ref="A418" r:id="rId618" display="http://www.comdirect.de/inf/ewf/redirect.html?ID_NOTATION=58651288&amp;MARKET_SELECTION=true"/>
    <hyperlink ref="A419" r:id="rId619" display="http://www.comdirect.de/inf/ewf/redirect.html?ID_NOTATION=57134660&amp;MARKET_SELECTION=true"/>
    <hyperlink ref="A420" r:id="rId620" display="http://www.comdirect.de/inf/ewf/redirect.html?ID_NOTATION=59438340&amp;MARKET_SELECTION=true"/>
    <hyperlink ref="A421" r:id="rId621" display="http://www.comdirect.de/inf/ewf/redirect.html?ID_NOTATION=59438356&amp;MARKET_SELECTION=true"/>
    <hyperlink ref="A422" r:id="rId622" display="http://www.comdirect.de/inf/ewf/redirect.html?ID_NOTATION=64695209&amp;MARKET_SELECTION=true"/>
    <hyperlink ref="K422" r:id="rId623" display="http://www.comdirect.de/inf/indizes/detail/uebersicht.html?ID_NOTATION=3193857"/>
    <hyperlink ref="A423" r:id="rId624" display="http://www.comdirect.de/inf/ewf/redirect.html?ID_NOTATION=112615073&amp;MARKET_SELECTION=true"/>
    <hyperlink ref="A424" r:id="rId625" display="http://www.comdirect.de/inf/ewf/redirect.html?ID_NOTATION=78062349&amp;MARKET_SELECTION=true"/>
    <hyperlink ref="A425" r:id="rId626" display="http://www.comdirect.de/inf/ewf/redirect.html?ID_NOTATION=76163863&amp;MARKET_SELECTION=true"/>
    <hyperlink ref="A426" r:id="rId627" display="http://www.comdirect.de/inf/ewf/redirect.html?ID_NOTATION=89227367&amp;MARKET_SELECTION=true"/>
    <hyperlink ref="A427" r:id="rId628" display="http://www.comdirect.de/inf/ewf/redirect.html?ID_NOTATION=86295018&amp;MARKET_SELECTION=true"/>
    <hyperlink ref="A428" r:id="rId629" display="http://www.comdirect.de/inf/ewf/redirect.html?ID_NOTATION=88689902&amp;MARKET_SELECTION=true"/>
    <hyperlink ref="A429" r:id="rId630" display="http://www.comdirect.de/inf/ewf/redirect.html?ID_NOTATION=100066763&amp;MARKET_SELECTION=true"/>
    <hyperlink ref="A430" r:id="rId631" display="http://www.comdirect.de/inf/ewf/redirect.html?ID_NOTATION=105637563&amp;MARKET_SELECTION=true"/>
    <hyperlink ref="A431" r:id="rId632" display="http://www.comdirect.de/inf/ewf/redirect.html?ID_NOTATION=100326399&amp;MARKET_SELECTION=true"/>
    <hyperlink ref="K431" r:id="rId633" display="http://www.comdirect.de/inf/indizes/detail/uebersicht.html?ID_NOTATION=323547"/>
    <hyperlink ref="A432" r:id="rId634" display="http://www.comdirect.de/inf/ewf/redirect.html?ID_NOTATION=106773126&amp;MARKET_SELECTION=true"/>
    <hyperlink ref="A433" r:id="rId635" display="http://www.comdirect.de/inf/ewf/redirect.html?ID_NOTATION=104464836&amp;MARKET_SELECTION=true"/>
    <hyperlink ref="A434" r:id="rId636" display="http://www.comdirect.de/inf/ewf/redirect.html?ID_NOTATION=119591406&amp;MARKET_SELECTION=true"/>
    <hyperlink ref="A435" r:id="rId637" display="http://www.comdirect.de/inf/ewf/redirect.html?ID_NOTATION=119591407&amp;MARKET_SELECTION=true"/>
    <hyperlink ref="A436" r:id="rId638" display="http://www.comdirect.de/inf/ewf/redirect.html?ID_NOTATION=119637786&amp;MARKET_SELECTION=true"/>
    <hyperlink ref="A437" r:id="rId639" display="http://www.comdirect.de/inf/ewf/redirect.html?ID_NOTATION=112918669&amp;MARKET_SELECTION=true"/>
    <hyperlink ref="A438" r:id="rId640" display="http://www.comdirect.de/inf/ewf/redirect.html?ID_NOTATION=113825360&amp;MARKET_SELECTION=true"/>
    <hyperlink ref="A439" r:id="rId641" display="http://www.comdirect.de/inf/ewf/redirect.html?ID_NOTATION=125734686&amp;MARKET_SELECTION=true"/>
    <hyperlink ref="A440" r:id="rId642" display="http://www.comdirect.de/inf/ewf/redirect.html?ID_NOTATION=11567221&amp;MARKET_SELECTION=true"/>
    <hyperlink ref="K440" r:id="rId643" display="http://www.comdirect.de/inf/indizes/detail/uebersicht.html?ID_NOTATION=11243125"/>
    <hyperlink ref="A441" r:id="rId644" display="http://www.comdirect.de/inf/ewf/redirect.html?ID_NOTATION=11796469&amp;MARKET_SELECTION=true"/>
    <hyperlink ref="K441" r:id="rId645" display="http://www.comdirect.de/inf/indizes/detail/uebersicht.html?ID_NOTATION=13055088"/>
    <hyperlink ref="A442" r:id="rId646" display="http://www.comdirect.de/inf/ewf/redirect.html?ID_NOTATION=14789329&amp;MARKET_SELECTION=true"/>
    <hyperlink ref="K442" r:id="rId647" display="http://www.comdirect.de/inf/indizes/detail/uebersicht.html?ID_NOTATION=92866"/>
    <hyperlink ref="A443" r:id="rId648" display="http://www.comdirect.de/inf/ewf/redirect.html?ID_NOTATION=12990613&amp;MARKET_SELECTION=true"/>
    <hyperlink ref="K443" r:id="rId649" display="http://www.comdirect.de/inf/indizes/detail/uebersicht.html?ID_NOTATION=8407063"/>
    <hyperlink ref="A444" r:id="rId650" display="http://www.comdirect.de/inf/ewf/redirect.html?ID_NOTATION=14482560&amp;MARKET_SELECTION=true"/>
    <hyperlink ref="K444" r:id="rId651" display="http://www.comdirect.de/inf/indizes/detail/uebersicht.html?ID_NOTATION=325104"/>
    <hyperlink ref="A445" r:id="rId652" display="http://www.comdirect.de/inf/ewf/redirect.html?ID_NOTATION=11796470&amp;MARKET_SELECTION=true"/>
    <hyperlink ref="K445" r:id="rId653" display="http://www.comdirect.de/inf/indizes/detail/uebersicht.html?ID_NOTATION=13055084"/>
    <hyperlink ref="A446" r:id="rId654" display="http://www.comdirect.de/inf/ewf/redirect.html?ID_NOTATION=14482723&amp;MARKET_SELECTION=true"/>
    <hyperlink ref="K446" r:id="rId655" display="http://www.comdirect.de/inf/indizes/detail/uebersicht.html?ID_NOTATION=14391174"/>
    <hyperlink ref="A447" r:id="rId656" display="http://www.comdirect.de/inf/ewf/redirect.html?ID_NOTATION=31734415&amp;MARKET_SELECTION=true"/>
    <hyperlink ref="A448" r:id="rId657" display="http://www.comdirect.de/inf/ewf/redirect.html?ID_NOTATION=34203413&amp;MARKET_SELECTION=true"/>
    <hyperlink ref="K448" r:id="rId658" display="http://www.comdirect.de/inf/indizes/detail/uebersicht.html?ID_NOTATION=45166191"/>
    <hyperlink ref="A449" r:id="rId659" display="http://www.comdirect.de/inf/ewf/redirect.html?ID_NOTATION=34203414&amp;MARKET_SELECTION=true"/>
    <hyperlink ref="K449" r:id="rId660" display="http://www.comdirect.de/inf/indizes/detail/uebersicht.html?ID_NOTATION=325104"/>
    <hyperlink ref="A450" r:id="rId661" display="http://www.comdirect.de/inf/ewf/redirect.html?ID_NOTATION=34203416&amp;MARKET_SELECTION=true"/>
    <hyperlink ref="K450" r:id="rId662" display="http://www.comdirect.de/inf/indizes/detail/uebersicht.html?ID_NOTATION=7385442"/>
    <hyperlink ref="A451" r:id="rId663" display="http://www.comdirect.de/inf/ewf/redirect.html?ID_NOTATION=34203422&amp;MARKET_SELECTION=true"/>
    <hyperlink ref="A452" r:id="rId664" display="http://www.comdirect.de/inf/ewf/redirect.html?ID_NOTATION=34203425&amp;MARKET_SELECTION=true"/>
    <hyperlink ref="A453" r:id="rId665" display="http://www.comdirect.de/inf/ewf/redirect.html?ID_NOTATION=34203434&amp;MARKET_SELECTION=true"/>
    <hyperlink ref="A454" r:id="rId666" display="http://www.comdirect.de/inf/ewf/redirect.html?ID_NOTATION=64917218&amp;MARKET_SELECTION=true"/>
    <hyperlink ref="A455" r:id="rId667" display="http://www.comdirect.de/inf/ewf/redirect.html?ID_NOTATION=50638338&amp;MARKET_SELECTION=true"/>
    <hyperlink ref="A456" r:id="rId668" display="http://www.comdirect.de/inf/ewf/redirect.html?ID_NOTATION=54049415&amp;MARKET_SELECTION=true"/>
    <hyperlink ref="A457" r:id="rId669" display="http://www.comdirect.de/inf/ewf/redirect.html?ID_NOTATION=75977265&amp;MARKET_SELECTION=true"/>
    <hyperlink ref="A458" r:id="rId670" display="http://www.comdirect.de/inf/ewf/redirect.html?ID_NOTATION=129120956&amp;MARKET_SELECTION=true"/>
    <hyperlink ref="A459" r:id="rId671" display="http://www.comdirect.de/inf/ewf/redirect.html?ID_NOTATION=129120955&amp;MARKET_SELECTION=true"/>
    <hyperlink ref="A460" r:id="rId672" display="http://www.comdirect.de/inf/ewf/redirect.html?ID_NOTATION=104737912&amp;MARKET_SELECTION=true"/>
    <hyperlink ref="A461" r:id="rId673" display="http://www.comdirect.de/inf/ewf/redirect.html?ID_NOTATION=57145180&amp;MARKET_SELECTION=true"/>
    <hyperlink ref="A462" r:id="rId674" display="http://www.comdirect.de/inf/ewf/redirect.html?ID_NOTATION=57145182&amp;MARKET_SELECTION=true"/>
    <hyperlink ref="A463" r:id="rId675" display="http://www.comdirect.de/inf/ewf/redirect.html?ID_NOTATION=206626&amp;MARKET_SELECTION=true"/>
    <hyperlink ref="K463" r:id="rId676" display="http://www.comdirect.de/inf/indizes/detail/uebersicht.html?ID_NOTATION=193739"/>
    <hyperlink ref="A464" r:id="rId677" display="http://www.comdirect.de/inf/ewf/redirect.html?ID_NOTATION=206628&amp;MARKET_SELECTION=true"/>
    <hyperlink ref="K464" r:id="rId678" display="http://www.comdirect.de/inf/indizes/detail/uebersicht.html?ID_NOTATION=193736"/>
    <hyperlink ref="A465" r:id="rId679" display="http://www.comdirect.de/inf/ewf/redirect.html?ID_NOTATION=5186653&amp;MARKET_SELECTION=true"/>
    <hyperlink ref="A466" r:id="rId680" display="http://www.comdirect.de/inf/ewf/redirect.html?ID_NOTATION=6875970&amp;MARKET_SELECTION=true"/>
    <hyperlink ref="K466" r:id="rId681" display="http://www.comdirect.de/inf/indizes/detail/uebersicht.html?ID_NOTATION=10407783"/>
    <hyperlink ref="A467" r:id="rId682" display="http://www.comdirect.de/inf/ewf/redirect.html?ID_NOTATION=26005618&amp;MARKET_SELECTION=true"/>
    <hyperlink ref="A468" r:id="rId683" display="http://www.comdirect.de/inf/ewf/redirect.html?ID_NOTATION=22476428&amp;MARKET_SELECTION=true"/>
    <hyperlink ref="A469" r:id="rId684" display="http://www.comdirect.de/inf/ewf/redirect.html?ID_NOTATION=14924651&amp;MARKET_SELECTION=true"/>
    <hyperlink ref="A470" r:id="rId685" display="http://www.comdirect.de/inf/ewf/redirect.html?ID_NOTATION=15339015&amp;MARKET_SELECTION=true"/>
    <hyperlink ref="A471" r:id="rId686" display="http://www.comdirect.de/inf/ewf/redirect.html?ID_NOTATION=30820835&amp;MARKET_SELECTION=true"/>
    <hyperlink ref="A472" r:id="rId687" display="http://www.comdirect.de/inf/ewf/redirect.html?ID_NOTATION=16117018&amp;MARKET_SELECTION=true"/>
    <hyperlink ref="A473" r:id="rId688" display="http://www.comdirect.de/inf/ewf/redirect.html?ID_NOTATION=18362675&amp;MARKET_SELECTION=true"/>
    <hyperlink ref="K473" r:id="rId689" display="http://www.comdirect.de/inf/indizes/detail/uebersicht.html?ID_NOTATION=325021"/>
    <hyperlink ref="A474" r:id="rId690" display="http://www.comdirect.de/inf/ewf/redirect.html?ID_NOTATION=126719433&amp;MARKET_SELECTION=true"/>
    <hyperlink ref="K474" r:id="rId691" display="http://www.comdirect.de/inf/indizes/detail/uebersicht.html?ID_NOTATION=7385442"/>
    <hyperlink ref="A475" r:id="rId692" display="http://www.comdirect.de/inf/ewf/redirect.html?ID_NOTATION=116984610&amp;MARKET_SELECTION=true"/>
    <hyperlink ref="A476" r:id="rId693" display="http://www.comdirect.de/inf/ewf/redirect.html?ID_NOTATION=21554649&amp;MARKET_SELECTION=true"/>
    <hyperlink ref="K476" r:id="rId694" display="http://www.comdirect.de/inf/indizes/detail/uebersicht.html?ID_NOTATION=18347586"/>
    <hyperlink ref="A477" r:id="rId695" display="http://www.comdirect.de/inf/ewf/redirect.html?ID_NOTATION=25867505&amp;MARKET_SELECTION=true"/>
    <hyperlink ref="A478" r:id="rId696" display="http://www.comdirect.de/inf/ewf/redirect.html?ID_NOTATION=26562439&amp;MARKET_SELECTION=true"/>
    <hyperlink ref="A479" r:id="rId697" display="http://www.comdirect.de/inf/ewf/redirect.html?ID_NOTATION=26562443&amp;MARKET_SELECTION=true"/>
    <hyperlink ref="A480" r:id="rId698" display="http://www.comdirect.de/inf/ewf/redirect.html?ID_NOTATION=26562446&amp;MARKET_SELECTION=true"/>
    <hyperlink ref="A481" r:id="rId699" display="http://www.comdirect.de/inf/ewf/redirect.html?ID_NOTATION=26562447&amp;MARKET_SELECTION=true"/>
    <hyperlink ref="A482" r:id="rId700" display="http://www.comdirect.de/inf/ewf/redirect.html?ID_NOTATION=26562441&amp;MARKET_SELECTION=true"/>
    <hyperlink ref="K482" r:id="rId701" display="http://www.comdirect.de/inf/indizes/detail/uebersicht.html?ID_NOTATION=17932289"/>
    <hyperlink ref="A483" r:id="rId702" display="http://www.comdirect.de/inf/ewf/redirect.html?ID_NOTATION=26562442&amp;MARKET_SELECTION=true"/>
    <hyperlink ref="K483" r:id="rId703" display="http://www.comdirect.de/inf/indizes/detail/uebersicht.html?ID_NOTATION=17932329"/>
    <hyperlink ref="A484" r:id="rId704" display="http://www.comdirect.de/inf/ewf/redirect.html?ID_NOTATION=34800151&amp;MARKET_SELECTION=true"/>
    <hyperlink ref="K484" r:id="rId705" display="http://www.comdirect.de/inf/indizes/detail/uebersicht.html?ID_NOTATION=13774677"/>
    <hyperlink ref="A485" r:id="rId706" display="http://www.comdirect.de/inf/ewf/redirect.html?ID_NOTATION=35486958&amp;MARKET_SELECTION=true"/>
    <hyperlink ref="K485" r:id="rId707" display="http://www.comdirect.de/inf/indizes/detail/uebersicht.html?ID_NOTATION=31078952"/>
    <hyperlink ref="A486" r:id="rId708" display="http://www.comdirect.de/inf/ewf/redirect.html?ID_NOTATION=108344842&amp;MARKET_SELECTION=true"/>
    <hyperlink ref="A487" r:id="rId709" display="http://www.comdirect.de/inf/ewf/redirect.html?ID_NOTATION=41013915&amp;MARKET_SELECTION=true"/>
    <hyperlink ref="K487" r:id="rId710" display="http://www.comdirect.de/inf/indizes/detail/uebersicht.html?ID_NOTATION=324727"/>
    <hyperlink ref="A488" r:id="rId711" display="http://www.comdirect.de/inf/ewf/redirect.html?ID_NOTATION=41013916&amp;MARKET_SELECTION=true"/>
    <hyperlink ref="A489" r:id="rId712" display="http://www.comdirect.de/inf/ewf/redirect.html?ID_NOTATION=35486960&amp;MARKET_SELECTION=true"/>
    <hyperlink ref="A490" r:id="rId713" display="http://www.comdirect.de/inf/ewf/redirect.html?ID_NOTATION=127714465&amp;MARKET_SELECTION=true"/>
    <hyperlink ref="A491" r:id="rId714" display="http://www.comdirect.de/inf/ewf/redirect.html?ID_NOTATION=39409486&amp;MARKET_SELECTION=true"/>
    <hyperlink ref="K491" r:id="rId715" display="http://www.comdirect.de/inf/indizes/detail/uebersicht.html?ID_NOTATION=1918069"/>
    <hyperlink ref="A492" r:id="rId716" display="http://www.comdirect.de/inf/ewf/redirect.html?ID_NOTATION=41087740&amp;MARKET_SELECTION=true"/>
    <hyperlink ref="A493" r:id="rId717" display="http://www.comdirect.de/inf/ewf/redirect.html?ID_NOTATION=89227348&amp;MARKET_SELECTION=true"/>
    <hyperlink ref="K493" r:id="rId718" display="http://www.comdirect.de/inf/indizes/detail/uebersicht.html?ID_NOTATION=10370091"/>
    <hyperlink ref="A494" r:id="rId719" display="http://www.comdirect.de/inf/ewf/redirect.html?ID_NOTATION=49012771&amp;MARKET_SELECTION=true"/>
    <hyperlink ref="A495" r:id="rId720" display="http://www.comdirect.de/inf/ewf/redirect.html?ID_NOTATION=89227354&amp;MARKET_SELECTION=true"/>
    <hyperlink ref="A496" r:id="rId721" display="http://www.comdirect.de/inf/ewf/redirect.html?ID_NOTATION=47666511&amp;MARKET_SELECTION=true"/>
    <hyperlink ref="A497" r:id="rId722" display="http://www.comdirect.de/inf/ewf/redirect.html?ID_NOTATION=52939551&amp;MARKET_SELECTION=true"/>
    <hyperlink ref="A498" r:id="rId723" display="http://www.comdirect.de/inf/ewf/redirect.html?ID_NOTATION=69418119&amp;MARKET_SELECTION=true"/>
    <hyperlink ref="A499" r:id="rId724" display="http://www.comdirect.de/inf/ewf/redirect.html?ID_NOTATION=87715956&amp;MARKET_SELECTION=true"/>
    <hyperlink ref="A500" r:id="rId725" display="http://www.comdirect.de/inf/ewf/redirect.html?ID_NOTATION=55275289&amp;MARKET_SELECTION=true"/>
    <hyperlink ref="K500" r:id="rId726" display="http://www.comdirect.de/inf/indizes/detail/uebersicht.html?ID_NOTATION=10370091"/>
    <hyperlink ref="A501" r:id="rId727" display="http://www.comdirect.de/inf/ewf/redirect.html?ID_NOTATION=50638336&amp;MARKET_SELECTION=true"/>
    <hyperlink ref="A502" r:id="rId728" display="http://www.comdirect.de/inf/ewf/redirect.html?ID_NOTATION=125874879&amp;MARKET_SELECTION=true"/>
    <hyperlink ref="A503" r:id="rId729" display="http://www.comdirect.de/inf/ewf/redirect.html?ID_NOTATION=125874881&amp;MARKET_SELECTION=true"/>
    <hyperlink ref="A504" r:id="rId730" display="http://www.comdirect.de/inf/ewf/redirect.html?ID_NOTATION=20063085&amp;MARKET_SELECTION=true"/>
    <hyperlink ref="K504" r:id="rId731" display="http://www.comdirect.de/inf/indizes/detail/uebersicht.html?ID_NOTATION=13176571"/>
    <hyperlink ref="A505" r:id="rId732" display="http://www.comdirect.de/inf/ewf/redirect.html?ID_NOTATION=6430214&amp;MARKET_SELECTION=true"/>
    <hyperlink ref="K505" r:id="rId733" display="http://www.comdirect.de/inf/indizes/detail/uebersicht.html?ID_NOTATION=10407783"/>
    <hyperlink ref="A506" r:id="rId734" display="http://www.comdirect.de/inf/ewf/redirect.html?ID_NOTATION=11329802&amp;MARKET_SELECTION=true"/>
    <hyperlink ref="K506" r:id="rId735" display="http://www.comdirect.de/inf/indizes/detail/uebersicht.html?ID_NOTATION=7089235"/>
    <hyperlink ref="A507" r:id="rId736" display="http://www.comdirect.de/inf/ewf/redirect.html?ID_NOTATION=11329801&amp;MARKET_SELECTION=true"/>
    <hyperlink ref="K507" r:id="rId737" display="http://www.comdirect.de/inf/indizes/detail/uebersicht.html?ID_NOTATION=7091914"/>
    <hyperlink ref="A508" r:id="rId738" display="http://www.comdirect.de/inf/ewf/redirect.html?ID_NOTATION=11333832&amp;MARKET_SELECTION=true"/>
    <hyperlink ref="K508" r:id="rId739" display="http://www.comdirect.de/inf/indizes/detail/uebersicht.html?ID_NOTATION=103460"/>
    <hyperlink ref="A509" r:id="rId740" display="http://www.comdirect.de/inf/ewf/redirect.html?ID_NOTATION=11329805&amp;MARKET_SELECTION=true"/>
    <hyperlink ref="K509" r:id="rId741" display="http://www.comdirect.de/inf/indizes/detail/uebersicht.html?ID_NOTATION=103595"/>
    <hyperlink ref="A510" r:id="rId742" display="http://www.comdirect.de/inf/ewf/redirect.html?ID_NOTATION=12621989&amp;MARKET_SELECTION=true"/>
    <hyperlink ref="A511" r:id="rId743" display="http://www.comdirect.de/inf/ewf/redirect.html?ID_NOTATION=14152624&amp;MARKET_SELECTION=true"/>
    <hyperlink ref="K511" r:id="rId744" display="http://www.comdirect.de/inf/indizes/detail/uebersicht.html?ID_NOTATION=4015653"/>
    <hyperlink ref="A512" r:id="rId745" display="http://www.comdirect.de/inf/ewf/redirect.html?ID_NOTATION=14152625&amp;MARKET_SELECTION=true"/>
    <hyperlink ref="K512" r:id="rId746" display="http://www.comdirect.de/inf/indizes/detail/uebersicht.html?ID_NOTATION=11612378"/>
    <hyperlink ref="A513" r:id="rId747" display="http://www.comdirect.de/inf/ewf/redirect.html?ID_NOTATION=14152626&amp;MARKET_SELECTION=true"/>
    <hyperlink ref="K513" r:id="rId748" display="http://www.comdirect.de/inf/indizes/detail/uebersicht.html?ID_NOTATION=18233044"/>
    <hyperlink ref="A514" r:id="rId749" display="http://www.comdirect.de/inf/ewf/redirect.html?ID_NOTATION=14152627&amp;MARKET_SELECTION=true"/>
    <hyperlink ref="K514" r:id="rId750" display="http://www.comdirect.de/inf/indizes/detail/uebersicht.html?ID_NOTATION=18692698"/>
    <hyperlink ref="A515" r:id="rId751" display="http://www.comdirect.de/inf/ewf/redirect.html?ID_NOTATION=14152616&amp;MARKET_SELECTION=true"/>
    <hyperlink ref="K515" r:id="rId752" display="http://www.comdirect.de/inf/indizes/detail/uebersicht.html?ID_NOTATION=4014522"/>
    <hyperlink ref="A516" r:id="rId753" display="http://www.comdirect.de/inf/ewf/redirect.html?ID_NOTATION=122102474&amp;MARKET_SELECTION=true"/>
    <hyperlink ref="A517" r:id="rId754" display="http://www.comdirect.de/inf/ewf/redirect.html?ID_NOTATION=15568474&amp;MARKET_SELECTION=true"/>
    <hyperlink ref="A518" r:id="rId755" display="http://www.comdirect.de/inf/ewf/redirect.html?ID_NOTATION=15072404&amp;MARKET_SELECTION=true"/>
    <hyperlink ref="K518" r:id="rId756" display="http://www.comdirect.de/inf/indizes/detail/uebersicht.html?ID_NOTATION=13774677"/>
    <hyperlink ref="A519" r:id="rId757" display="http://www.comdirect.de/inf/ewf/redirect.html?ID_NOTATION=122834578&amp;MARKET_SELECTION=true"/>
    <hyperlink ref="K519" r:id="rId758" display="http://www.comdirect.de/inf/indizes/detail/uebersicht.html?ID_NOTATION=15714702"/>
    <hyperlink ref="A520" r:id="rId759" display="http://www.comdirect.de/inf/ewf/redirect.html?ID_NOTATION=17166579&amp;MARKET_SELECTION=true"/>
    <hyperlink ref="K520" r:id="rId760" display="http://www.comdirect.de/inf/indizes/detail/uebersicht.html?ID_NOTATION=15714702"/>
    <hyperlink ref="A521" r:id="rId761" display="http://www.comdirect.de/inf/ewf/redirect.html?ID_NOTATION=18084740&amp;MARKET_SELECTION=true"/>
    <hyperlink ref="K521" r:id="rId762" display="http://www.comdirect.de/inf/indizes/detail/uebersicht.html?ID_NOTATION=16343043"/>
    <hyperlink ref="A522" r:id="rId763" display="http://www.comdirect.de/inf/ewf/redirect.html?ID_NOTATION=18084743&amp;MARKET_SELECTION=true"/>
    <hyperlink ref="K522" r:id="rId764" display="http://www.comdirect.de/inf/indizes/detail/uebersicht.html?ID_NOTATION=17932289"/>
    <hyperlink ref="A523" r:id="rId765" display="http://www.comdirect.de/inf/ewf/redirect.html?ID_NOTATION=18362673&amp;MARKET_SELECTION=true"/>
    <hyperlink ref="K523" r:id="rId766" display="http://www.comdirect.de/inf/indizes/detail/uebersicht.html?ID_NOTATION=1157077"/>
    <hyperlink ref="A524" r:id="rId767" display="http://www.comdirect.de/inf/ewf/redirect.html?ID_NOTATION=126719432&amp;MARKET_SELECTION=true"/>
    <hyperlink ref="K524" r:id="rId768" display="http://www.comdirect.de/inf/indizes/detail/uebersicht.html?ID_NOTATION=11448347"/>
    <hyperlink ref="A525" r:id="rId769" display="http://www.comdirect.de/inf/ewf/redirect.html?ID_NOTATION=24073714&amp;MARKET_SELECTION=true"/>
    <hyperlink ref="K525" r:id="rId770" display="http://www.comdirect.de/inf/indizes/detail/uebersicht.html?ID_NOTATION=193736"/>
    <hyperlink ref="A526" r:id="rId771" display="http://www.comdirect.de/inf/ewf/redirect.html?ID_NOTATION=19023959&amp;MARKET_SELECTION=true"/>
    <hyperlink ref="K526" r:id="rId772" display="http://www.comdirect.de/inf/indizes/detail/uebersicht.html?ID_NOTATION=37174672"/>
    <hyperlink ref="A527" r:id="rId773" display="http://www.comdirect.de/inf/ewf/redirect.html?ID_NOTATION=21554654&amp;MARKET_SELECTION=true"/>
    <hyperlink ref="A528" r:id="rId774" display="http://www.comdirect.de/inf/ewf/redirect.html?ID_NOTATION=21554655&amp;MARKET_SELECTION=true"/>
    <hyperlink ref="A529" r:id="rId775" display="http://www.comdirect.de/inf/ewf/redirect.html?ID_NOTATION=131359239&amp;MARKET_SELECTION=true"/>
    <hyperlink ref="K529" r:id="rId776" display="http://www.comdirect.de/inf/indizes/detail/uebersicht.html?ID_NOTATION=8330160"/>
    <hyperlink ref="A530" r:id="rId777" display="http://www.comdirect.de/inf/ewf/redirect.html?ID_NOTATION=122834585&amp;MARKET_SELECTION=true"/>
    <hyperlink ref="A531" r:id="rId778" display="http://www.comdirect.de/inf/ewf/redirect.html?ID_NOTATION=25333983&amp;MARKET_SELECTION=true"/>
    <hyperlink ref="A532" r:id="rId779" display="http://www.comdirect.de/inf/ewf/redirect.html?ID_NOTATION=129804250&amp;MARKET_SELECTION=true"/>
    <hyperlink ref="A533" r:id="rId780" display="http://www.comdirect.de/inf/ewf/redirect.html?ID_NOTATION=26562449&amp;MARKET_SELECTION=true"/>
    <hyperlink ref="A534" r:id="rId781" display="http://www.comdirect.de/inf/ewf/redirect.html?ID_NOTATION=28089420&amp;MARKET_SELECTION=true"/>
    <hyperlink ref="A535" r:id="rId782" display="http://www.comdirect.de/inf/ewf/redirect.html?ID_NOTATION=30410980&amp;MARKET_SELECTION=true"/>
    <hyperlink ref="A536" r:id="rId783" display="http://www.comdirect.de/inf/ewf/redirect.html?ID_NOTATION=32291120&amp;MARKET_SELECTION=true"/>
    <hyperlink ref="K536" r:id="rId784" display="http://www.comdirect.de/inf/indizes/detail/uebersicht.html?ID_NOTATION=17932289"/>
    <hyperlink ref="A537" r:id="rId785" display="http://www.comdirect.de/inf/ewf/redirect.html?ID_NOTATION=35486963&amp;MARKET_SELECTION=true"/>
    <hyperlink ref="A538" r:id="rId786" display="http://www.comdirect.de/inf/ewf/redirect.html?ID_NOTATION=35486962&amp;MARKET_SELECTION=true"/>
    <hyperlink ref="A539" r:id="rId787" display="http://www.comdirect.de/inf/ewf/redirect.html?ID_NOTATION=127714461&amp;MARKET_SELECTION=true"/>
    <hyperlink ref="A540" r:id="rId788" display="http://www.comdirect.de/inf/ewf/redirect.html?ID_NOTATION=35505907&amp;MARKET_SELECTION=true"/>
    <hyperlink ref="K540" r:id="rId789" display="http://www.comdirect.de/inf/indizes/detail/uebersicht.html?ID_NOTATION=349041"/>
    <hyperlink ref="A541" r:id="rId790" display="http://www.comdirect.de/inf/ewf/redirect.html?ID_NOTATION=39409478&amp;MARKET_SELECTION=true"/>
    <hyperlink ref="A542" r:id="rId791" display="http://www.comdirect.de/inf/ewf/redirect.html?ID_NOTATION=122834594&amp;MARKET_SELECTION=true"/>
    <hyperlink ref="A543" r:id="rId792" display="http://www.comdirect.de/inf/ewf/redirect.html?ID_NOTATION=39409483&amp;MARKET_SELECTION=true"/>
    <hyperlink ref="A544" r:id="rId793" display="http://www.comdirect.de/inf/ewf/redirect.html?ID_NOTATION=46346076&amp;MARKET_SELECTION=true"/>
    <hyperlink ref="K544" r:id="rId794" display="http://www.comdirect.de/inf/indizes/detail/uebersicht.html?ID_NOTATION=7911158"/>
    <hyperlink ref="A545" r:id="rId795" display="http://www.comdirect.de/inf/ewf/redirect.html?ID_NOTATION=47666509&amp;MARKET_SELECTION=true"/>
    <hyperlink ref="A546" r:id="rId796" display="http://www.comdirect.de/inf/ewf/redirect.html?ID_NOTATION=47666513&amp;MARKET_SELECTION=true"/>
    <hyperlink ref="A547" r:id="rId797" display="http://www.comdirect.de/inf/ewf/redirect.html?ID_NOTATION=46380702&amp;MARKET_SELECTION=true"/>
    <hyperlink ref="A548" r:id="rId798" display="http://www.comdirect.de/inf/ewf/redirect.html?ID_NOTATION=46380703&amp;MARKET_SELECTION=true"/>
    <hyperlink ref="A549" r:id="rId799" display="http://www.comdirect.de/inf/ewf/redirect.html?ID_NOTATION=122834602&amp;MARKET_SELECTION=true"/>
    <hyperlink ref="K549" r:id="rId800" display="http://www.comdirect.de/inf/indizes/detail/uebersicht.html?ID_NOTATION=28276330"/>
    <hyperlink ref="A550" r:id="rId801" display="http://www.comdirect.de/inf/ewf/redirect.html?ID_NOTATION=58866129&amp;MARKET_SELECTION=true"/>
    <hyperlink ref="A551" r:id="rId802" display="http://www.comdirect.de/inf/ewf/redirect.html?ID_NOTATION=89227361&amp;MARKET_SELECTION=true"/>
    <hyperlink ref="A552" r:id="rId803" display="http://www.comdirect.de/inf/ewf/redirect.html?ID_NOTATION=72284859&amp;MARKET_SELECTION=true"/>
    <hyperlink ref="A553" r:id="rId804" display="http://www.comdirect.de/inf/ewf/redirect.html?ID_NOTATION=16822457&amp;MARKET_SELECTION=true"/>
    <hyperlink ref="A554" r:id="rId805" display="http://www.comdirect.de/inf/ewf/redirect.html?ID_NOTATION=88659545&amp;MARKET_SELECTION=true"/>
    <hyperlink ref="A555" r:id="rId806" display="http://www.comdirect.de/inf/ewf/redirect.html?ID_NOTATION=96739337&amp;MARKET_SELECTION=true"/>
    <hyperlink ref="A556" r:id="rId807" display="http://www.comdirect.de/inf/ewf/redirect.html?ID_NOTATION=89787773&amp;MARKET_SELECTION=true"/>
    <hyperlink ref="A557" r:id="rId808" display="http://www.comdirect.de/inf/ewf/redirect.html?ID_NOTATION=104868905&amp;MARKET_SELECTION=true"/>
    <hyperlink ref="A558" r:id="rId809" display="http://www.comdirect.de/inf/ewf/redirect.html?ID_NOTATION=15568471&amp;MARKET_SELECTION=true"/>
    <hyperlink ref="A559" r:id="rId810" display="http://www.comdirect.de/inf/ewf/redirect.html?ID_NOTATION=14482562&amp;MARKET_SELECTION=true"/>
    <hyperlink ref="K559" r:id="rId811" display="http://www.comdirect.de/inf/indizes/detail/uebersicht.html?ID_NOTATION=38031000"/>
    <hyperlink ref="A560" r:id="rId812" display="http://www.comdirect.de/inf/ewf/redirect.html?ID_NOTATION=50638342&amp;MARKET_SELECTION=true"/>
    <hyperlink ref="A561" r:id="rId813" display="http://www.comdirect.de/inf/ewf/redirect.html?ID_NOTATION=46380704&amp;MARKET_SELECTION=true"/>
    <hyperlink ref="A562" r:id="rId814" display="http://www.comdirect.de/inf/ewf/redirect.html?ID_NOTATION=117156187&amp;MARKET_SELECTION=true"/>
    <hyperlink ref="A563" r:id="rId815" display="http://www.comdirect.de/inf/ewf/redirect.html?ID_NOTATION=31802422&amp;MARKET_SELECTION=true"/>
    <hyperlink ref="A564" r:id="rId816" display="http://www.comdirect.de/inf/ewf/redirect.html?ID_NOTATION=50638333&amp;MARKET_SELECTION=true"/>
    <hyperlink ref="A565" r:id="rId817" display="http://www.comdirect.de/inf/ewf/redirect.html?ID_NOTATION=75977268&amp;MARKET_SELECTION=true"/>
    <hyperlink ref="A566" r:id="rId818" display="http://www.comdirect.de/inf/ewf/redirect.html?ID_NOTATION=68828598&amp;MARKET_SELECTION=true"/>
    <hyperlink ref="A567" r:id="rId819" display="http://www.comdirect.de/inf/ewf/redirect.html?ID_NOTATION=15338964&amp;MARKET_SELECTION=true"/>
    <hyperlink ref="A568" r:id="rId820" display="http://www.comdirect.de/inf/ewf/redirect.html?ID_NOTATION=15526694&amp;MARKET_SELECTION=true"/>
    <hyperlink ref="K568" r:id="rId821" display="http://www.comdirect.de/inf/indizes/detail/uebersicht.html?ID_NOTATION=10370091"/>
    <hyperlink ref="A569" r:id="rId822" display="http://www.comdirect.de/inf/ewf/redirect.html?ID_NOTATION=16508548&amp;MARKET_SELECTION=true"/>
    <hyperlink ref="K569" r:id="rId823" display="http://www.comdirect.de/inf/indizes/detail/uebersicht.html?ID_NOTATION=10370091"/>
    <hyperlink ref="A570" r:id="rId824" display="http://www.comdirect.de/inf/ewf/redirect.html?ID_NOTATION=17308598&amp;MARKET_SELECTION=true"/>
    <hyperlink ref="K570" r:id="rId825" display="http://www.comdirect.de/inf/indizes/detail/uebersicht.html?ID_NOTATION=55387423"/>
    <hyperlink ref="A571" r:id="rId826" display="http://www.comdirect.de/inf/ewf/redirect.html?ID_NOTATION=26954824&amp;MARKET_SELECTION=true"/>
    <hyperlink ref="A572" r:id="rId827" display="http://www.comdirect.de/inf/ewf/redirect.html?ID_NOTATION=116830794&amp;MARKET_SELECTION=true"/>
    <hyperlink ref="A573" r:id="rId828" display="http://www.comdirect.de/inf/ewf/redirect.html?ID_NOTATION=24871580&amp;MARKET_SELECTION=true"/>
    <hyperlink ref="A574" r:id="rId829" display="http://www.comdirect.de/inf/ewf/redirect.html?ID_NOTATION=24526433&amp;MARKET_SELECTION=true"/>
    <hyperlink ref="K574" r:id="rId830" display="http://www.comdirect.de/inf/indizes/detail/uebersicht.html?ID_NOTATION=324977"/>
    <hyperlink ref="A575" r:id="rId831" display="http://www.comdirect.de/inf/ewf/redirect.html?ID_NOTATION=24526435&amp;MARKET_SELECTION=true"/>
    <hyperlink ref="K575" r:id="rId832" display="http://www.comdirect.de/inf/indizes/detail/uebersicht.html?ID_NOTATION=324913"/>
    <hyperlink ref="A576" r:id="rId833" display="http://www.comdirect.de/inf/ewf/redirect.html?ID_NOTATION=26562434&amp;MARKET_SELECTION=true"/>
    <hyperlink ref="A577" r:id="rId834" display="http://www.comdirect.de/inf/ewf/redirect.html?ID_NOTATION=26562436&amp;MARKET_SELECTION=true"/>
    <hyperlink ref="A578" r:id="rId835" display="http://www.comdirect.de/inf/ewf/redirect.html?ID_NOTATION=26562431&amp;MARKET_SELECTION=true"/>
    <hyperlink ref="A579" r:id="rId836" display="http://www.comdirect.de/inf/ewf/redirect.html?ID_NOTATION=26562440&amp;MARKET_SELECTION=true"/>
    <hyperlink ref="A580" r:id="rId837" display="http://www.comdirect.de/inf/ewf/redirect.html?ID_NOTATION=28089426&amp;MARKET_SELECTION=true"/>
    <hyperlink ref="A581" r:id="rId838" display="http://www.comdirect.de/inf/ewf/redirect.html?ID_NOTATION=48682530&amp;MARKET_SELECTION=true"/>
    <hyperlink ref="K593" r:id="rId839" display="http://www.comdirect.de/inf/indizes/detail/uebersicht.html?ID_NOTATION=10407783"/>
    <hyperlink ref="K594" r:id="rId840" display="http://www.comdirect.de/inf/indizes/detail/uebersicht.html?ID_NOTATION=38030987"/>
    <hyperlink ref="A582" r:id="rId841" display="http://www.comdirect.de/inf/ewf/redirect.html?ID_NOTATION=48682531&amp;MARKET_SELECTION=true"/>
    <hyperlink ref="A583" r:id="rId842" display="http://www.comdirect.de/inf/ewf/redirect.html?ID_NOTATION=48682532&amp;MARKET_SELECTION=true"/>
    <hyperlink ref="A584" r:id="rId843" display="http://www.comdirect.de/inf/ewf/redirect.html?ID_NOTATION=48682533&amp;MARKET_SELECTION=true"/>
    <hyperlink ref="A585" r:id="rId844" display="http://www.comdirect.de/inf/ewf/redirect.html?ID_NOTATION=48682534&amp;MARKET_SELECTION=true"/>
    <hyperlink ref="A586" r:id="rId845" display="http://www.comdirect.de/inf/ewf/redirect.html?ID_NOTATION=48682535&amp;MARKET_SELECTION=true"/>
    <hyperlink ref="A587" r:id="rId846" display="http://www.comdirect.de/inf/ewf/redirect.html?ID_NOTATION=48682536&amp;MARKET_SELECTION=true"/>
    <hyperlink ref="A588" r:id="rId847" display="http://www.comdirect.de/inf/ewf/redirect.html?ID_NOTATION=48682537&amp;MARKET_SELECTION=true"/>
    <hyperlink ref="A589" r:id="rId848" display="http://www.comdirect.de/inf/ewf/redirect.html?ID_NOTATION=48682538&amp;MARKET_SELECTION=true"/>
    <hyperlink ref="A590" r:id="rId849" display="http://www.comdirect.de/inf/ewf/redirect.html?ID_NOTATION=48682539&amp;MARKET_SELECTION=true"/>
    <hyperlink ref="A591" r:id="rId850" display="http://www.comdirect.de/inf/ewf/redirect.html?ID_NOTATION=81671813&amp;MARKET_SELECTION=true"/>
    <hyperlink ref="A592" r:id="rId851" display="http://www.comdirect.de/inf/ewf/redirect.html?ID_NOTATION=44084593&amp;MARKET_SELECTION=true"/>
    <hyperlink ref="A593" r:id="rId852" display="http://www.comdirect.de/inf/ewf/redirect.html?ID_NOTATION=42244321&amp;MARKET_SELECTION=true"/>
    <hyperlink ref="A594" r:id="rId853" display="http://www.comdirect.de/inf/ewf/redirect.html?ID_NOTATION=112615075&amp;MARKET_SELECTION=true"/>
    <hyperlink ref="A595" r:id="rId854" display="http://www.comdirect.de/inf/ewf/redirect.html?ID_NOTATION=55275431&amp;MARKET_SELECTION=true"/>
    <hyperlink ref="A596" r:id="rId855" display="http://www.comdirect.de/inf/ewf/redirect.html?ID_NOTATION=55275428&amp;MARKET_SELECTION=true"/>
    <hyperlink ref="A597" r:id="rId856" display="http://www.comdirect.de/inf/ewf/redirect.html?ID_NOTATION=69103043&amp;MARKET_SELECTION=true"/>
    <hyperlink ref="A598" r:id="rId857" display="http://www.comdirect.de/inf/ewf/redirect.html?ID_NOTATION=48609683&amp;MARKET_SELECTION=true"/>
    <hyperlink ref="A599" r:id="rId858" display="http://www.comdirect.de/inf/ewf/redirect.html?ID_NOTATION=40888502&amp;MARKET_SELECTION=true"/>
    <hyperlink ref="A600" r:id="rId859" display="http://www.comdirect.de/inf/ewf/redirect.html?ID_NOTATION=81184385&amp;MARKET_SELECTION=true"/>
    <hyperlink ref="A601" r:id="rId860" display="http://www.comdirect.de/inf/ewf/redirect.html?ID_NOTATION=86295016&amp;MARKET_SELECTION=true"/>
    <hyperlink ref="A602" r:id="rId861" display="http://www.comdirect.de/inf/ewf/redirect.html?ID_NOTATION=91960951&amp;MARKET_SELECTION=true"/>
    <hyperlink ref="A603" r:id="rId862" display="http://www.comdirect.de/inf/ewf/redirect.html?ID_NOTATION=122095549&amp;MARKET_SELECTION=true"/>
    <hyperlink ref="A604" r:id="rId863" display="http://www.comdirect.de/inf/ewf/redirect.html?ID_NOTATION=106773128&amp;MARKET_SELECTION=true"/>
    <hyperlink ref="A605" r:id="rId864" display="http://www.comdirect.de/inf/ewf/redirect.html?ID_NOTATION=102885785&amp;MARKET_SELECTION=true"/>
    <hyperlink ref="A606" r:id="rId865" display="http://www.comdirect.de/inf/ewf/redirect.html?ID_NOTATION=18637689&amp;MARKET_SELECTION=true"/>
    <hyperlink ref="A607" r:id="rId866" display="http://www.comdirect.de/inf/ewf/redirect.html?ID_NOTATION=31122306&amp;MARKET_SELECTION=true"/>
    <hyperlink ref="A608" r:id="rId867" display="http://www.comdirect.de/inf/ewf/redirect.html?ID_NOTATION=46606831&amp;MARKET_SELECTION=true"/>
    <hyperlink ref="K608" r:id="rId868" display="http://www.comdirect.de/inf/indizes/detail/uebersicht.html?ID_NOTATION=193776"/>
    <hyperlink ref="A609" r:id="rId869" display="http://www.comdirect.de/inf/ewf/redirect.html?ID_NOTATION=46606940&amp;MARKET_SELECTION=true"/>
    <hyperlink ref="K609" r:id="rId870" display="http://www.comdirect.de/inf/indizes/detail/uebersicht.html?ID_NOTATION=193800"/>
    <hyperlink ref="A610" r:id="rId871" display="http://www.comdirect.de/inf/ewf/redirect.html?ID_NOTATION=46607109&amp;MARKET_SELECTION=true"/>
    <hyperlink ref="K610" r:id="rId872" display="http://www.comdirect.de/inf/indizes/detail/uebersicht.html?ID_NOTATION=193788"/>
    <hyperlink ref="A611" r:id="rId873" display="http://www.comdirect.de/inf/ewf/redirect.html?ID_NOTATION=46607062&amp;MARKET_SELECTION=true"/>
    <hyperlink ref="K611" r:id="rId874" display="http://www.comdirect.de/inf/indizes/detail/uebersicht.html?ID_NOTATION=193802"/>
    <hyperlink ref="A612" r:id="rId875" display="http://www.comdirect.de/inf/ewf/redirect.html?ID_NOTATION=46607081&amp;MARKET_SELECTION=true"/>
    <hyperlink ref="K612" r:id="rId876" display="http://www.comdirect.de/inf/indizes/detail/uebersicht.html?ID_NOTATION=193796"/>
    <hyperlink ref="A613" r:id="rId877" display="http://www.comdirect.de/inf/ewf/redirect.html?ID_NOTATION=46606906&amp;MARKET_SELECTION=true"/>
    <hyperlink ref="K613" r:id="rId878" display="http://www.comdirect.de/inf/indizes/detail/uebersicht.html?ID_NOTATION=193778"/>
    <hyperlink ref="A614" r:id="rId879" display="http://www.comdirect.de/inf/ewf/redirect.html?ID_NOTATION=46607063&amp;MARKET_SELECTION=true"/>
    <hyperlink ref="K614" r:id="rId880" display="http://www.comdirect.de/inf/indizes/detail/uebersicht.html?ID_NOTATION=193792"/>
    <hyperlink ref="A615" r:id="rId881" display="http://www.comdirect.de/inf/ewf/redirect.html?ID_NOTATION=46606892&amp;MARKET_SELECTION=true"/>
    <hyperlink ref="K615" r:id="rId882" display="http://www.comdirect.de/inf/indizes/detail/uebersicht.html?ID_NOTATION=193804"/>
    <hyperlink ref="A616" r:id="rId883" display="http://www.comdirect.de/inf/ewf/redirect.html?ID_NOTATION=46607129&amp;MARKET_SELECTION=true"/>
    <hyperlink ref="K616" r:id="rId884" display="http://www.comdirect.de/inf/indizes/detail/uebersicht.html?ID_NOTATION=193806"/>
    <hyperlink ref="A617" r:id="rId885" display="http://www.comdirect.de/inf/ewf/redirect.html?ID_NOTATION=46607038&amp;MARKET_SELECTION=true"/>
    <hyperlink ref="K617" r:id="rId886" display="http://www.comdirect.de/inf/indizes/detail/uebersicht.html?ID_NOTATION=10529432"/>
    <hyperlink ref="A618" r:id="rId887" display="http://www.comdirect.de/inf/ewf/redirect.html?ID_NOTATION=46606931&amp;MARKET_SELECTION=true"/>
    <hyperlink ref="K618" r:id="rId888" display="http://www.comdirect.de/inf/indizes/detail/uebersicht.html?ID_NOTATION=193808"/>
    <hyperlink ref="A619" r:id="rId889" display="http://www.comdirect.de/inf/ewf/redirect.html?ID_NOTATION=46607039&amp;MARKET_SELECTION=true"/>
    <hyperlink ref="K619" r:id="rId890" display="http://www.comdirect.de/inf/indizes/detail/uebersicht.html?ID_NOTATION=193782"/>
    <hyperlink ref="A620" r:id="rId891" display="http://www.comdirect.de/inf/ewf/redirect.html?ID_NOTATION=46606995&amp;MARKET_SELECTION=true"/>
    <hyperlink ref="K620" r:id="rId892" display="http://www.comdirect.de/inf/indizes/detail/uebersicht.html?ID_NOTATION=193786"/>
    <hyperlink ref="A621" r:id="rId893" display="http://www.comdirect.de/inf/ewf/redirect.html?ID_NOTATION=125874876&amp;MARKET_SELECTION=true"/>
    <hyperlink ref="K622" r:id="rId894" display="http://www.comdirect.de/inf/indizes/detail/uebersicht.html?ID_NOTATION=193798"/>
    <hyperlink ref="K623" r:id="rId895" display="http://www.comdirect.de/inf/indizes/detail/uebersicht.html?ID_NOTATION=10529428"/>
    <hyperlink ref="K624" r:id="rId896" display="http://www.comdirect.de/inf/indizes/detail/uebersicht.html?ID_NOTATION=24856239"/>
    <hyperlink ref="K626" r:id="rId897" display="http://www.comdirect.de/inf/indizes/detail/uebersicht.html?ID_NOTATION=324913"/>
    <hyperlink ref="K632" r:id="rId898" display="http://www.comdirect.de/inf/indizes/detail/uebersicht.html?ID_NOTATION=16179455"/>
    <hyperlink ref="K633" r:id="rId899" display="http://www.comdirect.de/inf/indizes/detail/uebersicht.html?ID_NOTATION=193794"/>
    <hyperlink ref="K634" r:id="rId900" display="http://www.comdirect.de/inf/indizes/detail/uebersicht.html?ID_NOTATION=193774"/>
    <hyperlink ref="K635" r:id="rId901" display="http://www.comdirect.de/inf/indizes/detail/uebersicht.html?ID_NOTATION=8407155"/>
    <hyperlink ref="K636" r:id="rId902" display="http://www.comdirect.de/inf/indizes/detail/uebersicht.html?ID_NOTATION=5687516"/>
    <hyperlink ref="K637" r:id="rId903" display="http://www.comdirect.de/inf/indizes/detail/uebersicht.html?ID_NOTATION=10370091"/>
    <hyperlink ref="K640" r:id="rId904" display="http://www.comdirect.de/inf/indizes/detail/uebersicht.html?ID_NOTATION=26411292"/>
    <hyperlink ref="A622" r:id="rId905" display="http://www.comdirect.de/inf/ewf/redirect.html?ID_NOTATION=46606951&amp;MARKET_SELECTION=true"/>
    <hyperlink ref="A623" r:id="rId906" display="http://www.comdirect.de/inf/ewf/redirect.html?ID_NOTATION=46607158&amp;MARKET_SELECTION=true"/>
    <hyperlink ref="A624" r:id="rId907" display="http://www.comdirect.de/inf/ewf/redirect.html?ID_NOTATION=46607432&amp;MARKET_SELECTION=true"/>
    <hyperlink ref="A625" r:id="rId908" display="http://www.comdirect.de/inf/ewf/redirect.html?ID_NOTATION=70878110&amp;MARKET_SELECTION=true"/>
    <hyperlink ref="A626" r:id="rId909" display="http://www.comdirect.de/inf/ewf/redirect.html?ID_NOTATION=34203417&amp;MARKET_SELECTION=true"/>
    <hyperlink ref="A627" r:id="rId910" display="http://www.comdirect.de/inf/ewf/redirect.html?ID_NOTATION=34203418&amp;MARKET_SELECTION=true"/>
    <hyperlink ref="A628" r:id="rId911" display="http://www.comdirect.de/inf/ewf/redirect.html?ID_NOTATION=34203420&amp;MARKET_SELECTION=true"/>
    <hyperlink ref="A629" r:id="rId912" display="http://www.comdirect.de/inf/ewf/redirect.html?ID_NOTATION=34203428&amp;MARKET_SELECTION=true"/>
    <hyperlink ref="A630" r:id="rId913" display="http://www.comdirect.de/inf/ewf/redirect.html?ID_NOTATION=76142184&amp;MARKET_SELECTION=true"/>
    <hyperlink ref="A631" r:id="rId914" display="http://www.comdirect.de/inf/ewf/redirect.html?ID_NOTATION=9649117&amp;MARKET_SELECTION=true"/>
    <hyperlink ref="A632" r:id="rId915" display="http://www.comdirect.de/inf/ewf/redirect.html?ID_NOTATION=20080131&amp;MARKET_SELECTION=true"/>
    <hyperlink ref="A633" r:id="rId916" display="http://www.comdirect.de/inf/ewf/redirect.html?ID_NOTATION=46606910&amp;MARKET_SELECTION=true"/>
    <hyperlink ref="A634" r:id="rId917" display="http://www.comdirect.de/inf/ewf/redirect.html?ID_NOTATION=46606937&amp;MARKET_SELECTION=true"/>
    <hyperlink ref="A635" r:id="rId918" display="http://www.comdirect.de/inf/ewf/redirect.html?ID_NOTATION=15072815&amp;MARKET_SELECTION=true"/>
    <hyperlink ref="A636" r:id="rId919" display="http://www.comdirect.de/inf/ewf/redirect.html?ID_NOTATION=13755594&amp;MARKET_SELECTION=true"/>
    <hyperlink ref="A637" r:id="rId920" display="http://www.comdirect.de/inf/ewf/redirect.html?ID_NOTATION=114715786&amp;MARKET_SELECTION=true"/>
    <hyperlink ref="A638" r:id="rId921" display="http://www.comdirect.de/inf/ewf/redirect.html?ID_NOTATION=16564496&amp;MARKET_SELECTION=true"/>
    <hyperlink ref="A639" r:id="rId922" display="http://www.comdirect.de/inf/ewf/redirect.html?ID_NOTATION=18084739&amp;MARKET_SELECTION=true"/>
    <hyperlink ref="A640" r:id="rId923" display="http://www.comdirect.de/inf/ewf/redirect.html?ID_NOTATION=22152543&amp;MARKET_SELECTION=true"/>
    <hyperlink ref="A641" r:id="rId924" display="http://www.comdirect.de/inf/ewf/redirect.html?ID_NOTATION=21554650&amp;MARKET_SELECTION=true"/>
    <hyperlink ref="K642" r:id="rId925" display="http://www.comdirect.de/inf/indizes/detail/uebersicht.html?ID_NOTATION=26411299"/>
    <hyperlink ref="K643" r:id="rId926" display="http://www.comdirect.de/inf/indizes/detail/uebersicht.html?ID_NOTATION=26411290"/>
    <hyperlink ref="K644" r:id="rId927" display="http://www.comdirect.de/inf/indizes/detail/uebersicht.html?ID_NOTATION=18793645"/>
    <hyperlink ref="K645" r:id="rId928" display="http://www.comdirect.de/inf/indizes/detail/uebersicht.html?ID_NOTATION=26895050"/>
    <hyperlink ref="K646" r:id="rId929" display="http://www.comdirect.de/inf/indizes/detail/uebersicht.html?ID_NOTATION=18793648"/>
    <hyperlink ref="K647" r:id="rId930" display="http://www.comdirect.de/inf/indizes/detail/uebersicht.html?ID_NOTATION=9394200"/>
    <hyperlink ref="K648" r:id="rId931" display="http://www.comdirect.de/inf/indizes/detail/uebersicht.html?ID_NOTATION=15613500"/>
    <hyperlink ref="K653" r:id="rId932" display="http://www.comdirect.de/inf/indizes/detail/uebersicht.html?ID_NOTATION=26411300"/>
    <hyperlink ref="K654" r:id="rId933" display="http://www.comdirect.de/inf/indizes/detail/uebersicht.html?ID_NOTATION=26411302"/>
    <hyperlink ref="A642" r:id="rId934" display="http://www.comdirect.de/inf/ewf/redirect.html?ID_NOTATION=21653362&amp;MARKET_SELECTION=true"/>
    <hyperlink ref="A643" r:id="rId935" display="http://www.comdirect.de/inf/ewf/redirect.html?ID_NOTATION=21653363&amp;MARKET_SELECTION=true"/>
    <hyperlink ref="A644" r:id="rId936" display="http://www.comdirect.de/inf/ewf/redirect.html?ID_NOTATION=20080124&amp;MARKET_SELECTION=true"/>
    <hyperlink ref="A645" r:id="rId937" display="http://www.comdirect.de/inf/ewf/redirect.html?ID_NOTATION=20080125&amp;MARKET_SELECTION=true"/>
    <hyperlink ref="A646" r:id="rId938" display="http://www.comdirect.de/inf/ewf/redirect.html?ID_NOTATION=20080126&amp;MARKET_SELECTION=true"/>
    <hyperlink ref="A647" r:id="rId939" display="http://www.comdirect.de/inf/ewf/redirect.html?ID_NOTATION=21554660&amp;MARKET_SELECTION=true"/>
    <hyperlink ref="A648" r:id="rId940" display="http://www.comdirect.de/inf/ewf/redirect.html?ID_NOTATION=24398660&amp;MARKET_SELECTION=true"/>
    <hyperlink ref="A649" r:id="rId941" display="http://www.comdirect.de/inf/ewf/redirect.html?ID_NOTATION=24398656&amp;MARKET_SELECTION=true"/>
    <hyperlink ref="A650" r:id="rId942" display="http://www.comdirect.de/inf/ewf/redirect.html?ID_NOTATION=126719440&amp;MARKET_SELECTION=true"/>
    <hyperlink ref="A651" r:id="rId943" display="http://www.comdirect.de/inf/ewf/redirect.html?ID_NOTATION=22098897&amp;MARKET_SELECTION=true"/>
    <hyperlink ref="A652" r:id="rId944" display="http://www.comdirect.de/inf/ewf/redirect.html?ID_NOTATION=24282125&amp;MARKET_SELECTION=true"/>
    <hyperlink ref="A653" r:id="rId945" display="http://www.comdirect.de/inf/ewf/redirect.html?ID_NOTATION=30768603&amp;MARKET_SELECTION=true"/>
    <hyperlink ref="A654" r:id="rId946" display="http://www.comdirect.de/inf/ewf/redirect.html?ID_NOTATION=30768604&amp;MARKET_SELECTION=true"/>
    <hyperlink ref="A655" r:id="rId947" display="http://www.comdirect.de/inf/ewf/redirect.html?ID_NOTATION=29495145&amp;MARKET_SELECTION=true"/>
    <hyperlink ref="A656" r:id="rId948" display="http://www.comdirect.de/inf/ewf/redirect.html?ID_NOTATION=29495146&amp;MARKET_SELECTION=true"/>
    <hyperlink ref="A657" r:id="rId949" display="http://www.comdirect.de/inf/ewf/redirect.html?ID_NOTATION=129661168&amp;MARKET_SELECTION=true"/>
    <hyperlink ref="A658" r:id="rId950" display="http://www.comdirect.de/inf/ewf/redirect.html?ID_NOTATION=99317388&amp;MARKET_SELECTION=true"/>
    <hyperlink ref="A659" r:id="rId951" display="http://www.comdirect.de/inf/ewf/redirect.html?ID_NOTATION=116984613&amp;MARKET_SELECTION=true"/>
    <hyperlink ref="A660" r:id="rId952" display="http://www.comdirect.de/inf/ewf/redirect.html?ID_NOTATION=49012764&amp;MARKET_SELECTION=true"/>
    <hyperlink ref="A661" r:id="rId953" display="http://www.comdirect.de/inf/ewf/redirect.html?ID_NOTATION=49012765&amp;MARKET_SELECTION=true"/>
    <hyperlink ref="A662" r:id="rId954" display="http://www.comdirect.de/inf/ewf/redirect.html?ID_NOTATION=38692527&amp;MARKET_SELECTION=true"/>
    <hyperlink ref="A663" r:id="rId955" display="http://www.comdirect.de/inf/ewf/redirect.html?ID_NOTATION=116984614&amp;MARKET_SELECTION=true"/>
    <hyperlink ref="A664" r:id="rId956" display="http://www.comdirect.de/inf/ewf/redirect.html?ID_NOTATION=43301599&amp;MARKET_SELECTION=true"/>
    <hyperlink ref="A665" r:id="rId957" display="http://www.comdirect.de/inf/ewf/redirect.html?ID_NOTATION=116984612&amp;MARKET_SELECTION=true"/>
    <hyperlink ref="A666" r:id="rId958" display="http://www.comdirect.de/inf/ewf/redirect.html?ID_NOTATION=46606938&amp;MARKET_SELECTION=true"/>
    <hyperlink ref="K666" r:id="rId959" display="http://www.comdirect.de/inf/indizes/detail/uebersicht.html?ID_NOTATION=10529424"/>
    <hyperlink ref="A667" r:id="rId960" display="http://www.comdirect.de/inf/ewf/redirect.html?ID_NOTATION=47666512&amp;MARKET_SELECTION=true"/>
    <hyperlink ref="A668" r:id="rId961" display="http://www.comdirect.de/inf/ewf/redirect.html?ID_NOTATION=122834600&amp;MARKET_SELECTION=true"/>
    <hyperlink ref="A669" r:id="rId962" display="http://www.comdirect.de/inf/ewf/redirect.html?ID_NOTATION=53082644&amp;MARKET_SELECTION=true"/>
    <hyperlink ref="A670" r:id="rId963" display="http://www.comdirect.de/inf/ewf/redirect.html?ID_NOTATION=48067020&amp;MARKET_SELECTION=true"/>
    <hyperlink ref="A671" r:id="rId964" display="http://www.comdirect.de/inf/ewf/redirect.html?ID_NOTATION=62007325&amp;MARKET_SELECTION=true"/>
    <hyperlink ref="A672" r:id="rId965" display="http://www.comdirect.de/inf/ewf/redirect.html?ID_NOTATION=69483508&amp;MARKET_SELECTION=true"/>
    <hyperlink ref="A673" r:id="rId966" display="http://www.comdirect.de/inf/ewf/redirect.html?ID_NOTATION=69483501&amp;MARKET_SELECTION=true"/>
    <hyperlink ref="A674" r:id="rId967" display="http://www.comdirect.de/inf/ewf/redirect.html?ID_NOTATION=67507865&amp;MARKET_SELECTION=true"/>
    <hyperlink ref="A675" r:id="rId968" display="http://www.comdirect.de/inf/ewf/redirect.html?ID_NOTATION=64321152&amp;MARKET_SELECTION=true"/>
    <hyperlink ref="A676" r:id="rId969" display="http://www.comdirect.de/inf/ewf/redirect.html?ID_NOTATION=75730280&amp;MARKET_SELECTION=true"/>
    <hyperlink ref="A677" r:id="rId970" display="http://www.comdirect.de/inf/ewf/redirect.html?ID_NOTATION=75730281&amp;MARKET_SELECTION=true"/>
    <hyperlink ref="A678" r:id="rId971" display="http://www.comdirect.de/inf/ewf/redirect.html?ID_NOTATION=75730282&amp;MARKET_SELECTION=true"/>
    <hyperlink ref="A679" r:id="rId972" display="http://www.comdirect.de/inf/ewf/redirect.html?ID_NOTATION=75730284&amp;MARKET_SELECTION=true"/>
    <hyperlink ref="A680" r:id="rId973" display="http://www.comdirect.de/inf/ewf/redirect.html?ID_NOTATION=66279495&amp;MARKET_SELECTION=true"/>
    <hyperlink ref="A681" r:id="rId974" display="http://www.comdirect.de/inf/ewf/redirect.html?ID_NOTATION=67092910&amp;MARKET_SELECTION=true"/>
    <hyperlink ref="A682" r:id="rId975" display="http://www.comdirect.de/inf/ewf/redirect.html?ID_NOTATION=76163608&amp;MARKET_SELECTION=true"/>
    <hyperlink ref="A683" r:id="rId976" display="http://www.comdirect.de/inf/ewf/redirect.html?ID_NOTATION=87112034&amp;MARKET_SELECTION=true"/>
    <hyperlink ref="A684" r:id="rId977" display="http://www.comdirect.de/inf/ewf/redirect.html?ID_NOTATION=89787774&amp;MARKET_SELECTION=true"/>
    <hyperlink ref="A685" r:id="rId978" display="http://www.comdirect.de/inf/ewf/redirect.html?ID_NOTATION=98754237&amp;MARKET_SELECTION=true"/>
    <hyperlink ref="A686" r:id="rId979" display="http://www.comdirect.de/inf/ewf/redirect.html?ID_NOTATION=114934226&amp;MARKET_SELECTION=true"/>
    <hyperlink ref="A687" r:id="rId980" display="http://www.comdirect.de/inf/ewf/redirect.html?ID_NOTATION=15366255&amp;MARKET_SELECTION=true"/>
    <hyperlink ref="K687" r:id="rId981" display="http://www.comdirect.de/inf/indizes/detail/uebersicht.html?ID_NOTATION=193739"/>
    <hyperlink ref="A688" r:id="rId982" display="http://www.comdirect.de/inf/ewf/redirect.html?ID_NOTATION=2952764&amp;MARKET_SELECTION=true"/>
    <hyperlink ref="K688" r:id="rId983" display="http://www.comdirect.de/inf/indizes/detail/uebersicht.html?ID_NOTATION=323547"/>
    <hyperlink ref="A689" r:id="rId984" display="http://www.comdirect.de/inf/ewf/redirect.html?ID_NOTATION=2702774&amp;MARKET_SELECTION=true"/>
    <hyperlink ref="K689" r:id="rId985" display="http://www.comdirect.de/inf/indizes/detail/uebersicht.html?ID_NOTATION=1555183"/>
    <hyperlink ref="A690" r:id="rId986" display="http://www.comdirect.de/inf/ewf/redirect.html?ID_NOTATION=2916290&amp;MARKET_SELECTION=true"/>
    <hyperlink ref="K690" r:id="rId987" display="http://www.comdirect.de/inf/indizes/detail/uebersicht.html?ID_NOTATION=6623216"/>
    <hyperlink ref="A691" r:id="rId988" display="http://www.comdirect.de/inf/ewf/redirect.html?ID_NOTATION=2964871&amp;MARKET_SELECTION=true"/>
    <hyperlink ref="K691" r:id="rId989" display="http://www.comdirect.de/inf/indizes/detail/uebersicht.html?ID_NOTATION=193770"/>
    <hyperlink ref="A692" r:id="rId990" display="http://www.comdirect.de/inf/ewf/redirect.html?ID_NOTATION=2970438&amp;MARKET_SELECTION=true"/>
    <hyperlink ref="K692" r:id="rId991" display="http://www.comdirect.de/inf/indizes/detail/uebersicht.html?ID_NOTATION=193758"/>
    <hyperlink ref="A693" r:id="rId992" display="http://www.comdirect.de/inf/ewf/redirect.html?ID_NOTATION=3651261&amp;MARKET_SELECTION=true"/>
    <hyperlink ref="K693" r:id="rId993" display="http://www.comdirect.de/inf/indizes/detail/uebersicht.html?ID_NOTATION=17438198"/>
    <hyperlink ref="A694" r:id="rId994" display="http://www.comdirect.de/inf/ewf/redirect.html?ID_NOTATION=3505400&amp;MARKET_SELECTION=true"/>
    <hyperlink ref="K694" r:id="rId995" display="http://www.comdirect.de/inf/indizes/detail/uebersicht.html?ID_NOTATION=8407155"/>
    <hyperlink ref="A695" r:id="rId996" display="http://www.comdirect.de/inf/ewf/redirect.html?ID_NOTATION=15158517&amp;MARKET_SELECTION=true"/>
    <hyperlink ref="K695" r:id="rId997" display="http://www.comdirect.de/inf/indizes/detail/uebersicht.html?ID_NOTATION=324913"/>
    <hyperlink ref="A696" r:id="rId998" display="http://www.comdirect.de/inf/ewf/redirect.html?ID_NOTATION=87715955&amp;MARKET_SELECTION=true"/>
    <hyperlink ref="A697" r:id="rId999" display="http://www.comdirect.de/inf/ewf/redirect.html?ID_NOTATION=54805889&amp;MARKET_SELECTION=true"/>
    <hyperlink ref="A698" r:id="rId1000" display="http://www.comdirect.de/inf/ewf/redirect.html?ID_NOTATION=112392528&amp;MARKET_SELECTION=true"/>
    <hyperlink ref="A699" r:id="rId1001" display="http://www.comdirect.de/inf/ewf/redirect.html?ID_NOTATION=125874877&amp;MARKET_SELECTION=true"/>
    <hyperlink ref="A700" r:id="rId1002" display="http://www.comdirect.de/inf/ewf/redirect.html?ID_NOTATION=18441108&amp;MARKET_SELECTION=true"/>
    <hyperlink ref="A701" r:id="rId1003" display="http://www.comdirect.de/inf/ewf/redirect.html?ID_NOTATION=19023957&amp;MARKET_SELECTION=true"/>
    <hyperlink ref="A702" r:id="rId1004" display="http://www.comdirect.de/inf/ewf/redirect.html?ID_NOTATION=22888532&amp;MARKET_SELECTION=true"/>
    <hyperlink ref="A703" r:id="rId1005" display="http://www.comdirect.de/inf/ewf/redirect.html?ID_NOTATION=122834938&amp;MARKET_SELECTION=true"/>
    <hyperlink ref="A704" r:id="rId1006" display="http://www.comdirect.de/inf/ewf/redirect.html?ID_NOTATION=129127248&amp;MARKET_SELECTION=true"/>
    <hyperlink ref="A705" r:id="rId1007" display="http://www.comdirect.de/inf/ewf/redirect.html?ID_NOTATION=37406579&amp;MARKET_SELECTION=true"/>
    <hyperlink ref="K705" r:id="rId1008" display="http://www.comdirect.de/inf/indizes/detail/uebersicht.html?ID_NOTATION=324933"/>
    <hyperlink ref="A706" r:id="rId1009" display="http://www.comdirect.de/inf/ewf/redirect.html?ID_NOTATION=37406580&amp;MARKET_SELECTION=true"/>
    <hyperlink ref="K706" r:id="rId1010" display="http://www.comdirect.de/inf/indizes/detail/uebersicht.html?ID_NOTATION=8185741"/>
    <hyperlink ref="A707" r:id="rId1011" display="http://www.comdirect.de/inf/ewf/redirect.html?ID_NOTATION=35304589&amp;MARKET_SELECTION=true"/>
    <hyperlink ref="A708" r:id="rId1012" display="http://www.comdirect.de/inf/ewf/redirect.html?ID_NOTATION=42244407&amp;MARKET_SELECTION=true"/>
    <hyperlink ref="K708" r:id="rId1013" display="http://www.comdirect.de/inf/indizes/detail/uebersicht.html?ID_NOTATION=10370091"/>
    <hyperlink ref="A709" r:id="rId1014" display="http://www.comdirect.de/inf/ewf/redirect.html?ID_NOTATION=46380705&amp;MARKET_SELECTION=true"/>
    <hyperlink ref="A710" r:id="rId1015" display="http://www.comdirect.de/inf/ewf/redirect.html?ID_NOTATION=46380706&amp;MARKET_SELECTION=true"/>
    <hyperlink ref="A711" r:id="rId1016" display="http://www.comdirect.de/inf/ewf/redirect.html?ID_NOTATION=46380707&amp;MARKET_SELECTION=true"/>
    <hyperlink ref="A712" r:id="rId1017" display="http://www.comdirect.de/inf/ewf/redirect.html?ID_NOTATION=46380708&amp;MARKET_SELECTION=true"/>
    <hyperlink ref="A713" r:id="rId1018" display="http://www.comdirect.de/inf/ewf/redirect.html?ID_NOTATION=46436694&amp;MARKET_SELECTION=true"/>
    <hyperlink ref="A714" r:id="rId1019" display="http://www.comdirect.de/inf/ewf/redirect.html?ID_NOTATION=122834603&amp;MARKET_SELECTION=true"/>
    <hyperlink ref="A715" r:id="rId1020" display="http://www.comdirect.de/inf/ewf/redirect.html?ID_NOTATION=64645279&amp;MARKET_SELECTION=true"/>
    <hyperlink ref="A716" r:id="rId1021" display="http://www.comdirect.de/inf/ewf/redirect.html?ID_NOTATION=126719488&amp;MARKET_SELECTION=true"/>
    <hyperlink ref="A717" r:id="rId1022" display="http://www.comdirect.de/inf/ewf/redirect.html?ID_NOTATION=52939550&amp;MARKET_SELECTION=true"/>
    <hyperlink ref="A718" r:id="rId1023" display="http://www.comdirect.de/inf/ewf/redirect.html?ID_NOTATION=61849462&amp;MARKET_SELECTION=true"/>
    <hyperlink ref="A719" r:id="rId1024" display="http://www.comdirect.de/inf/ewf/redirect.html?ID_NOTATION=61849463&amp;MARKET_SELECTION=true"/>
    <hyperlink ref="A720" r:id="rId1025" display="http://www.comdirect.de/inf/ewf/redirect.html?ID_NOTATION=61849464&amp;MARKET_SELECTION=true"/>
    <hyperlink ref="A721" r:id="rId1026" display="http://www.comdirect.de/inf/ewf/redirect.html?ID_NOTATION=85968060&amp;MARKET_SELECTION=true"/>
    <hyperlink ref="K730" r:id="rId1027" display="http://www.comdirect.de/inf/indizes/detail/uebersicht.html?ID_NOTATION=14391174"/>
    <hyperlink ref="K731" r:id="rId1028" display="http://www.comdirect.de/inf/indizes/detail/uebersicht.html?ID_NOTATION=14391172"/>
    <hyperlink ref="K732" r:id="rId1029" display="http://www.comdirect.de/inf/indizes/detail/uebersicht.html?ID_NOTATION=15714700"/>
    <hyperlink ref="A722" r:id="rId1030" display="http://www.comdirect.de/inf/ewf/redirect.html?ID_NOTATION=80222394&amp;MARKET_SELECTION=true"/>
    <hyperlink ref="A723" r:id="rId1031" display="http://www.comdirect.de/inf/ewf/redirect.html?ID_NOTATION=81184384&amp;MARKET_SELECTION=true"/>
    <hyperlink ref="A724" r:id="rId1032" display="http://www.comdirect.de/inf/ewf/redirect.html?ID_NOTATION=91825453&amp;MARKET_SELECTION=true"/>
    <hyperlink ref="A725" r:id="rId1033" display="http://www.comdirect.de/inf/ewf/redirect.html?ID_NOTATION=84035245&amp;MARKET_SELECTION=true"/>
    <hyperlink ref="A726" r:id="rId1034" display="http://www.comdirect.de/inf/ewf/redirect.html?ID_NOTATION=84035239&amp;MARKET_SELECTION=true"/>
    <hyperlink ref="A727" r:id="rId1035" display="http://www.comdirect.de/inf/ewf/redirect.html?ID_NOTATION=31802420&amp;MARKET_SELECTION=true"/>
    <hyperlink ref="A728" r:id="rId1036" display="http://www.comdirect.de/inf/ewf/redirect.html?ID_NOTATION=31802425&amp;MARKET_SELECTION=true"/>
    <hyperlink ref="A729" r:id="rId1037" display="http://www.comdirect.de/inf/ewf/redirect.html?ID_NOTATION=11329804&amp;MARKET_SELECTION=true"/>
    <hyperlink ref="A730" r:id="rId1038" display="http://www.comdirect.de/inf/ewf/redirect.html?ID_NOTATION=20116967&amp;MARKET_SELECTION=true"/>
    <hyperlink ref="A731" r:id="rId1039" display="http://www.comdirect.de/inf/ewf/redirect.html?ID_NOTATION=15568473&amp;MARKET_SELECTION=true"/>
    <hyperlink ref="A732" r:id="rId1040" display="http://www.comdirect.de/inf/ewf/redirect.html?ID_NOTATION=122834577&amp;MARKET_SELECTION=true"/>
    <hyperlink ref="A733" r:id="rId1041" display="http://www.comdirect.de/inf/ewf/redirect.html?ID_NOTATION=17166578&amp;MARKET_SELECTION=true"/>
    <hyperlink ref="A734" r:id="rId1042" display="http://www.comdirect.de/inf/ewf/redirect.html?ID_NOTATION=17166580&amp;MARKET_SELECTION=true"/>
    <hyperlink ref="A735" r:id="rId1043" display="http://www.comdirect.de/inf/ewf/redirect.html?ID_NOTATION=108344840&amp;MARKET_SELECTION=true"/>
    <hyperlink ref="A736" r:id="rId1044" display="http://www.comdirect.de/inf/ewf/redirect.html?ID_NOTATION=31227393&amp;MARKET_SELECTION=true"/>
    <hyperlink ref="A737" r:id="rId1045" display="http://www.comdirect.de/inf/ewf/redirect.html?ID_NOTATION=12866548&amp;MARKET_SELECTION=true"/>
    <hyperlink ref="A738" r:id="rId1046" display="http://www.comdirect.de/inf/ewf/redirect.html?ID_NOTATION=12866546&amp;MARKET_SELECTION=true"/>
    <hyperlink ref="A739" r:id="rId1047" display="http://www.comdirect.de/inf/ewf/redirect.html?ID_NOTATION=12866556&amp;MARKET_SELECTION=true"/>
    <hyperlink ref="A740" r:id="rId1048" display="http://www.comdirect.de/inf/ewf/redirect.html?ID_NOTATION=12866557&amp;MARKET_SELECTION=true"/>
    <hyperlink ref="A741" r:id="rId1049" display="http://www.comdirect.de/inf/ewf/redirect.html?ID_NOTATION=12866562&amp;MARKET_SELECTION=true"/>
    <hyperlink ref="A742" r:id="rId1050" display="http://www.comdirect.de/inf/ewf/redirect.html?ID_NOTATION=12871192&amp;MARKET_SELECTION=true"/>
    <hyperlink ref="A743" r:id="rId1051" display="http://www.comdirect.de/inf/ewf/redirect.html?ID_NOTATION=12871196&amp;MARKET_SELECTION=true"/>
    <hyperlink ref="A744" r:id="rId1052" display="http://www.comdirect.de/inf/ewf/redirect.html?ID_NOTATION=12871182&amp;MARKET_SELECTION=true"/>
    <hyperlink ref="A745" r:id="rId1053" display="http://www.comdirect.de/inf/ewf/redirect.html?ID_NOTATION=12871185&amp;MARKET_SELECTION=true"/>
    <hyperlink ref="A746" r:id="rId1054" display="http://www.comdirect.de/inf/ewf/redirect.html?ID_NOTATION=12871193&amp;MARKET_SELECTION=true"/>
    <hyperlink ref="A747" r:id="rId1055" display="http://www.comdirect.de/inf/ewf/redirect.html?ID_NOTATION=12871186&amp;MARKET_SELECTION=true"/>
    <hyperlink ref="A748" r:id="rId1056" display="http://www.comdirect.de/inf/ewf/redirect.html?ID_NOTATION=12871191&amp;MARKET_SELECTION=true"/>
    <hyperlink ref="A749" r:id="rId1057" display="http://www.comdirect.de/inf/ewf/redirect.html?ID_NOTATION=12871195&amp;MARKET_SELECTION=true"/>
    <hyperlink ref="A750" r:id="rId1058" display="http://www.comdirect.de/inf/ewf/redirect.html?ID_NOTATION=12871194&amp;MARKET_SELECTION=true"/>
    <hyperlink ref="A751" r:id="rId1059" display="http://www.comdirect.de/inf/ewf/redirect.html?ID_NOTATION=12871184&amp;MARKET_SELECTION=true"/>
    <hyperlink ref="A752" r:id="rId1060" display="http://www.comdirect.de/inf/ewf/redirect.html?ID_NOTATION=12866579&amp;MARKET_SELECTION=true"/>
    <hyperlink ref="A753" r:id="rId1061" display="http://www.comdirect.de/inf/ewf/redirect.html?ID_NOTATION=12871187&amp;MARKET_SELECTION=true"/>
    <hyperlink ref="A754" r:id="rId1062" display="http://www.comdirect.de/inf/ewf/redirect.html?ID_NOTATION=12871183&amp;MARKET_SELECTION=true"/>
    <hyperlink ref="A755" r:id="rId1063" display="http://www.comdirect.de/inf/ewf/redirect.html?ID_NOTATION=12866578&amp;MARKET_SELECTION=true"/>
    <hyperlink ref="A756" r:id="rId1064" display="http://www.comdirect.de/inf/ewf/redirect.html?ID_NOTATION=12866591&amp;MARKET_SELECTION=true"/>
    <hyperlink ref="A757" r:id="rId1065" display="http://www.comdirect.de/inf/ewf/redirect.html?ID_NOTATION=18376441&amp;MARKET_SELECTION=true"/>
    <hyperlink ref="K757" r:id="rId1066" display="http://www.comdirect.de/inf/indizes/detail/uebersicht.html?ID_NOTATION=10390988"/>
    <hyperlink ref="A758" r:id="rId1067" display="http://www.comdirect.de/inf/ewf/redirect.html?ID_NOTATION=17832571&amp;MARKET_SELECTION=true"/>
    <hyperlink ref="K758" r:id="rId1068" display="http://www.comdirect.de/inf/indizes/detail/uebersicht.html?ID_NOTATION=16179458"/>
    <hyperlink ref="A759" r:id="rId1069" display="http://www.comdirect.de/inf/ewf/redirect.html?ID_NOTATION=17832572&amp;MARKET_SELECTION=true"/>
    <hyperlink ref="K759" r:id="rId1070" display="http://www.comdirect.de/inf/indizes/detail/uebersicht.html?ID_NOTATION=13176571"/>
    <hyperlink ref="A760" r:id="rId1071" display="http://www.comdirect.de/inf/ewf/redirect.html?ID_NOTATION=17499480&amp;MARKET_SELECTION=true"/>
    <hyperlink ref="K760" r:id="rId1072" display="http://www.comdirect.de/inf/indizes/detail/uebersicht.html?ID_NOTATION=10847430"/>
    <hyperlink ref="A761" r:id="rId1073" display="http://www.comdirect.de/inf/ewf/redirect.html?ID_NOTATION=18362674&amp;MARKET_SELECTION=true"/>
    <hyperlink ref="K761" r:id="rId1074" display="http://www.comdirect.de/inf/indizes/detail/uebersicht.html?ID_NOTATION=43456430"/>
    <hyperlink ref="A762" r:id="rId1075" display="http://www.comdirect.de/inf/ewf/redirect.html?ID_NOTATION=24019584&amp;MARKET_SELECTION=true"/>
    <hyperlink ref="K762" r:id="rId1076" display="http://www.comdirect.de/inf/indizes/detail/uebersicht.html?ID_NOTATION=26382003"/>
    <hyperlink ref="A763" r:id="rId1077" display="http://www.comdirect.de/inf/ewf/redirect.html?ID_NOTATION=21554653&amp;MARKET_SELECTION=true"/>
    <hyperlink ref="A764" r:id="rId1078" display="http://www.comdirect.de/inf/ewf/redirect.html?ID_NOTATION=20764506&amp;MARKET_SELECTION=true"/>
    <hyperlink ref="A765" r:id="rId1079" display="http://www.comdirect.de/inf/ewf/redirect.html?ID_NOTATION=126719439&amp;MARKET_SELECTION=true"/>
    <hyperlink ref="A766" r:id="rId1080" display="http://www.comdirect.de/inf/ewf/redirect.html?ID_NOTATION=22098895&amp;MARKET_SELECTION=true"/>
    <hyperlink ref="A767" r:id="rId1081" display="http://www.comdirect.de/inf/ewf/redirect.html?ID_NOTATION=26562438&amp;MARKET_SELECTION=true"/>
    <hyperlink ref="A768" r:id="rId1082" display="http://www.comdirect.de/inf/ewf/redirect.html?ID_NOTATION=26562432&amp;MARKET_SELECTION=true"/>
    <hyperlink ref="A769" r:id="rId1083" display="http://www.comdirect.de/inf/ewf/redirect.html?ID_NOTATION=26562433&amp;MARKET_SELECTION=true"/>
    <hyperlink ref="A770" r:id="rId1084" display="http://www.comdirect.de/inf/ewf/redirect.html?ID_NOTATION=34800150&amp;MARKET_SELECTION=true"/>
    <hyperlink ref="K770" r:id="rId1085" display="http://www.comdirect.de/inf/indizes/detail/uebersicht.html?ID_NOTATION=26899849"/>
    <hyperlink ref="A771" r:id="rId1086" display="http://www.comdirect.de/inf/ewf/redirect.html?ID_NOTATION=34800153&amp;MARKET_SELECTION=true"/>
    <hyperlink ref="A772" r:id="rId1087" display="http://www.comdirect.de/inf/ewf/redirect.html?ID_NOTATION=30410981&amp;MARKET_SELECTION=true"/>
    <hyperlink ref="K772" r:id="rId1088" display="http://www.comdirect.de/inf/indizes/detail/uebersicht.html?ID_NOTATION=26899849"/>
    <hyperlink ref="A773" r:id="rId1089" display="http://www.comdirect.de/inf/ewf/redirect.html?ID_NOTATION=31227389&amp;MARKET_SELECTION=true"/>
    <hyperlink ref="A774" r:id="rId1090" display="http://www.comdirect.de/inf/ewf/redirect.html?ID_NOTATION=129127253&amp;MARKET_SELECTION=true"/>
    <hyperlink ref="A775" r:id="rId1091" display="http://www.comdirect.de/inf/ewf/redirect.html?ID_NOTATION=124332847&amp;MARKET_SELECTION=true"/>
    <hyperlink ref="A776" r:id="rId1092" display="http://www.comdirect.de/inf/ewf/redirect.html?ID_NOTATION=127714466&amp;MARKET_SELECTION=true"/>
    <hyperlink ref="A777" r:id="rId1093" display="http://www.comdirect.de/inf/ewf/redirect.html?ID_NOTATION=39409482&amp;MARKET_SELECTION=true"/>
    <hyperlink ref="A778" r:id="rId1094" display="http://www.comdirect.de/inf/ewf/redirect.html?ID_NOTATION=39409484&amp;MARKET_SELECTION=true"/>
    <hyperlink ref="A779" r:id="rId1095" display="http://www.comdirect.de/inf/ewf/redirect.html?ID_NOTATION=42401102&amp;MARKET_SELECTION=true"/>
    <hyperlink ref="A780" r:id="rId1096" display="http://www.comdirect.de/inf/ewf/redirect.html?ID_NOTATION=89227349&amp;MARKET_SELECTION=true"/>
    <hyperlink ref="A781" r:id="rId1097" display="http://www.comdirect.de/inf/ewf/redirect.html?ID_NOTATION=122095492&amp;MARKET_SELECTION=true"/>
    <hyperlink ref="K781" r:id="rId1098" display="http://www.comdirect.de/inf/indizes/detail/uebersicht.html?ID_NOTATION=40875649"/>
    <hyperlink ref="A782" r:id="rId1099" display="http://www.comdirect.de/inf/ewf/redirect.html?ID_NOTATION=127714495&amp;MARKET_SELECTION=true"/>
    <hyperlink ref="A783" r:id="rId1100" display="http://www.comdirect.de/inf/ewf/redirect.html?ID_NOTATION=127714497&amp;MARKET_SELECTION=true"/>
    <hyperlink ref="A784" r:id="rId1101" display="http://www.comdirect.de/inf/ewf/redirect.html?ID_NOTATION=127714494&amp;MARKET_SELECTION=true"/>
    <hyperlink ref="A785" r:id="rId1102" display="http://www.comdirect.de/inf/ewf/redirect.html?ID_NOTATION=89227350&amp;MARKET_SELECTION=true"/>
    <hyperlink ref="A786" r:id="rId1103" display="http://www.comdirect.de/inf/ewf/redirect.html?ID_NOTATION=89227351&amp;MARKET_SELECTION=true"/>
    <hyperlink ref="A787" r:id="rId1104" display="http://www.comdirect.de/inf/ewf/redirect.html?ID_NOTATION=89227352&amp;MARKET_SELECTION=true"/>
    <hyperlink ref="A788" r:id="rId1105" display="http://www.comdirect.de/inf/ewf/redirect.html?ID_NOTATION=89227355&amp;MARKET_SELECTION=true"/>
    <hyperlink ref="A789" r:id="rId1106" display="http://www.comdirect.de/inf/ewf/redirect.html?ID_NOTATION=89227356&amp;MARKET_SELECTION=true"/>
    <hyperlink ref="A790" r:id="rId1107" display="http://www.comdirect.de/inf/ewf/redirect.html?ID_NOTATION=89227357&amp;MARKET_SELECTION=true"/>
    <hyperlink ref="A791" r:id="rId1108" display="http://www.comdirect.de/inf/ewf/redirect.html?ID_NOTATION=89227358&amp;MARKET_SELECTION=true"/>
    <hyperlink ref="A792" r:id="rId1109" display="http://www.comdirect.de/inf/ewf/redirect.html?ID_NOTATION=89227359&amp;MARKET_SELECTION=true"/>
    <hyperlink ref="A793" r:id="rId1110" display="http://www.comdirect.de/inf/ewf/redirect.html?ID_NOTATION=127714512&amp;MARKET_SELECTION=true"/>
    <hyperlink ref="A794" r:id="rId1111" display="http://www.comdirect.de/inf/ewf/redirect.html?ID_NOTATION=127714505&amp;MARKET_SELECTION=true"/>
    <hyperlink ref="A795" r:id="rId1112" display="http://www.comdirect.de/inf/ewf/redirect.html?ID_NOTATION=122834601&amp;MARKET_SELECTION=true"/>
    <hyperlink ref="A796" r:id="rId1113" display="http://www.comdirect.de/inf/ewf/redirect.html?ID_NOTATION=69282093&amp;MARKET_SELECTION=true"/>
    <hyperlink ref="A797" r:id="rId1114" display="http://www.comdirect.de/inf/ewf/redirect.html?ID_NOTATION=48066823&amp;MARKET_SELECTION=true"/>
    <hyperlink ref="A798" r:id="rId1115" display="http://www.comdirect.de/inf/ewf/redirect.html?ID_NOTATION=62780270&amp;MARKET_SELECTION=true"/>
    <hyperlink ref="A799" r:id="rId1116" display="http://www.comdirect.de/inf/ewf/redirect.html?ID_NOTATION=61849461&amp;MARKET_SELECTION=true"/>
    <hyperlink ref="A800" r:id="rId1117" display="http://www.comdirect.de/inf/ewf/redirect.html?ID_NOTATION=89227360&amp;MARKET_SELECTION=true"/>
    <hyperlink ref="A801" r:id="rId1118" display="http://www.comdirect.de/inf/ewf/redirect.html?ID_NOTATION=89227362&amp;MARKET_SELECTION=true"/>
    <hyperlink ref="A802" r:id="rId1119" display="http://www.comdirect.de/inf/ewf/redirect.html?ID_NOTATION=89227363&amp;MARKET_SELECTION=true"/>
    <hyperlink ref="A803" r:id="rId1120" display="http://www.comdirect.de/inf/ewf/redirect.html?ID_NOTATION=74284602&amp;MARKET_SELECTION=true"/>
    <hyperlink ref="A804" r:id="rId1121" display="http://www.comdirect.de/inf/ewf/redirect.html?ID_NOTATION=76156788&amp;MARKET_SELECTION=true"/>
    <hyperlink ref="A805" r:id="rId1122" display="http://www.comdirect.de/inf/ewf/redirect.html?ID_NOTATION=89227364&amp;MARKET_SELECTION=true"/>
    <hyperlink ref="A806" r:id="rId1123" display="http://www.comdirect.de/inf/ewf/redirect.html?ID_NOTATION=96128607&amp;MARKET_SELECTION=true"/>
    <hyperlink ref="A807" r:id="rId1124" display="http://www.comdirect.de/inf/ewf/redirect.html?ID_NOTATION=14482557&amp;MARKET_SELECTION=true"/>
    <hyperlink ref="K807" r:id="rId1125" display="http://www.comdirect.de/inf/indizes/detail/uebersicht.html?ID_NOTATION=38308978"/>
    <hyperlink ref="A808" r:id="rId1126" display="http://www.comdirect.de/inf/ewf/redirect.html?ID_NOTATION=44253331&amp;MARKET_SELECTION=true"/>
    <hyperlink ref="A809" r:id="rId1127" display="http://www.comdirect.de/inf/ewf/redirect.html?ID_NOTATION=42244228&amp;MARKET_SELECTION=true"/>
    <hyperlink ref="A810" r:id="rId1128" display="http://www.comdirect.de/inf/ewf/redirect.html?ID_NOTATION=126719509&amp;MARKET_SELECTION=true"/>
    <hyperlink ref="A811" r:id="rId1129" display="http://www.comdirect.de/inf/ewf/redirect.html?ID_NOTATION=13755593&amp;MARKET_SELECTION=true"/>
    <hyperlink ref="A812" r:id="rId1130" display="http://www.comdirect.de/inf/ewf/redirect.html?ID_NOTATION=15526693&amp;MARKET_SELECTION=true"/>
    <hyperlink ref="A813" r:id="rId1131" display="http://www.comdirect.de/inf/ewf/redirect.html?ID_NOTATION=15627766&amp;MARKET_SELECTION=true"/>
    <hyperlink ref="A814" r:id="rId1132" display="http://www.comdirect.de/inf/ewf/redirect.html?ID_NOTATION=16117017&amp;MARKET_SELECTION=true"/>
    <hyperlink ref="K814" r:id="rId1133" display="http://www.comdirect.de/inf/indizes/detail/uebersicht.html?ID_NOTATION=17438194"/>
    <hyperlink ref="A815" r:id="rId1134" display="http://www.comdirect.de/inf/ewf/redirect.html?ID_NOTATION=16621010&amp;MARKET_SELECTION=true"/>
    <hyperlink ref="K815" r:id="rId1135" display="http://www.comdirect.de/inf/indizes/detail/uebersicht.html?ID_NOTATION=324933"/>
    <hyperlink ref="A816" r:id="rId1136" display="http://www.comdirect.de/inf/ewf/redirect.html?ID_NOTATION=16621011&amp;MARKET_SELECTION=true"/>
    <hyperlink ref="A817" r:id="rId1137" display="http://www.comdirect.de/inf/ewf/redirect.html?ID_NOTATION=122095438&amp;MARKET_SELECTION=true"/>
    <hyperlink ref="K817" r:id="rId1138" display="http://www.comdirect.de/inf/indizes/detail/uebersicht.html?ID_NOTATION=17033911"/>
    <hyperlink ref="A818" r:id="rId1139" display="http://www.comdirect.de/inf/ewf/redirect.html?ID_NOTATION=17166581&amp;MARKET_SELECTION=true"/>
    <hyperlink ref="K818" r:id="rId1140" display="http://www.comdirect.de/inf/indizes/detail/uebersicht.html?ID_NOTATION=17033911"/>
    <hyperlink ref="A819" r:id="rId1141" display="http://www.comdirect.de/inf/ewf/redirect.html?ID_NOTATION=17125334&amp;MARKET_SELECTION=true"/>
    <hyperlink ref="K819" r:id="rId1142" display="http://www.comdirect.de/inf/indizes/detail/uebersicht.html?ID_NOTATION=15826957"/>
    <hyperlink ref="A820" r:id="rId1143" display="http://www.comdirect.de/inf/ewf/redirect.html?ID_NOTATION=17499479&amp;MARKET_SELECTION=true"/>
    <hyperlink ref="A821" r:id="rId1144" display="http://www.comdirect.de/inf/ewf/redirect.html?ID_NOTATION=18362672&amp;MARKET_SELECTION=true"/>
    <hyperlink ref="A822" r:id="rId1145" display="http://www.comdirect.de/inf/ewf/redirect.html?ID_NOTATION=18643811&amp;MARKET_SELECTION=true"/>
    <hyperlink ref="A823" r:id="rId1146" display="http://www.comdirect.de/inf/ewf/redirect.html?ID_NOTATION=18362676&amp;MARKET_SELECTION=true"/>
    <hyperlink ref="A824" r:id="rId1147" display="http://www.comdirect.de/inf/ewf/redirect.html?ID_NOTATION=18362677&amp;MARKET_SELECTION=true"/>
    <hyperlink ref="A825" r:id="rId1148" display="http://www.comdirect.de/inf/ewf/redirect.html?ID_NOTATION=18362671&amp;MARKET_SELECTION=true"/>
    <hyperlink ref="A826" r:id="rId1149" display="http://www.comdirect.de/inf/ewf/redirect.html?ID_NOTATION=18362679&amp;MARKET_SELECTION=true"/>
    <hyperlink ref="A827" r:id="rId1150" display="http://www.comdirect.de/inf/ewf/redirect.html?ID_NOTATION=18362678&amp;MARKET_SELECTION=true"/>
    <hyperlink ref="A828" r:id="rId1151" display="http://www.comdirect.de/inf/ewf/redirect.html?ID_NOTATION=122834850&amp;MARKET_SELECTION=true"/>
    <hyperlink ref="K828" r:id="rId1152" display="http://www.comdirect.de/inf/indizes/detail/uebersicht.html?ID_NOTATION=15826957"/>
    <hyperlink ref="A829" r:id="rId1153" display="http://www.comdirect.de/inf/ewf/redirect.html?ID_NOTATION=122834580&amp;MARKET_SELECTION=true"/>
    <hyperlink ref="A830" r:id="rId1154" display="http://www.comdirect.de/inf/ewf/redirect.html?ID_NOTATION=19386808&amp;MARKET_SELECTION=true"/>
    <hyperlink ref="A831" r:id="rId1155" display="http://www.comdirect.de/inf/ewf/redirect.html?ID_NOTATION=19023958&amp;MARKET_SELECTION=true"/>
    <hyperlink ref="A832" r:id="rId1156" display="http://www.comdirect.de/inf/ewf/redirect.html?ID_NOTATION=19023960&amp;MARKET_SELECTION=true"/>
    <hyperlink ref="A833" r:id="rId1157" display="http://www.comdirect.de/inf/ewf/redirect.html?ID_NOTATION=26954820&amp;MARKET_SELECTION=true"/>
    <hyperlink ref="A834" r:id="rId1158" display="http://www.comdirect.de/inf/ewf/redirect.html?ID_NOTATION=21554661&amp;MARKET_SELECTION=true"/>
    <hyperlink ref="A835" r:id="rId1159" display="http://www.comdirect.de/inf/ewf/redirect.html?ID_NOTATION=20080132&amp;MARKET_SELECTION=true"/>
    <hyperlink ref="K835" r:id="rId1160" display="http://www.comdirect.de/inf/indizes/detail/uebersicht.html?ID_NOTATION=18416848"/>
    <hyperlink ref="A836" r:id="rId1161" display="http://www.comdirect.de/inf/ewf/redirect.html?ID_NOTATION=122834581&amp;MARKET_SELECTION=true"/>
    <hyperlink ref="A837" r:id="rId1162" display="http://www.comdirect.de/inf/ewf/redirect.html?ID_NOTATION=20280545&amp;MARKET_SELECTION=true"/>
    <hyperlink ref="A838" r:id="rId1163" display="http://www.comdirect.de/inf/ewf/redirect.html?ID_NOTATION=22098893&amp;MARKET_SELECTION=true"/>
    <hyperlink ref="A839" r:id="rId1164" display="http://www.comdirect.de/inf/ewf/redirect.html?ID_NOTATION=22214393&amp;MARKET_SELECTION=true"/>
    <hyperlink ref="K839" r:id="rId1165" display="http://www.comdirect.de/inf/indizes/detail/uebersicht.html?ID_NOTATION=17959539"/>
    <hyperlink ref="A840" r:id="rId1166" display="http://www.comdirect.de/inf/ewf/redirect.html?ID_NOTATION=22385562&amp;MARKET_SELECTION=true"/>
    <hyperlink ref="K840" r:id="rId1167" display="http://www.comdirect.de/inf/indizes/detail/uebersicht.html?ID_NOTATION=17959543"/>
    <hyperlink ref="A841" r:id="rId1168" display="http://www.comdirect.de/inf/ewf/redirect.html?ID_NOTATION=22214395&amp;MARKET_SELECTION=true"/>
    <hyperlink ref="K841" r:id="rId1169" display="http://www.comdirect.de/inf/indizes/detail/uebersicht.html?ID_NOTATION=17959541"/>
    <hyperlink ref="A842" r:id="rId1170" display="http://www.comdirect.de/inf/ewf/redirect.html?ID_NOTATION=24871579&amp;MARKET_SELECTION=true"/>
    <hyperlink ref="A843" r:id="rId1171" display="http://www.comdirect.de/inf/ewf/redirect.html?ID_NOTATION=24871578&amp;MARKET_SELECTION=true"/>
    <hyperlink ref="A844" r:id="rId1172" display="http://www.comdirect.de/inf/ewf/redirect.html?ID_NOTATION=74157330&amp;MARKET_SELECTION=true"/>
    <hyperlink ref="A845" r:id="rId1173" display="http://www.comdirect.de/inf/ewf/redirect.html?ID_NOTATION=26118280&amp;MARKET_SELECTION=true"/>
    <hyperlink ref="A846" r:id="rId1174" display="http://www.comdirect.de/inf/ewf/redirect.html?ID_NOTATION=26118282&amp;MARKET_SELECTION=true"/>
    <hyperlink ref="A847" r:id="rId1175" display="http://www.comdirect.de/inf/ewf/redirect.html?ID_NOTATION=37598628&amp;MARKET_SELECTION=true"/>
    <hyperlink ref="A848" r:id="rId1176" display="http://www.comdirect.de/inf/ewf/redirect.html?ID_NOTATION=37598629&amp;MARKET_SELECTION=true"/>
    <hyperlink ref="A849" r:id="rId1177" display="http://www.comdirect.de/inf/ewf/redirect.html?ID_NOTATION=35486959&amp;MARKET_SELECTION=true"/>
    <hyperlink ref="A850" r:id="rId1178" display="http://www.comdirect.de/inf/ewf/redirect.html?ID_NOTATION=40916496&amp;MARKET_SELECTION=true"/>
    <hyperlink ref="A851" r:id="rId1179" display="http://www.comdirect.de/inf/ewf/redirect.html?ID_NOTATION=81409785&amp;MARKET_SELECTION=true"/>
    <hyperlink ref="A852" r:id="rId1180" display="http://www.comdirect.de/inf/ewf/redirect.html?ID_NOTATION=34759499&amp;MARKET_SELECTION=true"/>
    <hyperlink ref="A853" r:id="rId1181" display="http://www.comdirect.de/inf/ewf/redirect.html?ID_NOTATION=38692517&amp;MARKET_SELECTION=true"/>
    <hyperlink ref="A854" r:id="rId1182" display="http://www.comdirect.de/inf/ewf/redirect.html?ID_NOTATION=49012767&amp;MARKET_SELECTION=true"/>
    <hyperlink ref="A855" r:id="rId1183" display="http://www.comdirect.de/inf/ewf/redirect.html?ID_NOTATION=38692519&amp;MARKET_SELECTION=true"/>
    <hyperlink ref="A856" r:id="rId1184" display="http://www.comdirect.de/inf/ewf/redirect.html?ID_NOTATION=38692518&amp;MARKET_SELECTION=true"/>
    <hyperlink ref="A857" r:id="rId1185" display="http://www.comdirect.de/inf/ewf/redirect.html?ID_NOTATION=38692526&amp;MARKET_SELECTION=true"/>
    <hyperlink ref="A858" r:id="rId1186" display="http://www.comdirect.de/inf/ewf/redirect.html?ID_NOTATION=38692520&amp;MARKET_SELECTION=true"/>
    <hyperlink ref="A859" r:id="rId1187" display="http://www.comdirect.de/inf/ewf/redirect.html?ID_NOTATION=38692516&amp;MARKET_SELECTION=true"/>
    <hyperlink ref="A860" r:id="rId1188" display="http://www.comdirect.de/inf/ewf/redirect.html?ID_NOTATION=38692524&amp;MARKET_SELECTION=true"/>
    <hyperlink ref="A861" r:id="rId1189" display="http://www.comdirect.de/inf/ewf/redirect.html?ID_NOTATION=38692521&amp;MARKET_SELECTION=true"/>
    <hyperlink ref="A862" r:id="rId1190" display="http://www.comdirect.de/inf/ewf/redirect.html?ID_NOTATION=80914694&amp;MARKET_SELECTION=true"/>
    <hyperlink ref="A863" r:id="rId1191" display="http://www.comdirect.de/inf/ewf/redirect.html?ID_NOTATION=49413318&amp;MARKET_SELECTION=true"/>
    <hyperlink ref="A864" r:id="rId1192" display="http://www.comdirect.de/inf/ewf/redirect.html?ID_NOTATION=68975194&amp;MARKET_SELECTION=true"/>
    <hyperlink ref="A865" r:id="rId1193" display="http://www.comdirect.de/inf/ewf/redirect.html?ID_NOTATION=129127254&amp;MARKET_SELECTION=true"/>
    <hyperlink ref="A866" r:id="rId1194" display="http://www.comdirect.de/inf/ewf/redirect.html?ID_NOTATION=48352185&amp;MARKET_SELECTION=true"/>
    <hyperlink ref="A867" r:id="rId1195" display="http://www.comdirect.de/inf/ewf/redirect.html?ID_NOTATION=48352186&amp;MARKET_SELECTION=true"/>
    <hyperlink ref="A868" r:id="rId1196" display="http://www.comdirect.de/inf/ewf/redirect.html?ID_NOTATION=48496109&amp;MARKET_SELECTION=true"/>
    <hyperlink ref="A869" r:id="rId1197" display="http://www.comdirect.de/inf/ewf/redirect.html?ID_NOTATION=48352188&amp;MARKET_SELECTION=true"/>
    <hyperlink ref="A870" r:id="rId1198" display="http://www.comdirect.de/inf/ewf/redirect.html?ID_NOTATION=48352189&amp;MARKET_SELECTION=true"/>
    <hyperlink ref="A871" r:id="rId1199" display="http://www.comdirect.de/inf/ewf/redirect.html?ID_NOTATION=48352190&amp;MARKET_SELECTION=true"/>
    <hyperlink ref="A872" r:id="rId1200" display="http://www.comdirect.de/inf/ewf/redirect.html?ID_NOTATION=48352191&amp;MARKET_SELECTION=true"/>
    <hyperlink ref="A873" r:id="rId1201" display="http://www.comdirect.de/inf/ewf/redirect.html?ID_NOTATION=48352192&amp;MARKET_SELECTION=true"/>
    <hyperlink ref="A874" r:id="rId1202" display="http://www.comdirect.de/inf/ewf/redirect.html?ID_NOTATION=48352193&amp;MARKET_SELECTION=true"/>
    <hyperlink ref="A875" r:id="rId1203" display="http://www.comdirect.de/inf/ewf/redirect.html?ID_NOTATION=48352194&amp;MARKET_SELECTION=true"/>
    <hyperlink ref="A876" r:id="rId1204" display="http://www.comdirect.de/inf/ewf/redirect.html?ID_NOTATION=49012768&amp;MARKET_SELECTION=true"/>
    <hyperlink ref="A877" r:id="rId1205" display="http://www.comdirect.de/inf/ewf/redirect.html?ID_NOTATION=49012769&amp;MARKET_SELECTION=true"/>
    <hyperlink ref="A878" r:id="rId1206" display="http://www.comdirect.de/inf/ewf/redirect.html?ID_NOTATION=49012770&amp;MARKET_SELECTION=true"/>
    <hyperlink ref="A879" r:id="rId1207" display="http://www.comdirect.de/inf/ewf/redirect.html?ID_NOTATION=47696157&amp;MARKET_SELECTION=true"/>
    <hyperlink ref="A880" r:id="rId1208" display="http://www.comdirect.de/inf/ewf/redirect.html?ID_NOTATION=47696159&amp;MARKET_SELECTION=true"/>
    <hyperlink ref="A881" r:id="rId1209" display="http://www.comdirect.de/inf/ewf/redirect.html?ID_NOTATION=112615074&amp;MARKET_SELECTION=true"/>
    <hyperlink ref="K881" r:id="rId1210" display="http://www.comdirect.de/inf/indizes/detail/uebersicht.html?ID_NOTATION=52893998"/>
    <hyperlink ref="A882" r:id="rId1211" display="http://www.comdirect.de/inf/ewf/redirect.html?ID_NOTATION=64645281&amp;MARKET_SELECTION=true"/>
    <hyperlink ref="A883" r:id="rId1212" display="http://www.comdirect.de/inf/ewf/redirect.html?ID_NOTATION=64237534&amp;MARKET_SELECTION=true"/>
    <hyperlink ref="A884" r:id="rId1213" display="http://www.comdirect.de/inf/ewf/redirect.html?ID_NOTATION=71993409&amp;MARKET_SELECTION=true"/>
    <hyperlink ref="A885" r:id="rId1214" display="http://www.comdirect.de/inf/ewf/redirect.html?ID_NOTATION=89227366&amp;MARKET_SELECTION=true"/>
    <hyperlink ref="A886" r:id="rId1215" display="http://www.comdirect.de/inf/ewf/redirect.html?ID_NOTATION=125494074&amp;MARKET_SELECTION=true"/>
    <hyperlink ref="A887" r:id="rId1216" display="http://www.comdirect.de/inf/ewf/redirect.html?ID_NOTATION=80914681&amp;MARKET_SELECTION=true"/>
    <hyperlink ref="A888" r:id="rId1217" display="http://www.comdirect.de/inf/ewf/redirect.html?ID_NOTATION=14924705&amp;MARKET_SELECTION=true"/>
    <hyperlink ref="K888" r:id="rId1218" display="http://www.comdirect.de/inf/indizes/detail/uebersicht.html?ID_NOTATION=10779980"/>
    <hyperlink ref="A889" r:id="rId1219" display="http://www.comdirect.de/inf/ewf/redirect.html?ID_NOTATION=18376461&amp;MARKET_SELECTION=true"/>
    <hyperlink ref="K889" r:id="rId1220" display="http://www.comdirect.de/inf/indizes/detail/uebersicht.html?ID_NOTATION=14964700"/>
    <hyperlink ref="A890" r:id="rId1221" display="http://www.comdirect.de/inf/ewf/redirect.html?ID_NOTATION=18376462&amp;MARKET_SELECTION=true"/>
    <hyperlink ref="K890" r:id="rId1222" display="http://www.comdirect.de/inf/indizes/detail/uebersicht.html?ID_NOTATION=15338489"/>
    <hyperlink ref="A891" r:id="rId1223" display="http://www.comdirect.de/inf/ewf/redirect.html?ID_NOTATION=18376463&amp;MARKET_SELECTION=true"/>
    <hyperlink ref="A892" r:id="rId1224" display="http://www.comdirect.de/inf/ewf/redirect.html?ID_NOTATION=17637518&amp;MARKET_SELECTION=true"/>
    <hyperlink ref="A893" r:id="rId1225" display="http://www.comdirect.de/inf/ewf/redirect.html?ID_NOTATION=18376459&amp;MARKET_SELECTION=true"/>
    <hyperlink ref="K893" r:id="rId1226" display="http://www.comdirect.de/inf/indizes/detail/uebersicht.html?ID_NOTATION=16634815"/>
    <hyperlink ref="A894" r:id="rId1227" display="http://www.comdirect.de/inf/ewf/redirect.html?ID_NOTATION=21554652&amp;MARKET_SELECTION=true"/>
    <hyperlink ref="K894" r:id="rId1228" display="http://www.comdirect.de/inf/indizes/detail/uebersicht.html?ID_NOTATION=73350358"/>
    <hyperlink ref="A895" r:id="rId1229" display="http://www.comdirect.de/inf/ewf/redirect.html?ID_NOTATION=34800154&amp;MARKET_SELECTION=true"/>
    <hyperlink ref="A896" r:id="rId1230" display="http://www.comdirect.de/inf/ewf/redirect.html?ID_NOTATION=46346075&amp;MARKET_SELECTION=true"/>
    <hyperlink ref="K896" r:id="rId1231" display="http://www.comdirect.de/inf/indizes/detail/uebersicht.html?ID_NOTATION=324724"/>
    <hyperlink ref="A897" r:id="rId1232" display="http://www.comdirect.de/inf/ewf/redirect.html?ID_NOTATION=99418068&amp;MARKET_SELECTION=true"/>
    <hyperlink ref="A898" r:id="rId1233" display="http://www.comdirect.de/inf/ewf/redirect.html?ID_NOTATION=28267093&amp;MARKET_SELECTION=true"/>
    <hyperlink ref="K898" r:id="rId1234" display="http://www.comdirect.de/inf/indizes/detail/uebersicht.html?ID_NOTATION=56171153"/>
    <hyperlink ref="A899" r:id="rId1235" display="http://www.comdirect.de/inf/ewf/redirect.html?ID_NOTATION=26253806&amp;MARKET_SELECTION=true"/>
    <hyperlink ref="A900" r:id="rId1236" display="http://www.comdirect.de/inf/ewf/redirect.html?ID_NOTATION=20516948&amp;MARKET_SELECTION=true"/>
    <hyperlink ref="K900" r:id="rId1237" display="http://www.comdirect.de/inf/indizes/detail/uebersicht.html?ID_NOTATION=23929779"/>
    <hyperlink ref="A901" r:id="rId1238" display="http://www.comdirect.de/inf/ewf/redirect.html?ID_NOTATION=11329803&amp;MARKET_SELECTION=true"/>
    <hyperlink ref="K901" r:id="rId1239" display="http://www.comdirect.de/inf/indizes/detail/uebersicht.html?ID_NOTATION=2683270"/>
    <hyperlink ref="A902" r:id="rId1240" display="http://www.comdirect.de/inf/ewf/redirect.html?ID_NOTATION=19948936&amp;MARKET_SELECTION=true"/>
    <hyperlink ref="A903" r:id="rId1241" display="http://www.comdirect.de/inf/ewf/redirect.html?ID_NOTATION=16299162&amp;MARKET_SELECTION=true"/>
    <hyperlink ref="A904" r:id="rId1242" display="http://www.comdirect.de/inf/ewf/redirect.html?ID_NOTATION=14152618&amp;MARKET_SELECTION=true"/>
    <hyperlink ref="A905" r:id="rId1243" display="http://www.comdirect.de/inf/ewf/redirect.html?ID_NOTATION=14152620&amp;MARKET_SELECTION=true"/>
    <hyperlink ref="A906" r:id="rId1244" display="http://www.comdirect.de/inf/ewf/redirect.html?ID_NOTATION=14152621&amp;MARKET_SELECTION=true"/>
    <hyperlink ref="A907" r:id="rId1245" display="http://www.comdirect.de/inf/ewf/redirect.html?ID_NOTATION=14152622&amp;MARKET_SELECTION=true"/>
    <hyperlink ref="A908" r:id="rId1246" display="http://www.comdirect.de/inf/ewf/redirect.html?ID_NOTATION=14152623&amp;MARKET_SELECTION=true"/>
    <hyperlink ref="A909" r:id="rId1247" display="http://www.comdirect.de/inf/ewf/redirect.html?ID_NOTATION=122095439&amp;MARKET_SELECTION=true"/>
    <hyperlink ref="A910" r:id="rId1248" display="http://www.comdirect.de/inf/ewf/redirect.html?ID_NOTATION=17166582&amp;MARKET_SELECTION=true"/>
    <hyperlink ref="A911" r:id="rId1249" display="http://www.comdirect.de/inf/ewf/redirect.html?ID_NOTATION=19386799&amp;MARKET_SELECTION=true"/>
    <hyperlink ref="K911" r:id="rId1250" display="http://www.comdirect.de/inf/indizes/detail/uebersicht.html?ID_NOTATION=17309516"/>
    <hyperlink ref="A912" r:id="rId1251" display="http://www.comdirect.de/inf/ewf/redirect.html?ID_NOTATION=122095451&amp;MARKET_SELECTION=true"/>
    <hyperlink ref="A913" r:id="rId1252" display="http://www.comdirect.de/inf/ewf/redirect.html?ID_NOTATION=22098894&amp;MARKET_SELECTION=true"/>
    <hyperlink ref="A914" r:id="rId1253" display="http://www.comdirect.de/inf/ewf/redirect.html?ID_NOTATION=122834583&amp;MARKET_SELECTION=true"/>
    <hyperlink ref="K914" r:id="rId1254" display="http://www.comdirect.de/inf/indizes/detail/uebersicht.html?ID_NOTATION=31400126"/>
    <hyperlink ref="A915" r:id="rId1255" display="http://www.comdirect.de/inf/ewf/redirect.html?ID_NOTATION=126719447&amp;MARKET_SELECTION=true"/>
    <hyperlink ref="A916" r:id="rId1256" display="http://www.comdirect.de/inf/ewf/redirect.html?ID_NOTATION=28089424&amp;MARKET_SELECTION=true"/>
    <hyperlink ref="A917" r:id="rId1257" display="http://www.comdirect.de/inf/ewf/redirect.html?ID_NOTATION=28089425&amp;MARKET_SELECTION=true"/>
    <hyperlink ref="K917" r:id="rId1258" display="http://www.comdirect.de/inf/indizes/detail/uebersicht.html?ID_NOTATION=31400126"/>
    <hyperlink ref="A918" r:id="rId1259" display="http://www.comdirect.de/inf/ewf/redirect.html?ID_NOTATION=126719456&amp;MARKET_SELECTION=true"/>
    <hyperlink ref="A919" r:id="rId1260" display="http://www.comdirect.de/inf/ewf/redirect.html?ID_NOTATION=31301091&amp;MARKET_SELECTION=true"/>
    <hyperlink ref="A920" r:id="rId1261" display="http://www.comdirect.de/inf/ewf/redirect.html?ID_NOTATION=81875538&amp;MARKET_SELECTION=true"/>
    <hyperlink ref="A921" r:id="rId1262" display="http://www.comdirect.de/inf/ewf/redirect.html?ID_NOTATION=39153151&amp;MARKET_SELECTION=true"/>
    <hyperlink ref="A922" r:id="rId1263" display="http://www.comdirect.de/inf/ewf/redirect.html?ID_NOTATION=46872938&amp;MARKET_SELECTION=true"/>
    <hyperlink ref="A923" r:id="rId1264" display="http://www.comdirect.de/inf/ewf/redirect.html?ID_NOTATION=96128391&amp;MARKET_SELECTION=true"/>
    <hyperlink ref="A924" r:id="rId1265" display="http://www.comdirect.de/inf/ewf/redirect.html?ID_NOTATION=19386802&amp;MARKET_SELECTION=true"/>
    <hyperlink ref="A925" r:id="rId1266" display="http://www.comdirect.de/inf/ewf/redirect.html?ID_NOTATION=20080127&amp;MARKET_SELECTION=true"/>
    <hyperlink ref="A926" r:id="rId1267" display="http://www.comdirect.de/inf/ewf/redirect.html?ID_NOTATION=20080128&amp;MARKET_SELECTION=true"/>
    <hyperlink ref="A927" r:id="rId1268" display="http://www.comdirect.de/inf/ewf/redirect.html?ID_NOTATION=20063086&amp;MARKET_SELECTION=true"/>
    <hyperlink ref="A928" r:id="rId1269" display="http://www.comdirect.de/inf/ewf/redirect.html?ID_NOTATION=20063087&amp;MARKET_SELECTION=true"/>
    <hyperlink ref="A929" r:id="rId1270" display="http://www.comdirect.de/inf/ewf/redirect.html?ID_NOTATION=25494617&amp;MARKET_SELECTION=true"/>
    <hyperlink ref="A930" r:id="rId1271" display="http://www.comdirect.de/inf/ewf/redirect.html?ID_NOTATION=30868136&amp;MARKET_SELECTION=true"/>
    <hyperlink ref="A931" r:id="rId1272" display="http://www.comdirect.de/inf/ewf/redirect.html?ID_NOTATION=31227392&amp;MARKET_SELECTION=true"/>
    <hyperlink ref="A932" r:id="rId1273" display="http://www.comdirect.de/inf/ewf/redirect.html?ID_NOTATION=49012766&amp;MARKET_SELECTION=true"/>
    <hyperlink ref="A933" r:id="rId1274" display="http://www.comdirect.de/inf/ewf/redirect.html?ID_NOTATION=44162920&amp;MARKET_SELECTION=true"/>
    <hyperlink ref="A934" r:id="rId1275" display="http://www.comdirect.de/inf/ewf/redirect.html?ID_NOTATION=44162919&amp;MARKET_SELECTION=true"/>
    <hyperlink ref="A935" r:id="rId1276" display="http://www.comdirect.de/inf/ewf/redirect.html?ID_NOTATION=58950876&amp;MARKET_SELECTION=true"/>
    <hyperlink ref="A936" r:id="rId1277" display="http://www.comdirect.de/inf/ewf/redirect.html?ID_NOTATION=60945172&amp;MARKET_SELECTION=true"/>
    <hyperlink ref="A937" r:id="rId1278" display="http://www.comdirect.de/inf/ewf/redirect.html?ID_NOTATION=90616288&amp;MARKET_SELECTION=true"/>
    <hyperlink ref="A938" r:id="rId1279" display="http://www.comdirect.de/inf/ewf/redirect.html?ID_NOTATION=77676101&amp;MARKET_SELECTION=true"/>
    <hyperlink ref="A939" r:id="rId1280" display="http://www.comdirect.de/inf/ewf/redirect.html?ID_NOTATION=115171495&amp;MARKET_SELECTION=true"/>
    <hyperlink ref="A940" r:id="rId1281" display="http://www.comdirect.de/inf/ewf/redirect.html?ID_NOTATION=64850463&amp;MARKET_SELECTION=true"/>
    <hyperlink ref="A941" r:id="rId1282" display="http://www.comdirect.de/inf/ewf/redirect.html?ID_NOTATION=43229159&amp;MARKET_SELECTION=true"/>
    <hyperlink ref="A942" r:id="rId1283" display="http://www.comdirect.de/inf/ewf/redirect.html?ID_NOTATION=29260037&amp;MARKET_SELECTION=true"/>
    <hyperlink ref="A943" r:id="rId1284" display="http://www.comdirect.de/inf/ewf/redirect.html?ID_NOTATION=46095831&amp;MARKET_SELECTION=true"/>
    <hyperlink ref="K943" r:id="rId1285" display="http://www.comdirect.de/inf/indizes/detail/uebersicht.html?ID_NOTATION=39203873"/>
    <hyperlink ref="A944" r:id="rId1286" display="http://www.comdirect.de/inf/ewf/redirect.html?ID_NOTATION=16621012&amp;MARKET_SELECTION=true"/>
    <hyperlink ref="A945" r:id="rId1287" display="http://www.comdirect.de/inf/ewf/redirect.html?ID_NOTATION=122834939&amp;MARKET_SELECTION=true"/>
    <hyperlink ref="A946" r:id="rId1288" display="http://www.comdirect.de/inf/ewf/redirect.html?ID_NOTATION=17499481&amp;MARKET_SELECTION=true"/>
    <hyperlink ref="K946" r:id="rId1289" display="http://www.comdirect.de/inf/indizes/detail/uebersicht.html?ID_NOTATION=10847428"/>
    <hyperlink ref="A947" r:id="rId1290" display="http://www.comdirect.de/inf/ewf/redirect.html?ID_NOTATION=18643816&amp;MARKET_SELECTION=true"/>
    <hyperlink ref="A948" r:id="rId1291" display="http://www.comdirect.de/inf/ewf/redirect.html?ID_NOTATION=21554651&amp;MARKET_SELECTION=true"/>
    <hyperlink ref="A949" r:id="rId1292" display="http://www.comdirect.de/inf/ewf/redirect.html?ID_NOTATION=122834582&amp;MARKET_SELECTION=true"/>
    <hyperlink ref="A950" r:id="rId1293" display="http://www.comdirect.de/inf/ewf/redirect.html?ID_NOTATION=22098896&amp;MARKET_SELECTION=true"/>
    <hyperlink ref="A951" r:id="rId1294" display="http://www.comdirect.de/inf/ewf/redirect.html?ID_NOTATION=24871582&amp;MARKET_SELECTION=true"/>
    <hyperlink ref="A952" r:id="rId1295" display="http://www.comdirect.de/inf/ewf/redirect.html?ID_NOTATION=68975196&amp;MARKET_SELECTION=true"/>
    <hyperlink ref="A953" r:id="rId1296" display="http://www.comdirect.de/inf/ewf/redirect.html?ID_NOTATION=68975197&amp;MARKET_SELECTION=true"/>
    <hyperlink ref="A954" r:id="rId1297" display="http://www.comdirect.de/inf/ewf/redirect.html?ID_NOTATION=52117455&amp;MARKET_SELECTION=true"/>
    <hyperlink ref="A955" r:id="rId1298" display="http://www.comdirect.de/inf/ewf/redirect.html?ID_NOTATION=102885784&amp;MARKET_SELECTION=true"/>
    <hyperlink ref="A956" r:id="rId1299" display="http://www.comdirect.de/inf/ewf/redirect.html?ID_NOTATION=28047855&amp;MARKET_SELECTION=true"/>
    <hyperlink ref="A957" r:id="rId1300" display="http://www.comdirect.de/inf/ewf/redirect.html?ID_NOTATION=48352195&amp;MARKET_SELECTION=true"/>
    <hyperlink ref="A958" r:id="rId1301" display="http://www.comdirect.de/inf/ewf/redirect.html?ID_NOTATION=43233768&amp;MARKET_SELECTION=true"/>
    <hyperlink ref="A959" r:id="rId1302" display="http://www.comdirect.de/inf/ewf/redirect.html?ID_NOTATION=52117454&amp;MARKET_SELECTION=true"/>
    <hyperlink ref="A960" r:id="rId1303" display="http://www.comdirect.de/inf/ewf/redirect.html?ID_NOTATION=21631216&amp;MARKET_SELECTION=true"/>
    <hyperlink ref="A961" r:id="rId1304" display="http://www.comdirect.de/inf/ewf/redirect.html?ID_NOTATION=28824717&amp;MARKET_SELECTION=true"/>
    <hyperlink ref="A962" r:id="rId1305" display="http://www.comdirect.de/inf/ewf/redirect.html?ID_NOTATION=30054646&amp;MARKET_SELECTION=true"/>
    <hyperlink ref="A963" r:id="rId1306" display="http://www.comdirect.de/inf/ewf/redirect.html?ID_NOTATION=48352184&amp;MARKET_SELECTION=true"/>
    <hyperlink ref="A964" r:id="rId1307" display="http://www.comdirect.de/inf/ewf/redirect.html?ID_NOTATION=117665930&amp;MARKET_SELECTION=true"/>
    <hyperlink ref="A965" r:id="rId1308" display="http://www.comdirect.de/inf/ewf/redirect.html?ID_NOTATION=96044056&amp;MARKET_SELECTION=true"/>
    <hyperlink ref="A966" r:id="rId1309" display="http://www.comdirect.de/inf/ewf/redirect.html?ID_NOTATION=77065972&amp;MARKET_SELECTION=true"/>
    <hyperlink ref="A967" r:id="rId1310" display="http://www.comdirect.de/inf/ewf/redirect.html?ID_NOTATION=77065973&amp;MARKET_SELECTION=true"/>
  </hyperlinks>
  <pageMargins left="0.7" right="0.7" top="0.78740157499999996" bottom="0.78740157499999996" header="0.3" footer="0.3"/>
  <drawing r:id="rId131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NurEM</vt:lpstr>
      <vt:lpstr>TERvsVolume</vt:lpstr>
      <vt:lpstr>Pivot</vt:lpstr>
      <vt:lpstr>Daten</vt:lpstr>
      <vt:lpstr>Rohdaten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</dc:creator>
  <cp:lastModifiedBy>Tim</cp:lastModifiedBy>
  <dcterms:created xsi:type="dcterms:W3CDTF">2015-05-01T08:44:07Z</dcterms:created>
  <dcterms:modified xsi:type="dcterms:W3CDTF">2015-05-01T12:05:52Z</dcterms:modified>
</cp:coreProperties>
</file>