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90" windowWidth="23475" windowHeight="9690"/>
  </bookViews>
  <sheets>
    <sheet name="PERF-BERECHN - WPF" sheetId="6" r:id="rId1"/>
  </sheets>
  <definedNames>
    <definedName name="_xlnm.Print_Area" localSheetId="0">'PERF-BERECHN - WPF'!$A$1:$BP$33</definedName>
  </definedNames>
  <calcPr calcId="145621"/>
</workbook>
</file>

<file path=xl/calcChain.xml><?xml version="1.0" encoding="utf-8"?>
<calcChain xmlns="http://schemas.openxmlformats.org/spreadsheetml/2006/main">
  <c r="B17" i="6" l="1"/>
  <c r="B19" i="6" s="1"/>
  <c r="L17" i="6"/>
  <c r="L19" i="6" s="1"/>
  <c r="L32" i="6"/>
  <c r="Q32" i="6" s="1"/>
  <c r="Q25" i="6" s="1"/>
  <c r="G32" i="6"/>
  <c r="L25" i="6"/>
  <c r="B16" i="6"/>
  <c r="D3" i="6"/>
  <c r="L27" i="6" s="1"/>
  <c r="Q24" i="6" l="1"/>
  <c r="L24" i="6"/>
  <c r="Q27" i="6"/>
  <c r="G27" i="6"/>
  <c r="Q17" i="6"/>
  <c r="Q19" i="6" s="1"/>
  <c r="G17" i="6"/>
  <c r="G19" i="6" s="1"/>
  <c r="Q16" i="6"/>
  <c r="L16" i="6"/>
  <c r="G16" i="6"/>
</calcChain>
</file>

<file path=xl/sharedStrings.xml><?xml version="1.0" encoding="utf-8"?>
<sst xmlns="http://schemas.openxmlformats.org/spreadsheetml/2006/main" count="71" uniqueCount="27">
  <si>
    <t>Buchungstag</t>
  </si>
  <si>
    <t>Betrag</t>
  </si>
  <si>
    <t>Aktion</t>
  </si>
  <si>
    <t>Kauf</t>
  </si>
  <si>
    <t>Dividende</t>
  </si>
  <si>
    <t>Aktueller Wert</t>
  </si>
  <si>
    <t>Gesamtrendite p.a. in %</t>
  </si>
  <si>
    <t>Gewinn in EUR</t>
  </si>
  <si>
    <t>Performance in %</t>
  </si>
  <si>
    <t>Aktueller Wert+Dividenden</t>
  </si>
  <si>
    <t>Dividendensumme</t>
  </si>
  <si>
    <t>Aktueller Kurs</t>
  </si>
  <si>
    <t>Stückzahl</t>
  </si>
  <si>
    <t>Aktueller Wert (Kurs)</t>
  </si>
  <si>
    <t>Aktueller Wert (Divi)</t>
  </si>
  <si>
    <t>Aktueller Wert (Gesamt)</t>
  </si>
  <si>
    <t>UNTERNEHMEN A</t>
  </si>
  <si>
    <t>Kurs-Performance</t>
  </si>
  <si>
    <t>Gesamt-Performance</t>
  </si>
  <si>
    <t>Dividenden-Performance</t>
  </si>
  <si>
    <t>Kaufsumme</t>
  </si>
  <si>
    <t>Kaufsumme+Dividenden</t>
  </si>
  <si>
    <t>Buchgewinn</t>
  </si>
  <si>
    <t>BRUTTO</t>
  </si>
  <si>
    <t>Gesamtgewinn</t>
  </si>
  <si>
    <t>wertgewichtet</t>
  </si>
  <si>
    <t>zeitgewichtet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</si>
</sst>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\ &quot;€&quot;_-;\-* #,##0.00\ &quot;€&quot;_-;_-* &quot;-&quot;??\ &quot;€&quot;_-;_-@_-"/>
    <numFmt numFmtId="164" formatCode="#,##0.00_ ;[Red]\-#,##0.00\ "/>
    <numFmt numFmtId="165" formatCode="0.00_ ;[Red]\-0.00\ 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BA18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39997558519241921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4" fontId="3" fillId="0" borderId="0" applyFont="0" applyFill="0" applyBorder="0" applyAlignment="0" applyProtection="0"/>
  </cellStyleXfs>
  <cellXfs count="45">
    <xf numFmtId="0" fontId="0" fillId="0" borderId="0" xfId="0"/>
    <xf numFmtId="0" fontId="0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14" fontId="0" fillId="0" borderId="0" xfId="0" applyNumberFormat="1" applyAlignment="1">
      <alignment horizontal="center"/>
    </xf>
    <xf numFmtId="164" fontId="0" fillId="0" borderId="0" xfId="0" applyNumberFormat="1" applyAlignment="1"/>
    <xf numFmtId="0" fontId="0" fillId="0" borderId="0" xfId="0" applyAlignment="1">
      <alignment horizontal="center"/>
    </xf>
    <xf numFmtId="2" fontId="0" fillId="0" borderId="0" xfId="0" applyNumberFormat="1"/>
    <xf numFmtId="0" fontId="2" fillId="0" borderId="2" xfId="0" applyFont="1" applyBorder="1"/>
    <xf numFmtId="0" fontId="2" fillId="0" borderId="4" xfId="0" applyFont="1" applyBorder="1"/>
    <xf numFmtId="0" fontId="2" fillId="0" borderId="6" xfId="0" applyFont="1" applyBorder="1"/>
    <xf numFmtId="0" fontId="0" fillId="0" borderId="0" xfId="0" applyFont="1" applyFill="1" applyBorder="1" applyAlignment="1">
      <alignment horizontal="center"/>
    </xf>
    <xf numFmtId="14" fontId="0" fillId="0" borderId="0" xfId="0" applyNumberFormat="1" applyFill="1" applyBorder="1" applyAlignment="1">
      <alignment horizontal="center"/>
    </xf>
    <xf numFmtId="164" fontId="0" fillId="0" borderId="0" xfId="0" applyNumberFormat="1" applyFill="1" applyBorder="1" applyAlignment="1"/>
    <xf numFmtId="0" fontId="0" fillId="0" borderId="0" xfId="0" applyFill="1" applyBorder="1" applyAlignment="1">
      <alignment horizontal="center"/>
    </xf>
    <xf numFmtId="2" fontId="0" fillId="0" borderId="0" xfId="0" applyNumberFormat="1" applyFill="1" applyBorder="1"/>
    <xf numFmtId="0" fontId="0" fillId="0" borderId="0" xfId="0" applyFill="1" applyBorder="1"/>
    <xf numFmtId="0" fontId="2" fillId="0" borderId="0" xfId="0" applyFont="1" applyFill="1" applyBorder="1"/>
    <xf numFmtId="2" fontId="2" fillId="0" borderId="0" xfId="0" applyNumberFormat="1" applyFont="1" applyFill="1" applyBorder="1"/>
    <xf numFmtId="2" fontId="2" fillId="0" borderId="0" xfId="1" applyNumberFormat="1" applyFont="1" applyFill="1" applyBorder="1"/>
    <xf numFmtId="164" fontId="0" fillId="0" borderId="0" xfId="0" applyNumberFormat="1" applyAlignment="1">
      <alignment horizontal="right"/>
    </xf>
    <xf numFmtId="164" fontId="0" fillId="0" borderId="0" xfId="0" applyNumberFormat="1" applyFill="1" applyBorder="1" applyAlignment="1">
      <alignment horizontal="right"/>
    </xf>
    <xf numFmtId="165" fontId="0" fillId="0" borderId="0" xfId="0" applyNumberFormat="1" applyFill="1" applyBorder="1"/>
    <xf numFmtId="164" fontId="0" fillId="0" borderId="0" xfId="0" applyNumberFormat="1" applyFill="1" applyBorder="1" applyAlignment="1">
      <alignment horizontal="center" vertical="center"/>
    </xf>
    <xf numFmtId="2" fontId="0" fillId="0" borderId="0" xfId="0" applyNumberFormat="1" applyFill="1" applyBorder="1" applyAlignment="1">
      <alignment horizontal="center"/>
    </xf>
    <xf numFmtId="14" fontId="0" fillId="0" borderId="0" xfId="0" applyNumberFormat="1" applyFill="1" applyBorder="1" applyAlignment="1">
      <alignment horizontal="center" vertical="center"/>
    </xf>
    <xf numFmtId="2" fontId="0" fillId="0" borderId="0" xfId="0" applyNumberForma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165" fontId="0" fillId="0" borderId="0" xfId="0" applyNumberFormat="1" applyFill="1" applyBorder="1" applyAlignment="1">
      <alignment horizontal="center"/>
    </xf>
    <xf numFmtId="164" fontId="0" fillId="0" borderId="0" xfId="0" applyNumberFormat="1" applyFill="1" applyBorder="1"/>
    <xf numFmtId="10" fontId="0" fillId="0" borderId="0" xfId="1" applyNumberFormat="1" applyFont="1"/>
    <xf numFmtId="0" fontId="0" fillId="3" borderId="0" xfId="0" applyFill="1" applyAlignment="1">
      <alignment horizontal="left"/>
    </xf>
    <xf numFmtId="0" fontId="2" fillId="0" borderId="0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0" xfId="0" applyFont="1" applyFill="1" applyAlignment="1"/>
    <xf numFmtId="0" fontId="2" fillId="2" borderId="0" xfId="0" applyFont="1" applyFill="1" applyAlignment="1">
      <alignment horizontal="left"/>
    </xf>
    <xf numFmtId="4" fontId="2" fillId="0" borderId="5" xfId="0" applyNumberFormat="1" applyFont="1" applyBorder="1"/>
    <xf numFmtId="0" fontId="0" fillId="5" borderId="8" xfId="0" applyFill="1" applyBorder="1" applyAlignment="1">
      <alignment horizontal="right"/>
    </xf>
    <xf numFmtId="0" fontId="0" fillId="6" borderId="8" xfId="0" applyFill="1" applyBorder="1" applyAlignment="1">
      <alignment horizontal="right"/>
    </xf>
    <xf numFmtId="0" fontId="0" fillId="0" borderId="8" xfId="0" applyBorder="1"/>
    <xf numFmtId="4" fontId="0" fillId="0" borderId="8" xfId="0" applyNumberFormat="1" applyFont="1" applyBorder="1"/>
    <xf numFmtId="0" fontId="0" fillId="4" borderId="8" xfId="0" applyFill="1" applyBorder="1" applyAlignment="1">
      <alignment horizontal="center"/>
    </xf>
    <xf numFmtId="0" fontId="0" fillId="5" borderId="7" xfId="0" applyFill="1" applyBorder="1" applyAlignment="1">
      <alignment horizontal="right"/>
    </xf>
    <xf numFmtId="4" fontId="2" fillId="0" borderId="3" xfId="0" applyNumberFormat="1" applyFont="1" applyBorder="1"/>
    <xf numFmtId="4" fontId="2" fillId="0" borderId="7" xfId="0" applyNumberFormat="1" applyFont="1" applyBorder="1"/>
    <xf numFmtId="0" fontId="2" fillId="0" borderId="0" xfId="0" applyFont="1" applyFill="1" applyBorder="1" applyAlignment="1">
      <alignment horizontal="center"/>
    </xf>
  </cellXfs>
  <cellStyles count="3">
    <cellStyle name="Euro" xfId="2"/>
    <cellStyle name="Prozent" xfId="1" builtinId="5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P55"/>
  <sheetViews>
    <sheetView tabSelected="1" zoomScaleNormal="100" workbookViewId="0">
      <selection activeCell="T1" sqref="F1:T32"/>
    </sheetView>
  </sheetViews>
  <sheetFormatPr baseColWidth="10" defaultRowHeight="15" x14ac:dyDescent="0.25"/>
  <cols>
    <col min="1" max="1" width="22.7109375" bestFit="1" customWidth="1"/>
    <col min="2" max="2" width="13" bestFit="1" customWidth="1"/>
    <col min="3" max="3" width="14.140625" bestFit="1" customWidth="1"/>
    <col min="4" max="4" width="9.140625" bestFit="1" customWidth="1"/>
    <col min="6" max="6" width="22.7109375" bestFit="1" customWidth="1"/>
    <col min="7" max="7" width="12.5703125" bestFit="1" customWidth="1"/>
    <col min="8" max="8" width="14.140625" bestFit="1" customWidth="1"/>
    <col min="9" max="9" width="7.5703125" bestFit="1" customWidth="1"/>
    <col min="10" max="10" width="7.5703125" customWidth="1"/>
    <col min="11" max="11" width="22.7109375" bestFit="1" customWidth="1"/>
    <col min="12" max="12" width="12" bestFit="1" customWidth="1"/>
    <col min="13" max="13" width="14.140625" bestFit="1" customWidth="1"/>
    <col min="14" max="14" width="7.5703125" bestFit="1" customWidth="1"/>
    <col min="15" max="15" width="7.5703125" customWidth="1"/>
    <col min="16" max="16" width="22.7109375" bestFit="1" customWidth="1"/>
    <col min="17" max="17" width="13" bestFit="1" customWidth="1"/>
    <col min="18" max="18" width="14.140625" bestFit="1" customWidth="1"/>
    <col min="19" max="19" width="7.5703125" bestFit="1" customWidth="1"/>
    <col min="21" max="21" width="22.5703125" bestFit="1" customWidth="1"/>
    <col min="22" max="22" width="9.28515625" bestFit="1" customWidth="1"/>
    <col min="23" max="23" width="14.140625" bestFit="1" customWidth="1"/>
    <col min="24" max="24" width="7.5703125" bestFit="1" customWidth="1"/>
    <col min="25" max="25" width="11.5703125" customWidth="1"/>
    <col min="26" max="26" width="22.5703125" bestFit="1" customWidth="1"/>
    <col min="27" max="27" width="9.28515625" bestFit="1" customWidth="1"/>
    <col min="28" max="28" width="14.140625" bestFit="1" customWidth="1"/>
    <col min="29" max="29" width="7.5703125" bestFit="1" customWidth="1"/>
    <col min="31" max="31" width="22.5703125" bestFit="1" customWidth="1"/>
    <col min="32" max="32" width="9.28515625" bestFit="1" customWidth="1"/>
    <col min="33" max="33" width="14.140625" bestFit="1" customWidth="1"/>
    <col min="34" max="34" width="7.5703125" bestFit="1" customWidth="1"/>
    <col min="36" max="36" width="22.5703125" bestFit="1" customWidth="1"/>
    <col min="37" max="37" width="9.28515625" bestFit="1" customWidth="1"/>
    <col min="38" max="38" width="14.140625" bestFit="1" customWidth="1"/>
    <col min="39" max="39" width="7.5703125" bestFit="1" customWidth="1"/>
    <col min="41" max="41" width="22.5703125" bestFit="1" customWidth="1"/>
    <col min="42" max="42" width="9.28515625" bestFit="1" customWidth="1"/>
    <col min="43" max="43" width="14.140625" bestFit="1" customWidth="1"/>
    <col min="44" max="44" width="7.5703125" bestFit="1" customWidth="1"/>
    <col min="46" max="46" width="22.5703125" bestFit="1" customWidth="1"/>
    <col min="47" max="47" width="9.28515625" bestFit="1" customWidth="1"/>
    <col min="48" max="48" width="14.140625" bestFit="1" customWidth="1"/>
    <col min="49" max="49" width="7.5703125" bestFit="1" customWidth="1"/>
    <col min="51" max="51" width="22.5703125" bestFit="1" customWidth="1"/>
    <col min="52" max="52" width="9.28515625" bestFit="1" customWidth="1"/>
    <col min="53" max="53" width="14.140625" bestFit="1" customWidth="1"/>
    <col min="54" max="54" width="7.5703125" bestFit="1" customWidth="1"/>
    <col min="56" max="56" width="22.5703125" bestFit="1" customWidth="1"/>
    <col min="57" max="57" width="9.28515625" bestFit="1" customWidth="1"/>
    <col min="58" max="58" width="14.140625" bestFit="1" customWidth="1"/>
    <col min="59" max="59" width="7.5703125" bestFit="1" customWidth="1"/>
    <col min="61" max="61" width="22.5703125" bestFit="1" customWidth="1"/>
    <col min="62" max="62" width="9.5703125" bestFit="1" customWidth="1"/>
    <col min="63" max="63" width="14.140625" bestFit="1" customWidth="1"/>
    <col min="64" max="64" width="7.5703125" bestFit="1" customWidth="1"/>
  </cols>
  <sheetData>
    <row r="1" spans="1:68" x14ac:dyDescent="0.25">
      <c r="A1" s="32" t="s">
        <v>16</v>
      </c>
      <c r="B1" s="33"/>
      <c r="C1" s="34" t="s">
        <v>18</v>
      </c>
      <c r="D1" s="33"/>
      <c r="E1" s="15"/>
      <c r="F1" s="32" t="s">
        <v>16</v>
      </c>
      <c r="G1" s="33"/>
      <c r="H1" s="34" t="s">
        <v>17</v>
      </c>
      <c r="I1" s="33"/>
      <c r="J1" s="31"/>
      <c r="K1" s="32" t="s">
        <v>16</v>
      </c>
      <c r="L1" s="33"/>
      <c r="M1" s="34" t="s">
        <v>19</v>
      </c>
      <c r="N1" s="33"/>
      <c r="O1" s="31"/>
      <c r="P1" s="32" t="s">
        <v>16</v>
      </c>
      <c r="Q1" s="33"/>
      <c r="R1" s="34" t="s">
        <v>18</v>
      </c>
      <c r="S1" s="33"/>
      <c r="T1" s="15"/>
      <c r="U1" s="15"/>
      <c r="V1" s="15"/>
      <c r="W1" s="15"/>
      <c r="X1" s="15"/>
      <c r="Y1" s="44"/>
      <c r="Z1" s="44"/>
      <c r="AA1" s="44"/>
      <c r="AB1" s="44"/>
      <c r="AC1" s="15"/>
      <c r="AD1" s="44"/>
      <c r="AE1" s="44"/>
      <c r="AF1" s="44"/>
      <c r="AG1" s="44"/>
      <c r="AH1" s="15"/>
      <c r="AI1" s="44"/>
      <c r="AJ1" s="44"/>
      <c r="AK1" s="44"/>
      <c r="AL1" s="44"/>
      <c r="AM1" s="15"/>
      <c r="AN1" s="44"/>
      <c r="AO1" s="44"/>
      <c r="AP1" s="44"/>
      <c r="AQ1" s="44"/>
      <c r="AR1" s="15"/>
      <c r="AS1" s="44"/>
      <c r="AT1" s="44"/>
      <c r="AU1" s="44"/>
      <c r="AV1" s="44"/>
      <c r="BC1" s="44"/>
      <c r="BD1" s="44"/>
      <c r="BE1" s="44"/>
      <c r="BF1" s="44"/>
      <c r="BG1" s="15"/>
      <c r="BH1" s="44"/>
      <c r="BI1" s="44"/>
      <c r="BJ1" s="44"/>
      <c r="BK1" s="44"/>
      <c r="BL1" s="15"/>
      <c r="BM1" s="44"/>
      <c r="BN1" s="44"/>
      <c r="BO1" s="44"/>
      <c r="BP1" s="44"/>
    </row>
    <row r="2" spans="1:68" x14ac:dyDescent="0.25">
      <c r="A2" s="1" t="s">
        <v>0</v>
      </c>
      <c r="B2" s="1" t="s">
        <v>1</v>
      </c>
      <c r="C2" s="1" t="s">
        <v>2</v>
      </c>
      <c r="D2" s="2"/>
      <c r="E2" s="15"/>
      <c r="F2" s="1" t="s">
        <v>0</v>
      </c>
      <c r="G2" s="1" t="s">
        <v>1</v>
      </c>
      <c r="H2" s="1" t="s">
        <v>2</v>
      </c>
      <c r="I2" s="2"/>
      <c r="J2" s="31"/>
      <c r="K2" s="1" t="s">
        <v>0</v>
      </c>
      <c r="L2" s="1" t="s">
        <v>1</v>
      </c>
      <c r="M2" s="1" t="s">
        <v>2</v>
      </c>
      <c r="N2" s="2"/>
      <c r="O2" s="31"/>
      <c r="P2" s="1" t="s">
        <v>0</v>
      </c>
      <c r="Q2" s="1" t="s">
        <v>1</v>
      </c>
      <c r="R2" s="1" t="s">
        <v>2</v>
      </c>
      <c r="S2" s="2"/>
      <c r="T2" s="15"/>
      <c r="U2" s="10"/>
      <c r="V2" s="10"/>
      <c r="W2" s="10"/>
      <c r="X2" s="31"/>
      <c r="Y2" s="15"/>
      <c r="Z2" s="10"/>
      <c r="AA2" s="10"/>
      <c r="AB2" s="10"/>
      <c r="AC2" s="31"/>
      <c r="AD2" s="15"/>
      <c r="AE2" s="10"/>
      <c r="AF2" s="10"/>
      <c r="AG2" s="10"/>
      <c r="AH2" s="31"/>
      <c r="AI2" s="15"/>
      <c r="AJ2" s="10"/>
      <c r="AK2" s="10"/>
      <c r="AL2" s="10"/>
      <c r="AM2" s="31"/>
      <c r="AN2" s="15"/>
      <c r="AO2" s="10"/>
      <c r="AP2" s="10"/>
      <c r="AQ2" s="10"/>
      <c r="AR2" s="31"/>
      <c r="AY2" s="10"/>
      <c r="AZ2" s="10"/>
      <c r="BA2" s="10"/>
      <c r="BB2" s="31"/>
      <c r="BC2" s="15"/>
      <c r="BD2" s="10"/>
      <c r="BE2" s="10"/>
      <c r="BF2" s="10"/>
      <c r="BG2" s="31"/>
      <c r="BH2" s="15"/>
      <c r="BI2" s="10"/>
      <c r="BJ2" s="10"/>
      <c r="BK2" s="10"/>
      <c r="BL2" s="31"/>
    </row>
    <row r="3" spans="1:68" x14ac:dyDescent="0.25">
      <c r="A3" s="3">
        <v>39155</v>
      </c>
      <c r="B3" s="4">
        <v>-7605.27</v>
      </c>
      <c r="C3" s="5" t="s">
        <v>3</v>
      </c>
      <c r="D3" s="6">
        <f>B3*-1</f>
        <v>7605.27</v>
      </c>
      <c r="E3" s="15"/>
      <c r="F3" s="3">
        <v>39155</v>
      </c>
      <c r="G3" s="4">
        <v>-7605.27</v>
      </c>
      <c r="H3" s="5" t="s">
        <v>3</v>
      </c>
      <c r="I3" s="6"/>
      <c r="J3" s="6"/>
      <c r="K3" s="3">
        <v>39155</v>
      </c>
      <c r="L3" s="4">
        <v>-7605.27</v>
      </c>
      <c r="M3" s="5" t="s">
        <v>3</v>
      </c>
      <c r="N3" s="6"/>
      <c r="O3" s="6"/>
      <c r="P3" s="3">
        <v>39155</v>
      </c>
      <c r="Q3" s="4">
        <v>-7605.27</v>
      </c>
      <c r="R3" s="5" t="s">
        <v>3</v>
      </c>
      <c r="S3" s="6"/>
      <c r="T3" s="15"/>
      <c r="U3" s="10"/>
      <c r="V3" s="12"/>
      <c r="W3" s="13"/>
      <c r="X3" s="14"/>
      <c r="Y3" s="15"/>
      <c r="Z3" s="11"/>
      <c r="AA3" s="12"/>
      <c r="AB3" s="13"/>
      <c r="AC3" s="14"/>
      <c r="AD3" s="15"/>
      <c r="AE3" s="11"/>
      <c r="AF3" s="12"/>
      <c r="AG3" s="13"/>
      <c r="AH3" s="14"/>
      <c r="AI3" s="15"/>
      <c r="AJ3" s="11"/>
      <c r="AK3" s="12"/>
      <c r="AL3" s="13"/>
      <c r="AM3" s="14"/>
      <c r="AN3" s="15"/>
      <c r="AO3" s="11"/>
      <c r="AP3" s="12"/>
      <c r="AQ3" s="13"/>
      <c r="AR3" s="14"/>
      <c r="AY3" s="11"/>
      <c r="AZ3" s="12"/>
      <c r="BA3" s="13"/>
      <c r="BB3" s="14"/>
      <c r="BC3" s="15"/>
      <c r="BD3" s="11"/>
      <c r="BE3" s="22"/>
      <c r="BF3" s="13"/>
      <c r="BG3" s="23"/>
      <c r="BH3" s="15"/>
      <c r="BI3" s="11"/>
      <c r="BJ3" s="12"/>
      <c r="BK3" s="13"/>
      <c r="BL3" s="14"/>
    </row>
    <row r="4" spans="1:68" x14ac:dyDescent="0.25">
      <c r="A4" s="3">
        <v>39562</v>
      </c>
      <c r="B4" s="19">
        <v>195</v>
      </c>
      <c r="C4" s="5" t="s">
        <v>4</v>
      </c>
      <c r="D4" s="19"/>
      <c r="E4" s="15"/>
      <c r="F4" s="3"/>
      <c r="G4" s="4"/>
      <c r="H4" s="5"/>
      <c r="I4" s="6"/>
      <c r="J4" s="6"/>
      <c r="K4" s="3"/>
      <c r="L4" s="4"/>
      <c r="M4" s="5"/>
      <c r="N4" s="6"/>
      <c r="O4" s="6"/>
      <c r="P4" s="3"/>
      <c r="Q4" s="4"/>
      <c r="R4" s="5"/>
      <c r="S4" s="6"/>
      <c r="T4" s="15"/>
      <c r="U4" s="10"/>
      <c r="V4" s="12"/>
      <c r="W4" s="13"/>
      <c r="X4" s="14"/>
      <c r="Y4" s="15"/>
      <c r="Z4" s="11"/>
      <c r="AA4" s="12"/>
      <c r="AB4" s="13"/>
      <c r="AC4" s="14"/>
      <c r="AD4" s="15"/>
      <c r="AE4" s="11"/>
      <c r="AF4" s="12"/>
      <c r="AG4" s="13"/>
      <c r="AH4" s="14"/>
      <c r="AI4" s="15"/>
      <c r="AJ4" s="11"/>
      <c r="AK4" s="12"/>
      <c r="AL4" s="13"/>
      <c r="AM4" s="14"/>
      <c r="AN4" s="15"/>
      <c r="AO4" s="11"/>
      <c r="AP4" s="12"/>
      <c r="AQ4" s="13"/>
      <c r="AR4" s="14"/>
      <c r="AY4" s="11"/>
      <c r="AZ4" s="12"/>
      <c r="BA4" s="13"/>
      <c r="BB4" s="14"/>
      <c r="BC4" s="15"/>
      <c r="BD4" s="11"/>
      <c r="BE4" s="22"/>
      <c r="BF4" s="13"/>
      <c r="BG4" s="23"/>
      <c r="BH4" s="15"/>
      <c r="BI4" s="11"/>
      <c r="BJ4" s="12"/>
      <c r="BK4" s="13"/>
      <c r="BL4" s="14"/>
    </row>
    <row r="5" spans="1:68" x14ac:dyDescent="0.25">
      <c r="A5" s="3">
        <v>39937</v>
      </c>
      <c r="B5" s="19">
        <v>487.5</v>
      </c>
      <c r="C5" s="5" t="s">
        <v>4</v>
      </c>
      <c r="D5" s="19"/>
      <c r="E5" s="15"/>
      <c r="F5" s="3"/>
      <c r="G5" s="19"/>
      <c r="H5" s="5"/>
      <c r="I5" s="6"/>
      <c r="J5" s="6"/>
      <c r="K5" s="3"/>
      <c r="L5" s="19"/>
      <c r="M5" s="5"/>
      <c r="N5" s="6"/>
      <c r="O5" s="6"/>
      <c r="P5" s="3"/>
      <c r="Q5" s="19"/>
      <c r="R5" s="5"/>
      <c r="S5" s="6"/>
      <c r="T5" s="14"/>
      <c r="U5" s="10"/>
      <c r="V5" s="20"/>
      <c r="W5" s="13"/>
      <c r="X5" s="14"/>
      <c r="Y5" s="15"/>
      <c r="Z5" s="11"/>
      <c r="AA5" s="20"/>
      <c r="AB5" s="13"/>
      <c r="AC5" s="14"/>
      <c r="AD5" s="15"/>
      <c r="AE5" s="11"/>
      <c r="AF5" s="20"/>
      <c r="AG5" s="13"/>
      <c r="AH5" s="14"/>
      <c r="AI5" s="15"/>
      <c r="AJ5" s="11"/>
      <c r="AK5" s="12"/>
      <c r="AL5" s="13"/>
      <c r="AM5" s="14"/>
      <c r="AN5" s="15"/>
      <c r="AO5" s="11"/>
      <c r="AP5" s="20"/>
      <c r="AQ5" s="13"/>
      <c r="AR5" s="21"/>
      <c r="AY5" s="11"/>
      <c r="AZ5" s="20"/>
      <c r="BA5" s="13"/>
      <c r="BB5" s="21"/>
      <c r="BC5" s="15"/>
      <c r="BD5" s="24"/>
      <c r="BE5" s="25"/>
      <c r="BF5" s="26"/>
      <c r="BG5" s="25"/>
      <c r="BH5" s="15"/>
      <c r="BI5" s="11"/>
      <c r="BJ5" s="20"/>
      <c r="BK5" s="13"/>
      <c r="BL5" s="21"/>
    </row>
    <row r="6" spans="1:68" x14ac:dyDescent="0.25">
      <c r="A6" s="3">
        <v>40298</v>
      </c>
      <c r="B6" s="19">
        <v>425</v>
      </c>
      <c r="C6" s="5" t="s">
        <v>4</v>
      </c>
      <c r="D6" s="19"/>
      <c r="E6" s="15"/>
      <c r="F6" s="3"/>
      <c r="G6" s="19"/>
      <c r="H6" s="5"/>
      <c r="I6" s="6"/>
      <c r="J6" s="6"/>
      <c r="K6" s="3"/>
      <c r="L6" s="19"/>
      <c r="M6" s="5"/>
      <c r="N6" s="6"/>
      <c r="O6" s="6"/>
      <c r="P6" s="3"/>
      <c r="Q6" s="19"/>
      <c r="R6" s="5"/>
      <c r="S6" s="6"/>
      <c r="T6" s="14"/>
      <c r="U6" s="10"/>
      <c r="V6" s="20"/>
      <c r="W6" s="13"/>
      <c r="X6" s="14"/>
      <c r="Y6" s="15"/>
      <c r="Z6" s="11"/>
      <c r="AA6" s="20"/>
      <c r="AB6" s="13"/>
      <c r="AC6" s="14"/>
      <c r="AD6" s="15"/>
      <c r="AE6" s="11"/>
      <c r="AF6" s="20"/>
      <c r="AG6" s="13"/>
      <c r="AH6" s="14"/>
      <c r="AI6" s="15"/>
      <c r="AJ6" s="11"/>
      <c r="AK6" s="12"/>
      <c r="AL6" s="13"/>
      <c r="AM6" s="14"/>
      <c r="AN6" s="15"/>
      <c r="AO6" s="11"/>
      <c r="AP6" s="20"/>
      <c r="AQ6" s="13"/>
      <c r="AR6" s="21"/>
      <c r="AY6" s="11"/>
      <c r="AZ6" s="20"/>
      <c r="BA6" s="13"/>
      <c r="BB6" s="21"/>
      <c r="BC6" s="15"/>
      <c r="BD6" s="24"/>
      <c r="BE6" s="25"/>
      <c r="BF6" s="26"/>
      <c r="BG6" s="25"/>
      <c r="BH6" s="15"/>
      <c r="BI6" s="11"/>
      <c r="BJ6" s="20"/>
      <c r="BK6" s="13"/>
      <c r="BL6" s="21"/>
    </row>
    <row r="7" spans="1:68" x14ac:dyDescent="0.25">
      <c r="A7" s="3">
        <v>40672</v>
      </c>
      <c r="B7" s="19">
        <v>550</v>
      </c>
      <c r="C7" s="5" t="s">
        <v>4</v>
      </c>
      <c r="D7" s="19"/>
      <c r="E7" s="15"/>
      <c r="F7" s="3"/>
      <c r="G7" s="19"/>
      <c r="H7" s="5"/>
      <c r="I7" s="6"/>
      <c r="J7" s="6"/>
      <c r="K7" s="3"/>
      <c r="L7" s="19"/>
      <c r="M7" s="5"/>
      <c r="N7" s="6"/>
      <c r="O7" s="6"/>
      <c r="P7" s="3"/>
      <c r="Q7" s="19"/>
      <c r="R7" s="5"/>
      <c r="S7" s="6"/>
      <c r="T7" s="14"/>
      <c r="U7" s="10"/>
      <c r="V7" s="20"/>
      <c r="W7" s="13"/>
      <c r="X7" s="14"/>
      <c r="Y7" s="15"/>
      <c r="Z7" s="11"/>
      <c r="AA7" s="20"/>
      <c r="AB7" s="13"/>
      <c r="AC7" s="14"/>
      <c r="AD7" s="15"/>
      <c r="AE7" s="11"/>
      <c r="AF7" s="20"/>
      <c r="AG7" s="13"/>
      <c r="AH7" s="14"/>
      <c r="AI7" s="15"/>
      <c r="AJ7" s="11"/>
      <c r="AK7" s="12"/>
      <c r="AL7" s="13"/>
      <c r="AM7" s="14"/>
      <c r="AN7" s="15"/>
      <c r="AO7" s="11"/>
      <c r="AP7" s="20"/>
      <c r="AQ7" s="13"/>
      <c r="AR7" s="21"/>
      <c r="AY7" s="11"/>
      <c r="AZ7" s="20"/>
      <c r="BA7" s="13"/>
      <c r="BB7" s="21"/>
      <c r="BC7" s="15"/>
      <c r="BD7" s="24"/>
      <c r="BE7" s="25"/>
      <c r="BF7" s="26"/>
      <c r="BG7" s="25"/>
      <c r="BH7" s="15"/>
      <c r="BI7" s="11"/>
      <c r="BJ7" s="20"/>
      <c r="BK7" s="13"/>
      <c r="BL7" s="21"/>
    </row>
    <row r="8" spans="1:68" x14ac:dyDescent="0.25">
      <c r="A8" s="3">
        <v>41029</v>
      </c>
      <c r="B8" s="19">
        <v>625</v>
      </c>
      <c r="C8" s="5" t="s">
        <v>4</v>
      </c>
      <c r="D8" s="19"/>
      <c r="E8" s="15"/>
      <c r="F8" s="3"/>
      <c r="G8" s="19"/>
      <c r="H8" s="5"/>
      <c r="I8" s="6"/>
      <c r="J8" s="6"/>
      <c r="K8" s="3"/>
      <c r="L8" s="19"/>
      <c r="M8" s="5"/>
      <c r="N8" s="6"/>
      <c r="O8" s="6"/>
      <c r="P8" s="3"/>
      <c r="Q8" s="19"/>
      <c r="R8" s="5"/>
      <c r="S8" s="6"/>
      <c r="T8" s="14"/>
      <c r="U8" s="10"/>
      <c r="V8" s="20"/>
      <c r="W8" s="13"/>
      <c r="X8" s="14"/>
      <c r="Y8" s="15"/>
      <c r="Z8" s="11"/>
      <c r="AA8" s="20"/>
      <c r="AB8" s="13"/>
      <c r="AC8" s="14"/>
      <c r="AD8" s="15"/>
      <c r="AE8" s="11"/>
      <c r="AF8" s="20"/>
      <c r="AG8" s="13"/>
      <c r="AH8" s="14"/>
      <c r="AI8" s="15"/>
      <c r="AJ8" s="11"/>
      <c r="AK8" s="12"/>
      <c r="AL8" s="13"/>
      <c r="AM8" s="14"/>
      <c r="AN8" s="15"/>
      <c r="AO8" s="11"/>
      <c r="AP8" s="20"/>
      <c r="AQ8" s="13"/>
      <c r="AR8" s="21"/>
      <c r="AY8" s="11"/>
      <c r="AZ8" s="20"/>
      <c r="BA8" s="13"/>
      <c r="BB8" s="21"/>
      <c r="BC8" s="15"/>
      <c r="BD8" s="24"/>
      <c r="BE8" s="25"/>
      <c r="BF8" s="26"/>
      <c r="BG8" s="25"/>
      <c r="BH8" s="15"/>
      <c r="BI8" s="11"/>
      <c r="BJ8" s="20"/>
      <c r="BK8" s="13"/>
      <c r="BL8" s="21"/>
    </row>
    <row r="9" spans="1:68" x14ac:dyDescent="0.25">
      <c r="A9" s="3">
        <v>41393</v>
      </c>
      <c r="B9" s="19">
        <v>650</v>
      </c>
      <c r="C9" s="5" t="s">
        <v>4</v>
      </c>
      <c r="D9" s="19"/>
      <c r="E9" s="15"/>
      <c r="F9" s="3"/>
      <c r="G9" s="19"/>
      <c r="H9" s="5"/>
      <c r="I9" s="6"/>
      <c r="J9" s="6"/>
      <c r="K9" s="3"/>
      <c r="L9" s="19"/>
      <c r="M9" s="5"/>
      <c r="N9" s="6"/>
      <c r="O9" s="6"/>
      <c r="P9" s="3"/>
      <c r="Q9" s="19"/>
      <c r="R9" s="5"/>
      <c r="S9" s="6"/>
      <c r="T9" s="14"/>
      <c r="U9" s="10"/>
      <c r="V9" s="20"/>
      <c r="W9" s="13"/>
      <c r="X9" s="14"/>
      <c r="Y9" s="15"/>
      <c r="Z9" s="11"/>
      <c r="AA9" s="20"/>
      <c r="AB9" s="13"/>
      <c r="AC9" s="14"/>
      <c r="AD9" s="15"/>
      <c r="AE9" s="11"/>
      <c r="AF9" s="20"/>
      <c r="AG9" s="13"/>
      <c r="AH9" s="14"/>
      <c r="AI9" s="15"/>
      <c r="AJ9" s="11"/>
      <c r="AK9" s="12"/>
      <c r="AL9" s="13"/>
      <c r="AM9" s="14"/>
      <c r="AN9" s="15"/>
      <c r="AO9" s="11"/>
      <c r="AP9" s="20"/>
      <c r="AQ9" s="13"/>
      <c r="AR9" s="21"/>
      <c r="AY9" s="11"/>
      <c r="AZ9" s="20"/>
      <c r="BA9" s="13"/>
      <c r="BB9" s="21"/>
      <c r="BC9" s="15"/>
      <c r="BD9" s="11"/>
      <c r="BE9" s="25"/>
      <c r="BF9" s="13"/>
      <c r="BG9" s="23"/>
      <c r="BH9" s="15"/>
      <c r="BI9" s="11"/>
      <c r="BJ9" s="20"/>
      <c r="BK9" s="13"/>
      <c r="BL9" s="21"/>
    </row>
    <row r="10" spans="1:68" x14ac:dyDescent="0.25">
      <c r="A10" s="3">
        <v>41764</v>
      </c>
      <c r="B10" s="19">
        <v>675</v>
      </c>
      <c r="C10" s="5" t="s">
        <v>4</v>
      </c>
      <c r="D10" s="19"/>
      <c r="E10" s="15"/>
      <c r="F10" s="3"/>
      <c r="G10" s="19"/>
      <c r="H10" s="5"/>
      <c r="I10" s="6"/>
      <c r="J10" s="6"/>
      <c r="K10" s="3"/>
      <c r="L10" s="19"/>
      <c r="M10" s="5"/>
      <c r="N10" s="6"/>
      <c r="O10" s="6"/>
      <c r="P10" s="3"/>
      <c r="Q10" s="19"/>
      <c r="R10" s="5"/>
      <c r="S10" s="6"/>
      <c r="T10" s="14"/>
      <c r="U10" s="10"/>
      <c r="V10" s="20"/>
      <c r="W10" s="13"/>
      <c r="X10" s="14"/>
      <c r="Y10" s="15"/>
      <c r="Z10" s="11"/>
      <c r="AA10" s="20"/>
      <c r="AB10" s="13"/>
      <c r="AC10" s="14"/>
      <c r="AD10" s="15"/>
      <c r="AE10" s="11"/>
      <c r="AF10" s="20"/>
      <c r="AG10" s="13"/>
      <c r="AH10" s="14"/>
      <c r="AI10" s="15"/>
      <c r="AJ10" s="11"/>
      <c r="AK10" s="12"/>
      <c r="AL10" s="13"/>
      <c r="AM10" s="14"/>
      <c r="AN10" s="15"/>
      <c r="AO10" s="11"/>
      <c r="AP10" s="20"/>
      <c r="AQ10" s="13"/>
      <c r="AR10" s="21"/>
      <c r="AY10" s="11"/>
      <c r="AZ10" s="20"/>
      <c r="BA10" s="13"/>
      <c r="BB10" s="21"/>
      <c r="BC10" s="15"/>
      <c r="BD10" s="11"/>
      <c r="BE10" s="25"/>
      <c r="BF10" s="13"/>
      <c r="BG10" s="23"/>
      <c r="BH10" s="15"/>
      <c r="BI10" s="11"/>
      <c r="BJ10" s="20"/>
      <c r="BK10" s="13"/>
      <c r="BL10" s="21"/>
    </row>
    <row r="11" spans="1:68" x14ac:dyDescent="0.25">
      <c r="A11" s="3">
        <v>42128</v>
      </c>
      <c r="B11" s="19">
        <v>700</v>
      </c>
      <c r="C11" s="5" t="s">
        <v>4</v>
      </c>
      <c r="D11" s="19"/>
      <c r="E11" s="15"/>
      <c r="F11" s="3"/>
      <c r="G11" s="19"/>
      <c r="H11" s="5"/>
      <c r="I11" s="6"/>
      <c r="J11" s="6"/>
      <c r="K11" s="3"/>
      <c r="L11" s="19"/>
      <c r="M11" s="5"/>
      <c r="N11" s="6"/>
      <c r="O11" s="6"/>
      <c r="P11" s="3"/>
      <c r="Q11" s="19"/>
      <c r="R11" s="5"/>
      <c r="S11" s="6"/>
      <c r="T11" s="14"/>
      <c r="U11" s="10"/>
      <c r="V11" s="20"/>
      <c r="W11" s="13"/>
      <c r="X11" s="14"/>
      <c r="Y11" s="15"/>
      <c r="Z11" s="11"/>
      <c r="AA11" s="20"/>
      <c r="AB11" s="13"/>
      <c r="AC11" s="14"/>
      <c r="AD11" s="15"/>
      <c r="AE11" s="11"/>
      <c r="AF11" s="20"/>
      <c r="AG11" s="13"/>
      <c r="AH11" s="14"/>
      <c r="AI11" s="15"/>
      <c r="AJ11" s="11"/>
      <c r="AK11" s="12"/>
      <c r="AL11" s="13"/>
      <c r="AM11" s="15"/>
      <c r="AN11" s="15"/>
      <c r="AO11" s="11"/>
      <c r="AP11" s="20"/>
      <c r="AQ11" s="13"/>
      <c r="AR11" s="21"/>
      <c r="AY11" s="11"/>
      <c r="AZ11" s="20"/>
      <c r="BA11" s="13"/>
      <c r="BB11" s="21"/>
      <c r="BC11" s="15"/>
      <c r="BD11" s="11"/>
      <c r="BE11" s="25"/>
      <c r="BF11" s="13"/>
      <c r="BG11" s="23"/>
      <c r="BH11" s="15"/>
      <c r="BI11" s="11"/>
      <c r="BJ11" s="20"/>
      <c r="BK11" s="13"/>
      <c r="BL11" s="21"/>
    </row>
    <row r="12" spans="1:68" x14ac:dyDescent="0.25">
      <c r="A12" s="3"/>
      <c r="B12" s="19"/>
      <c r="C12" s="5"/>
      <c r="D12" s="6"/>
      <c r="E12" s="15"/>
      <c r="F12" s="3"/>
      <c r="G12" s="19"/>
      <c r="H12" s="5"/>
      <c r="I12" s="6"/>
      <c r="J12" s="6"/>
      <c r="K12" s="3"/>
      <c r="L12" s="19"/>
      <c r="M12" s="5"/>
      <c r="N12" s="6"/>
      <c r="O12" s="6"/>
      <c r="P12" s="3"/>
      <c r="Q12" s="19"/>
      <c r="R12" s="5"/>
      <c r="S12" s="6"/>
      <c r="T12" s="14"/>
      <c r="U12" s="10"/>
      <c r="V12" s="20"/>
      <c r="W12" s="13"/>
      <c r="X12" s="14"/>
      <c r="Y12" s="15"/>
      <c r="Z12" s="11"/>
      <c r="AA12" s="12"/>
      <c r="AB12" s="13"/>
      <c r="AC12" s="14"/>
      <c r="AD12" s="15"/>
      <c r="AE12" s="11"/>
      <c r="AF12" s="12"/>
      <c r="AG12" s="13"/>
      <c r="AH12" s="14"/>
      <c r="AI12" s="15"/>
      <c r="AJ12" s="11"/>
      <c r="AK12" s="12"/>
      <c r="AL12" s="13"/>
      <c r="AM12" s="15"/>
      <c r="AN12" s="15"/>
      <c r="AO12" s="11"/>
      <c r="AP12" s="20"/>
      <c r="AQ12" s="13"/>
      <c r="AR12" s="21"/>
      <c r="AY12" s="11"/>
      <c r="AZ12" s="20"/>
      <c r="BA12" s="13"/>
      <c r="BB12" s="21"/>
      <c r="BC12" s="15"/>
      <c r="BD12" s="11"/>
      <c r="BE12" s="22"/>
      <c r="BF12" s="13"/>
      <c r="BG12" s="27"/>
      <c r="BH12" s="15"/>
      <c r="BI12" s="11"/>
      <c r="BJ12" s="20"/>
      <c r="BK12" s="13"/>
      <c r="BL12" s="21"/>
    </row>
    <row r="13" spans="1:68" x14ac:dyDescent="0.25">
      <c r="A13" s="3">
        <v>42177</v>
      </c>
      <c r="B13" s="4">
        <v>20750</v>
      </c>
      <c r="C13" s="5" t="s">
        <v>5</v>
      </c>
      <c r="D13" s="6"/>
      <c r="E13" s="15"/>
      <c r="F13" s="3">
        <v>42177</v>
      </c>
      <c r="G13" s="4">
        <v>20750</v>
      </c>
      <c r="H13" s="5" t="s">
        <v>5</v>
      </c>
      <c r="I13" s="6"/>
      <c r="J13" s="6"/>
      <c r="K13" s="3">
        <v>42177</v>
      </c>
      <c r="L13" s="4">
        <v>11912.77</v>
      </c>
      <c r="M13" s="30" t="s">
        <v>21</v>
      </c>
      <c r="N13" s="6"/>
      <c r="O13" s="6"/>
      <c r="P13" s="3">
        <v>42177</v>
      </c>
      <c r="Q13" s="4">
        <v>25057.5</v>
      </c>
      <c r="R13" s="30" t="s">
        <v>9</v>
      </c>
      <c r="S13" s="6"/>
      <c r="T13" s="28"/>
      <c r="U13" s="10"/>
      <c r="V13" s="20"/>
      <c r="W13" s="13"/>
      <c r="X13" s="14"/>
      <c r="Y13" s="15"/>
      <c r="Z13" s="11"/>
      <c r="AA13" s="20"/>
      <c r="AB13" s="13"/>
      <c r="AC13" s="14"/>
      <c r="AD13" s="15"/>
      <c r="AE13" s="15"/>
      <c r="AF13" s="15"/>
      <c r="AG13" s="15"/>
      <c r="AH13" s="15"/>
      <c r="AI13" s="15"/>
      <c r="AJ13" s="11"/>
      <c r="AK13" s="12"/>
      <c r="AL13" s="13"/>
      <c r="AM13" s="15"/>
      <c r="AN13" s="15"/>
      <c r="AO13" s="11"/>
      <c r="AP13" s="20"/>
      <c r="AQ13" s="13"/>
      <c r="AR13" s="21"/>
      <c r="AY13" s="11"/>
      <c r="AZ13" s="20"/>
      <c r="BA13" s="13"/>
      <c r="BB13" s="21"/>
      <c r="BC13" s="15"/>
      <c r="BD13" s="11"/>
      <c r="BE13" s="22"/>
      <c r="BF13" s="13"/>
      <c r="BG13" s="27"/>
      <c r="BH13" s="15"/>
      <c r="BI13" s="11"/>
      <c r="BJ13" s="20"/>
      <c r="BK13" s="13"/>
      <c r="BL13" s="21"/>
    </row>
    <row r="14" spans="1:68" x14ac:dyDescent="0.25">
      <c r="A14" s="3"/>
      <c r="B14" s="19"/>
      <c r="C14" s="5"/>
      <c r="D14" s="6"/>
      <c r="E14" s="15"/>
      <c r="F14" s="3"/>
      <c r="G14" s="6"/>
      <c r="H14" s="5"/>
      <c r="I14" s="6"/>
      <c r="J14" s="6"/>
      <c r="K14" s="3"/>
      <c r="L14" s="19"/>
      <c r="M14" s="5"/>
      <c r="N14" s="6"/>
      <c r="O14" s="6"/>
      <c r="P14" s="3"/>
      <c r="Q14" s="19"/>
      <c r="R14" s="5"/>
      <c r="S14" s="6"/>
      <c r="T14" s="15"/>
      <c r="U14" s="10"/>
      <c r="V14" s="20"/>
      <c r="W14" s="13"/>
      <c r="X14" s="14"/>
      <c r="Y14" s="15"/>
      <c r="Z14" s="11"/>
      <c r="AA14" s="20"/>
      <c r="AB14" s="13"/>
      <c r="AC14" s="14"/>
      <c r="AD14" s="15"/>
      <c r="AE14" s="11"/>
      <c r="AF14" s="20"/>
      <c r="AG14" s="13"/>
      <c r="AH14" s="14"/>
      <c r="AI14" s="15"/>
      <c r="AJ14" s="11"/>
      <c r="AK14" s="12"/>
      <c r="AL14" s="13"/>
      <c r="AM14" s="15"/>
      <c r="AN14" s="15"/>
      <c r="AO14" s="11"/>
      <c r="AP14" s="20"/>
      <c r="AQ14" s="13"/>
      <c r="AR14" s="21"/>
      <c r="AY14" s="11"/>
      <c r="AZ14" s="20"/>
      <c r="BA14" s="13"/>
      <c r="BB14" s="21"/>
      <c r="BC14" s="15"/>
      <c r="BD14" s="11"/>
      <c r="BE14" s="22"/>
      <c r="BF14" s="13"/>
      <c r="BG14" s="27"/>
      <c r="BH14" s="15"/>
      <c r="BI14" s="11"/>
      <c r="BJ14" s="20"/>
      <c r="BK14" s="13"/>
      <c r="BL14" s="21"/>
    </row>
    <row r="15" spans="1:68" x14ac:dyDescent="0.25">
      <c r="E15" s="15"/>
      <c r="T15" s="15"/>
      <c r="U15" s="10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5"/>
      <c r="BL15" s="15"/>
    </row>
    <row r="16" spans="1:68" x14ac:dyDescent="0.25">
      <c r="A16" s="7" t="s">
        <v>6</v>
      </c>
      <c r="B16" s="42">
        <f>XIRR(B3:B15,A3:A15)*100</f>
        <v>17.106186747550961</v>
      </c>
      <c r="C16" s="41" t="s">
        <v>26</v>
      </c>
      <c r="E16" s="15"/>
      <c r="F16" s="7" t="s">
        <v>6</v>
      </c>
      <c r="G16" s="42">
        <f>XIRR(G3:G15,F3:F15)*100</f>
        <v>12.888273596763614</v>
      </c>
      <c r="H16" s="36" t="s">
        <v>26</v>
      </c>
      <c r="K16" s="7" t="s">
        <v>6</v>
      </c>
      <c r="L16" s="42">
        <f>XIRR(L3:L15,K3:K15)*100</f>
        <v>5.5698677897453308</v>
      </c>
      <c r="M16" s="36" t="s">
        <v>26</v>
      </c>
      <c r="P16" s="7" t="s">
        <v>6</v>
      </c>
      <c r="Q16" s="42">
        <f>XIRR(Q3:Q15,P3:P15)*100</f>
        <v>15.489675402641295</v>
      </c>
      <c r="R16" s="36" t="s">
        <v>26</v>
      </c>
      <c r="T16" s="15"/>
      <c r="U16" s="10"/>
      <c r="V16" s="17"/>
      <c r="W16" s="15"/>
      <c r="X16" s="15"/>
      <c r="Y16" s="15"/>
      <c r="Z16" s="16"/>
      <c r="AA16" s="17"/>
      <c r="AB16" s="15"/>
      <c r="AC16" s="15"/>
      <c r="AD16" s="15"/>
      <c r="AE16" s="16"/>
      <c r="AF16" s="17"/>
      <c r="AG16" s="15"/>
      <c r="AH16" s="15"/>
      <c r="AI16" s="15"/>
      <c r="AJ16" s="16"/>
      <c r="AK16" s="17"/>
      <c r="AL16" s="15"/>
      <c r="AM16" s="15"/>
      <c r="AN16" s="15"/>
      <c r="AO16" s="16"/>
      <c r="AP16" s="17"/>
      <c r="AQ16" s="15"/>
      <c r="AR16" s="15"/>
      <c r="AY16" s="16"/>
      <c r="AZ16" s="17"/>
      <c r="BA16" s="15"/>
      <c r="BB16" s="15"/>
      <c r="BC16" s="15"/>
      <c r="BD16" s="16"/>
      <c r="BE16" s="17"/>
      <c r="BF16" s="15"/>
      <c r="BG16" s="15"/>
      <c r="BH16" s="15"/>
      <c r="BI16" s="16"/>
      <c r="BJ16" s="17"/>
      <c r="BK16" s="15"/>
      <c r="BL16" s="15"/>
    </row>
    <row r="17" spans="1:64" x14ac:dyDescent="0.25">
      <c r="A17" s="8" t="s">
        <v>7</v>
      </c>
      <c r="B17" s="35">
        <f>SUM(B3:B14)</f>
        <v>17452.23</v>
      </c>
      <c r="E17" s="15"/>
      <c r="F17" s="8" t="s">
        <v>7</v>
      </c>
      <c r="G17" s="35">
        <f>SUM(G3:G14)</f>
        <v>13144.73</v>
      </c>
      <c r="K17" s="8" t="s">
        <v>7</v>
      </c>
      <c r="L17" s="35">
        <f>SUM(L3:L14)</f>
        <v>4307.5</v>
      </c>
      <c r="P17" s="8" t="s">
        <v>7</v>
      </c>
      <c r="Q17" s="35">
        <f>SUM(Q3:Q14)</f>
        <v>17452.23</v>
      </c>
      <c r="T17" s="15"/>
      <c r="U17" s="10"/>
      <c r="V17" s="17"/>
      <c r="W17" s="15"/>
      <c r="X17" s="15"/>
      <c r="Y17" s="15"/>
      <c r="Z17" s="16"/>
      <c r="AA17" s="17"/>
      <c r="AB17" s="15"/>
      <c r="AC17" s="15"/>
      <c r="AD17" s="15"/>
      <c r="AE17" s="16"/>
      <c r="AF17" s="17"/>
      <c r="AG17" s="15"/>
      <c r="AH17" s="15"/>
      <c r="AI17" s="15"/>
      <c r="AJ17" s="16"/>
      <c r="AK17" s="17"/>
      <c r="AL17" s="15"/>
      <c r="AM17" s="15"/>
      <c r="AN17" s="15"/>
      <c r="AO17" s="16"/>
      <c r="AP17" s="17"/>
      <c r="AQ17" s="15"/>
      <c r="AR17" s="15"/>
      <c r="AY17" s="16"/>
      <c r="AZ17" s="17"/>
      <c r="BA17" s="15"/>
      <c r="BB17" s="15"/>
      <c r="BC17" s="15"/>
      <c r="BD17" s="16"/>
      <c r="BE17" s="17"/>
      <c r="BF17" s="15"/>
      <c r="BG17" s="15"/>
      <c r="BH17" s="15"/>
      <c r="BI17" s="16"/>
      <c r="BJ17" s="17"/>
      <c r="BK17" s="15"/>
      <c r="BL17" s="15"/>
    </row>
    <row r="18" spans="1:64" x14ac:dyDescent="0.25">
      <c r="E18" s="15"/>
      <c r="T18" s="15"/>
      <c r="U18" s="10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Y18" s="15"/>
      <c r="AZ18" s="15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5"/>
    </row>
    <row r="19" spans="1:64" x14ac:dyDescent="0.25">
      <c r="A19" s="9" t="s">
        <v>8</v>
      </c>
      <c r="B19" s="43">
        <f>(B17/$D$3)*100</f>
        <v>229.47548213278424</v>
      </c>
      <c r="C19" s="37" t="s">
        <v>25</v>
      </c>
      <c r="E19" s="15"/>
      <c r="F19" s="9" t="s">
        <v>8</v>
      </c>
      <c r="G19" s="43">
        <f>(G17/$D$3)*100</f>
        <v>172.8371247832095</v>
      </c>
      <c r="H19" s="37" t="s">
        <v>25</v>
      </c>
      <c r="K19" s="9" t="s">
        <v>8</v>
      </c>
      <c r="L19" s="43">
        <f>(L17/$D$3)*100</f>
        <v>56.638357349574697</v>
      </c>
      <c r="M19" s="37" t="s">
        <v>25</v>
      </c>
      <c r="P19" s="9" t="s">
        <v>8</v>
      </c>
      <c r="Q19" s="43">
        <f>(Q17/$D$3)*100</f>
        <v>229.47548213278424</v>
      </c>
      <c r="R19" s="37" t="s">
        <v>25</v>
      </c>
      <c r="T19" s="15"/>
      <c r="U19" s="10"/>
      <c r="V19" s="18"/>
      <c r="W19" s="15"/>
      <c r="X19" s="15"/>
      <c r="Y19" s="15"/>
      <c r="Z19" s="16"/>
      <c r="AA19" s="18"/>
      <c r="AB19" s="15"/>
      <c r="AC19" s="15"/>
      <c r="AD19" s="15"/>
      <c r="AE19" s="16"/>
      <c r="AF19" s="18"/>
      <c r="AG19" s="15"/>
      <c r="AH19" s="15"/>
      <c r="AI19" s="15"/>
      <c r="AJ19" s="16"/>
      <c r="AK19" s="18"/>
      <c r="AL19" s="15"/>
      <c r="AM19" s="15"/>
      <c r="AN19" s="15"/>
      <c r="AO19" s="16"/>
      <c r="AP19" s="18"/>
      <c r="AQ19" s="15"/>
      <c r="AR19" s="15"/>
      <c r="AY19" s="16"/>
      <c r="AZ19" s="18"/>
      <c r="BA19" s="15"/>
      <c r="BB19" s="15"/>
      <c r="BC19" s="15"/>
      <c r="BD19" s="16"/>
      <c r="BE19" s="18"/>
      <c r="BF19" s="15"/>
      <c r="BG19" s="15"/>
      <c r="BH19" s="15"/>
      <c r="BI19" s="16"/>
      <c r="BJ19" s="18"/>
      <c r="BK19" s="15"/>
      <c r="BL19" s="15"/>
    </row>
    <row r="20" spans="1:64" x14ac:dyDescent="0.25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0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Y20" s="15"/>
      <c r="AZ20" s="15"/>
      <c r="BA20" s="15"/>
      <c r="BB20" s="15"/>
      <c r="BC20" s="15"/>
      <c r="BD20" s="15"/>
      <c r="BE20" s="15"/>
      <c r="BF20" s="15"/>
      <c r="BG20" s="15"/>
      <c r="BH20" s="15"/>
      <c r="BI20" s="15"/>
      <c r="BJ20" s="15"/>
      <c r="BK20" s="15"/>
      <c r="BL20" s="15"/>
    </row>
    <row r="21" spans="1:64" x14ac:dyDescent="0.25">
      <c r="A21" s="15"/>
      <c r="B21" s="15"/>
      <c r="C21" s="15"/>
      <c r="D21" s="15"/>
      <c r="E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0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Y21" s="15"/>
      <c r="AZ21" s="15"/>
      <c r="BA21" s="15"/>
      <c r="BB21" s="15"/>
      <c r="BC21" s="15"/>
      <c r="BD21" s="15"/>
      <c r="BE21" s="15"/>
      <c r="BF21" s="15"/>
      <c r="BG21" s="15"/>
      <c r="BH21" s="15"/>
      <c r="BI21" s="15"/>
      <c r="BJ21" s="15"/>
      <c r="BK21" s="15"/>
      <c r="BL21" s="15"/>
    </row>
    <row r="22" spans="1:64" x14ac:dyDescent="0.25">
      <c r="A22" s="15"/>
      <c r="B22" s="15"/>
      <c r="C22" s="15"/>
      <c r="D22" s="15"/>
      <c r="E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0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Y22" s="15"/>
      <c r="AZ22" s="15"/>
      <c r="BA22" s="15"/>
      <c r="BB22" s="15"/>
      <c r="BC22" s="15"/>
      <c r="BD22" s="15"/>
      <c r="BE22" s="15"/>
      <c r="BF22" s="15"/>
      <c r="BG22" s="15"/>
      <c r="BH22" s="15"/>
      <c r="BI22" s="15"/>
      <c r="BJ22" s="15"/>
      <c r="BK22" s="15"/>
      <c r="BL22" s="15"/>
    </row>
    <row r="23" spans="1:64" x14ac:dyDescent="0.25"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0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Y23" s="15"/>
      <c r="AZ23" s="15"/>
      <c r="BA23" s="15"/>
      <c r="BB23" s="15"/>
      <c r="BC23" s="15"/>
      <c r="BD23" s="15"/>
      <c r="BE23" s="15"/>
      <c r="BF23" s="15"/>
      <c r="BG23" s="15"/>
      <c r="BH23" s="15"/>
      <c r="BI23" s="15"/>
      <c r="BJ23" s="15"/>
      <c r="BK23" s="15"/>
      <c r="BL23" s="15"/>
    </row>
    <row r="24" spans="1:64" x14ac:dyDescent="0.25">
      <c r="E24" s="15"/>
      <c r="F24" s="38" t="s">
        <v>12</v>
      </c>
      <c r="G24" s="39">
        <v>1000</v>
      </c>
      <c r="H24" s="15"/>
      <c r="I24" s="15"/>
      <c r="J24" s="15"/>
      <c r="K24" s="38" t="s">
        <v>20</v>
      </c>
      <c r="L24" s="39">
        <f>D3</f>
        <v>7605.27</v>
      </c>
      <c r="M24" s="15"/>
      <c r="N24" s="15"/>
      <c r="O24" s="15"/>
      <c r="P24" s="38" t="s">
        <v>20</v>
      </c>
      <c r="Q24" s="39">
        <f>D3</f>
        <v>7605.27</v>
      </c>
      <c r="R24" s="15"/>
      <c r="S24" s="15"/>
      <c r="T24" s="15"/>
      <c r="U24" s="10"/>
      <c r="V24" s="15"/>
      <c r="W24" s="15"/>
    </row>
    <row r="25" spans="1:64" x14ac:dyDescent="0.25">
      <c r="E25" s="15"/>
      <c r="F25" s="38" t="s">
        <v>11</v>
      </c>
      <c r="G25" s="39">
        <v>20.75</v>
      </c>
      <c r="H25" s="15"/>
      <c r="I25" s="15"/>
      <c r="J25" s="15"/>
      <c r="K25" s="38" t="s">
        <v>10</v>
      </c>
      <c r="L25" s="39">
        <f>SUM(B4:B11)</f>
        <v>4307.5</v>
      </c>
      <c r="M25" s="15"/>
      <c r="N25" s="15"/>
      <c r="O25" s="15"/>
      <c r="P25" s="38" t="s">
        <v>24</v>
      </c>
      <c r="Q25" s="39">
        <f>Q32</f>
        <v>17452.23</v>
      </c>
      <c r="R25" s="15"/>
      <c r="S25" s="15"/>
      <c r="T25" s="15"/>
      <c r="U25" s="10"/>
      <c r="V25" s="15"/>
      <c r="W25" s="15"/>
    </row>
    <row r="26" spans="1:64" x14ac:dyDescent="0.25"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0"/>
      <c r="V26" s="15"/>
      <c r="W26" s="15"/>
    </row>
    <row r="27" spans="1:64" x14ac:dyDescent="0.25">
      <c r="E27" s="15"/>
      <c r="F27" s="38" t="s">
        <v>13</v>
      </c>
      <c r="G27" s="39">
        <f>G24*G25</f>
        <v>20750</v>
      </c>
      <c r="H27" s="15"/>
      <c r="I27" s="15"/>
      <c r="J27" s="15"/>
      <c r="K27" s="38" t="s">
        <v>14</v>
      </c>
      <c r="L27" s="39">
        <f>D3+L25</f>
        <v>11912.77</v>
      </c>
      <c r="M27" s="15"/>
      <c r="N27" s="15"/>
      <c r="O27" s="15"/>
      <c r="P27" s="38" t="s">
        <v>15</v>
      </c>
      <c r="Q27" s="39">
        <f>SUM(Q23:Q26)</f>
        <v>25057.5</v>
      </c>
      <c r="R27" s="15"/>
      <c r="S27" s="15"/>
      <c r="T27" s="15"/>
      <c r="U27" s="10"/>
      <c r="V27" s="15"/>
      <c r="W27" s="15"/>
    </row>
    <row r="28" spans="1:64" x14ac:dyDescent="0.25"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0"/>
      <c r="V28" s="15"/>
      <c r="W28" s="15"/>
    </row>
    <row r="29" spans="1:64" x14ac:dyDescent="0.25"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</row>
    <row r="30" spans="1:64" x14ac:dyDescent="0.25"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</row>
    <row r="31" spans="1:64" x14ac:dyDescent="0.25"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</row>
    <row r="32" spans="1:64" x14ac:dyDescent="0.25">
      <c r="E32" s="15"/>
      <c r="F32" s="38" t="s">
        <v>22</v>
      </c>
      <c r="G32" s="39">
        <f>B13+B3</f>
        <v>13144.73</v>
      </c>
      <c r="H32" s="40" t="s">
        <v>23</v>
      </c>
      <c r="I32" s="15"/>
      <c r="J32" s="15"/>
      <c r="K32" s="38" t="s">
        <v>10</v>
      </c>
      <c r="L32" s="39">
        <f>L25</f>
        <v>4307.5</v>
      </c>
      <c r="M32" s="40" t="s">
        <v>23</v>
      </c>
      <c r="N32" s="15"/>
      <c r="O32" s="15"/>
      <c r="P32" s="38" t="s">
        <v>24</v>
      </c>
      <c r="Q32" s="39">
        <f>G32+L32</f>
        <v>17452.23</v>
      </c>
      <c r="R32" s="40" t="s">
        <v>23</v>
      </c>
      <c r="S32" s="15"/>
      <c r="T32" s="15"/>
      <c r="U32" s="15"/>
      <c r="V32" s="15"/>
      <c r="W32" s="15"/>
    </row>
    <row r="33" spans="5:23" x14ac:dyDescent="0.25"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</row>
    <row r="34" spans="5:23" x14ac:dyDescent="0.25"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</row>
    <row r="35" spans="5:23" x14ac:dyDescent="0.25"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</row>
    <row r="36" spans="5:23" x14ac:dyDescent="0.25"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</row>
    <row r="37" spans="5:23" x14ac:dyDescent="0.25"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</row>
    <row r="38" spans="5:23" x14ac:dyDescent="0.25"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</row>
    <row r="48" spans="5:23" x14ac:dyDescent="0.25">
      <c r="M48" s="29"/>
    </row>
    <row r="50" spans="11:13" x14ac:dyDescent="0.25">
      <c r="K50" s="6"/>
      <c r="L50" s="6"/>
      <c r="M50" s="29"/>
    </row>
    <row r="51" spans="11:13" x14ac:dyDescent="0.25">
      <c r="K51" s="6"/>
      <c r="L51" s="6"/>
      <c r="M51" s="29"/>
    </row>
    <row r="52" spans="11:13" x14ac:dyDescent="0.25">
      <c r="K52" s="6"/>
      <c r="L52" s="6"/>
      <c r="M52" s="29"/>
    </row>
    <row r="53" spans="11:13" x14ac:dyDescent="0.25">
      <c r="K53" s="6"/>
      <c r="L53" s="6"/>
      <c r="M53" s="29"/>
    </row>
    <row r="54" spans="11:13" x14ac:dyDescent="0.25">
      <c r="K54" s="6"/>
      <c r="L54" s="6"/>
      <c r="M54" s="29"/>
    </row>
    <row r="55" spans="11:13" x14ac:dyDescent="0.25">
      <c r="K55" s="6"/>
    </row>
  </sheetData>
  <mergeCells count="8">
    <mergeCell ref="BM1:BP1"/>
    <mergeCell ref="Y1:AB1"/>
    <mergeCell ref="AD1:AG1"/>
    <mergeCell ref="AI1:AL1"/>
    <mergeCell ref="AN1:AQ1"/>
    <mergeCell ref="AS1:AV1"/>
    <mergeCell ref="BC1:BF1"/>
    <mergeCell ref="BH1:BK1"/>
  </mergeCells>
  <pageMargins left="0.7" right="0.7" top="0.78740157499999996" bottom="0.78740157499999996" header="0.3" footer="0.3"/>
  <pageSetup paperSize="9" scale="66" orientation="landscape" r:id="rId1"/>
  <colBreaks count="2" manualBreakCount="2">
    <brk id="5" max="32" man="1"/>
    <brk id="20" max="3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PERF-BERECHN - WPF</vt:lpstr>
      <vt:lpstr>'PERF-BERECHN - WPF'!Druckbereich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2015-06-22T13:08:55Z</cp:lastPrinted>
  <dcterms:created xsi:type="dcterms:W3CDTF">2014-07-13T16:04:05Z</dcterms:created>
  <dcterms:modified xsi:type="dcterms:W3CDTF">2015-06-22T13:15:08Z</dcterms:modified>
</cp:coreProperties>
</file>