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fan/Documents/"/>
    </mc:Choice>
  </mc:AlternateContent>
  <bookViews>
    <workbookView xWindow="5880" yWindow="2340" windowWidth="31160" windowHeight="17840" activeTab="1"/>
  </bookViews>
  <sheets>
    <sheet name="Jährlich" sheetId="1" r:id="rId1"/>
    <sheet name="Quartal" sheetId="2" r:id="rId2"/>
  </sheets>
  <definedNames>
    <definedName name="_xlnm.Print_Area" localSheetId="0">Jährlich!#REF!:INDEX(Jährlich!$F:$F,MATCH(REPT("z",255),Jährlich!$B:$B))</definedName>
    <definedName name="_xlnm.Print_Area" localSheetId="1">Quartal!#REF!:INDEX(Quartal!$F:$F,MATCH(REPT("z",255),Quartal!$B:$B))</definedName>
    <definedName name="_xlnm.Print_Titles" localSheetId="0">Jährlich!$4:$4</definedName>
    <definedName name="_xlnm.Print_Titles" localSheetId="1">Quartal!$4:$4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E13" i="2"/>
  <c r="E11" i="2"/>
  <c r="E5" i="2"/>
  <c r="E6" i="2"/>
  <c r="E7" i="2"/>
  <c r="E8" i="2"/>
  <c r="E9" i="2"/>
  <c r="E10" i="2"/>
  <c r="F6" i="2"/>
  <c r="F5" i="2"/>
  <c r="F7" i="2"/>
  <c r="F8" i="2"/>
  <c r="F9" i="2"/>
  <c r="F10" i="2"/>
  <c r="F11" i="2"/>
  <c r="C14" i="1"/>
  <c r="C5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<sst xmlns="http://schemas.openxmlformats.org/spreadsheetml/2006/main" count="21" uniqueCount="19">
  <si>
    <t>Details</t>
  </si>
  <si>
    <t>Ergebnis</t>
  </si>
  <si>
    <t>Dividende</t>
  </si>
  <si>
    <t>Kurs</t>
  </si>
  <si>
    <t>Column1</t>
  </si>
  <si>
    <t>Column2</t>
  </si>
  <si>
    <t>Rendite</t>
  </si>
  <si>
    <t>Datum</t>
  </si>
  <si>
    <t>04.02.2016</t>
  </si>
  <si>
    <t>05.11.2015</t>
  </si>
  <si>
    <t>06.08.2015</t>
  </si>
  <si>
    <t>07.05.2015</t>
  </si>
  <si>
    <t>05.02.2015</t>
  </si>
  <si>
    <t>06.11.2014</t>
  </si>
  <si>
    <t>07.08.2014</t>
  </si>
  <si>
    <t>XINTZINSFUSS</t>
  </si>
  <si>
    <t>Rendite 1</t>
  </si>
  <si>
    <t>Rendite 2</t>
  </si>
  <si>
    <t>Variante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</si>
</sst>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[$-409]mmmm\ d\,\ yyyy;@"/>
    <numFmt numFmtId="166" formatCode="#,##0.00\ &quot;€&quot;"/>
    <numFmt numFmtId="167" formatCode="[$-407]d/\ mmmm\ yyyy;@"/>
  </numFmts>
  <fonts count="11" x14ac:knownFonts="1">
    <font>
      <sz val="11"/>
      <color theme="3"/>
      <name val="Verdana"/>
      <family val="2"/>
      <scheme val="minor"/>
    </font>
    <font>
      <sz val="11"/>
      <color theme="1"/>
      <name val="Verdana"/>
      <family val="2"/>
      <scheme val="minor"/>
    </font>
    <font>
      <b/>
      <i/>
      <sz val="11"/>
      <color theme="5"/>
      <name val="Verdana"/>
      <family val="2"/>
      <scheme val="minor"/>
    </font>
    <font>
      <sz val="11"/>
      <color theme="3"/>
      <name val="Verdana"/>
      <family val="2"/>
      <scheme val="minor"/>
    </font>
    <font>
      <sz val="11"/>
      <color theme="0"/>
      <name val="Verdana"/>
      <family val="2"/>
      <scheme val="minor"/>
    </font>
    <font>
      <sz val="15"/>
      <color theme="4"/>
      <name val="Verdana"/>
      <family val="1"/>
      <scheme val="major"/>
    </font>
    <font>
      <b/>
      <sz val="20"/>
      <color theme="3"/>
      <name val="Verdana"/>
      <family val="2"/>
      <scheme val="minor"/>
    </font>
    <font>
      <sz val="14"/>
      <color theme="4"/>
      <name val="Verdana"/>
      <family val="1"/>
      <scheme val="major"/>
    </font>
    <font>
      <sz val="12"/>
      <color rgb="FFC00000"/>
      <name val="Arial"/>
    </font>
    <font>
      <sz val="12"/>
      <color rgb="FF00C000"/>
      <name val="Arial"/>
    </font>
    <font>
      <sz val="13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3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/>
    </xf>
    <xf numFmtId="0" fontId="7" fillId="0" borderId="1" applyNumberFormat="0" applyFill="0" applyProtection="0">
      <alignment horizontal="left" vertical="center"/>
    </xf>
    <xf numFmtId="0" fontId="2" fillId="0" borderId="0" applyNumberFormat="0" applyFill="0" applyBorder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7" fillId="0" borderId="1" xfId="3">
      <alignment horizontal="left" vertical="center"/>
    </xf>
    <xf numFmtId="164" fontId="7" fillId="0" borderId="1" xfId="3" applyNumberForma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>
      <alignment vertical="center"/>
    </xf>
    <xf numFmtId="0" fontId="5" fillId="0" borderId="0" xfId="2" applyFill="1" applyAlignment="1">
      <alignment horizontal="left" wrapText="1"/>
    </xf>
    <xf numFmtId="0" fontId="6" fillId="0" borderId="0" xfId="1" applyFill="1">
      <alignment horizontal="left" vertical="top"/>
    </xf>
    <xf numFmtId="0" fontId="1" fillId="0" borderId="0" xfId="0" applyFont="1" applyFill="1" applyAlignment="1">
      <alignment wrapText="1"/>
    </xf>
    <xf numFmtId="0" fontId="5" fillId="0" borderId="0" xfId="2" applyFill="1" applyAlignment="1">
      <alignment wrapText="1"/>
    </xf>
    <xf numFmtId="165" fontId="4" fillId="0" borderId="0" xfId="0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horizontal="left"/>
    </xf>
    <xf numFmtId="4" fontId="1" fillId="0" borderId="0" xfId="0" applyNumberFormat="1" applyFont="1" applyFill="1" applyAlignment="1">
      <alignment horizontal="left"/>
    </xf>
    <xf numFmtId="2" fontId="0" fillId="0" borderId="0" xfId="0" applyNumberFormat="1" applyFont="1" applyBorder="1" applyAlignment="1">
      <alignment horizontal="left" vertical="center"/>
    </xf>
    <xf numFmtId="10" fontId="0" fillId="0" borderId="0" xfId="0" applyNumberFormat="1" applyFont="1" applyBorder="1" applyAlignment="1">
      <alignment horizontal="left" vertical="center"/>
    </xf>
    <xf numFmtId="0" fontId="0" fillId="2" borderId="0" xfId="0" applyFont="1" applyFill="1" applyBorder="1" applyAlignment="1">
      <alignment horizontal="right" vertical="center" wrapText="1" indent="1"/>
    </xf>
    <xf numFmtId="167" fontId="4" fillId="2" borderId="0" xfId="0" applyNumberFormat="1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4" fontId="0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10" fontId="0" fillId="0" borderId="0" xfId="0" applyNumberFormat="1" applyFont="1" applyAlignment="1">
      <alignment horizontal="left" vertical="center" wrapText="1"/>
    </xf>
    <xf numFmtId="10" fontId="3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wrapTex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Verdana"/>
        <scheme val="minor"/>
      </font>
      <numFmt numFmtId="14" formatCode="0.00%"/>
      <alignment horizontal="left" vertical="center" textRotation="0" wrapText="0" indent="0" justifyLastLine="0" shrinkToFit="0" readingOrder="0"/>
    </dxf>
    <dxf>
      <font>
        <name val="Verdana"/>
        <scheme val="minor"/>
      </font>
      <numFmt numFmtId="14" formatCode="0.00%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Verdana"/>
        <scheme val="minor"/>
      </font>
      <numFmt numFmtId="14" formatCode="0.00%"/>
      <alignment horizontal="left" vertical="center" textRotation="0" wrapText="0" indent="0" justifyLastLine="0" shrinkToFit="0" readingOrder="0"/>
    </dxf>
    <dxf>
      <font>
        <name val="Verdana"/>
        <scheme val="minor"/>
      </font>
      <numFmt numFmtId="4" formatCode="#,##0.00"/>
      <alignment horizontal="left" vertical="center" textRotation="0" wrapText="0" indent="0" justifyLastLine="0" shrinkToFit="0" readingOrder="0"/>
    </dxf>
    <dxf>
      <font>
        <name val="Verdana"/>
        <scheme val="minor"/>
      </font>
      <numFmt numFmtId="2" formatCode="0.00"/>
      <alignment horizontal="left" vertical="center" textRotation="0" wrapText="0" indent="0" justifyLastLine="0" shrinkToFit="0" readingOrder="0"/>
    </dxf>
    <dxf>
      <font>
        <name val="Verdana"/>
        <scheme val="minor"/>
      </font>
      <numFmt numFmtId="19" formatCode="dd/mm/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Verdana"/>
        <scheme val="minor"/>
      </font>
      <numFmt numFmtId="14" formatCode="0.00%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Verdana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Verdana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Verdana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4" formatCode="0.00%"/>
      <alignment horizontal="left" textRotation="0" indent="0" justifyLastLine="0" shrinkToFit="0" readingOrder="0"/>
    </dxf>
    <dxf>
      <numFmt numFmtId="2" formatCode="0.00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color theme="4"/>
      </font>
      <border>
        <top style="thick">
          <color theme="3"/>
        </top>
      </border>
    </dxf>
    <dxf>
      <font>
        <b/>
        <i val="0"/>
        <color theme="4"/>
      </font>
    </dxf>
    <dxf>
      <font>
        <color theme="3"/>
      </font>
    </dxf>
  </dxfs>
  <tableStyles count="1" defaultTableStyle="Household Organizer" defaultPivotStyle="PivotStyleLight16">
    <tableStyle name="Household Organizer" pivot="0" count="3">
      <tableStyleElement type="wholeTable" dxfId="20"/>
      <tableStyleElement type="headerRow" dxfId="19"/>
      <tableStyleElement type="totalRow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Variante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Quartal!$E$5:$E$11</c:f>
              <c:numCache>
                <c:formatCode>0.00%</c:formatCode>
                <c:ptCount val="7"/>
                <c:pt idx="0">
                  <c:v>0.0219247875383684</c:v>
                </c:pt>
                <c:pt idx="1">
                  <c:v>0.0164702981123958</c:v>
                </c:pt>
                <c:pt idx="2">
                  <c:v>0.0163563374662237</c:v>
                </c:pt>
                <c:pt idx="3">
                  <c:v>0.0144403680488806</c:v>
                </c:pt>
                <c:pt idx="4">
                  <c:v>0.0108449242424963</c:v>
                </c:pt>
                <c:pt idx="5">
                  <c:v>0.0168121609499562</c:v>
                </c:pt>
                <c:pt idx="6">
                  <c:v>0.0198086484559158</c:v>
                </c:pt>
              </c:numCache>
            </c:numRef>
          </c:val>
          <c:smooth val="0"/>
        </c:ser>
        <c:ser>
          <c:idx val="1"/>
          <c:order val="1"/>
          <c:tx>
            <c:v>Variante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Quartal!$F$5:$F$11</c:f>
              <c:numCache>
                <c:formatCode>0.00%</c:formatCode>
                <c:ptCount val="7"/>
                <c:pt idx="0">
                  <c:v>0.0219877911896935</c:v>
                </c:pt>
                <c:pt idx="1">
                  <c:v>0.0173926140793388</c:v>
                </c:pt>
                <c:pt idx="2">
                  <c:v>0.0182766426777634</c:v>
                </c:pt>
                <c:pt idx="3">
                  <c:v>0.0167101247638002</c:v>
                </c:pt>
                <c:pt idx="4">
                  <c:v>0.0156929847367775</c:v>
                </c:pt>
                <c:pt idx="5">
                  <c:v>0.0176182912471561</c:v>
                </c:pt>
                <c:pt idx="6">
                  <c:v>0.0199562783004608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8399424"/>
        <c:axId val="-2047025952"/>
      </c:lineChart>
      <c:catAx>
        <c:axId val="1078399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7025952"/>
        <c:crosses val="autoZero"/>
        <c:auto val="1"/>
        <c:lblAlgn val="ctr"/>
        <c:lblOffset val="100"/>
        <c:noMultiLvlLbl val="0"/>
      </c:catAx>
      <c:valAx>
        <c:axId val="-204702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39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730249</xdr:colOff>
      <xdr:row>2</xdr:row>
      <xdr:rowOff>210609</xdr:rowOff>
    </xdr:from>
    <xdr:to>
      <xdr:col>14</xdr:col>
      <xdr:colOff>603249</xdr:colOff>
      <xdr:row>10</xdr:row>
      <xdr:rowOff>138642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Budget" displayName="Budget" ref="B4:E14" totalsRowCount="1" headerRowDxfId="17" dataDxfId="16" totalsRowDxfId="15">
  <autoFilter ref="B4:E13"/>
  <tableColumns count="4">
    <tableColumn id="1" name="Kurs" totalsRowLabel="Ergebnis" dataDxfId="11" totalsRowDxfId="9"/>
    <tableColumn id="2" name="Rendite" totalsRowFunction="custom" dataDxfId="10" totalsRowDxfId="6">
      <calculatedColumnFormula>$C1/B5</calculatedColumnFormula>
      <totalsRowFormula>AVERAGE(C5:C13)</totalsRowFormula>
    </tableColumn>
    <tableColumn id="3" name="Column1" dataDxfId="14" totalsRowDxfId="8"/>
    <tableColumn id="4" name="Column2" dataDxfId="13" totalsRowDxfId="7"/>
  </tableColumns>
  <tableStyleInfo name="Household Organizer" showFirstColumn="0" showLastColumn="0" showRowStripes="1" showColumnStripes="0"/>
  <extLst>
    <ext xmlns:x14="http://schemas.microsoft.com/office/spreadsheetml/2009/9/main" uri="{504A1905-F514-4f6f-8877-14C23A59335A}">
      <x14:table altText="Budgettabelle" altTextSummary="Geben Sie hier Informationen zum Budget der Mitbewohner ein, einschließlich der Art der Kosten, dem Betrag, dem Namen des zuständigen Mitbewohners und andere Notizen."/>
    </ext>
  </extLst>
</table>
</file>

<file path=xl/tables/table2.xml><?xml version="1.0" encoding="utf-8"?>
<table xmlns="http://schemas.openxmlformats.org/spreadsheetml/2006/main" id="2" name="Hausarbeiten" displayName="Hausarbeiten" ref="B4:G11" totalsRowShown="0" headerRowDxfId="12">
  <autoFilter ref="B4:G11"/>
  <tableColumns count="6">
    <tableColumn id="1" name="Dividende" dataDxfId="3" dataCellStyle="Normal"/>
    <tableColumn id="2" name="Datum" dataDxfId="5" dataCellStyle="Normal"/>
    <tableColumn id="3" name="Kurs" dataDxfId="4" dataCellStyle="Normal"/>
    <tableColumn id="4" name="Rendite 1" dataDxfId="1" dataCellStyle="Normal">
      <calculatedColumnFormula>(B5+B6+B7+B8)/D5</calculatedColumnFormula>
    </tableColumn>
    <tableColumn id="5" name="Rendite 2" dataDxfId="2">
      <calculatedColumnFormula>(B5/D5+1)^4-1</calculatedColumnFormula>
    </tableColumn>
    <tableColumn id="6" name="Variante 3" dataDxfId="0">
      <calculatedColumnFormula>((1+(B5/4))^4)-1</calculatedColumnFormula>
    </tableColumn>
  </tableColumns>
  <tableStyleInfo name="Household Organizer" showFirstColumn="0" showLastColumn="0" showRowStripes="1" showColumnStripes="0"/>
  <extLst>
    <ext xmlns:x14="http://schemas.microsoft.com/office/spreadsheetml/2009/9/main" uri="{504A1905-F514-4f6f-8877-14C23A59335A}">
      <x14:table altText="Hausarbeitentabelle" altTextSummary="Geben Sie in diese Tabelle die einzelnen Hausarbeiten ein, einschließlich der anfallenden Arbeit, der Fälligkeit oder Häufigkeit, welcher Mitbewohner zuständig ist und andere Notizen."/>
    </ext>
  </extLst>
</table>
</file>

<file path=xl/theme/theme1.xml><?xml version="1.0" encoding="utf-8"?>
<a:theme xmlns:a="http://schemas.openxmlformats.org/drawingml/2006/main" name="Office Theme">
  <a:themeElements>
    <a:clrScheme name="Household Organizer">
      <a:dk1>
        <a:sysClr val="windowText" lastClr="000000"/>
      </a:dk1>
      <a:lt1>
        <a:sysClr val="window" lastClr="FFFFFF"/>
      </a:lt1>
      <a:dk2>
        <a:srgbClr val="082125"/>
      </a:dk2>
      <a:lt2>
        <a:srgbClr val="EDEAE9"/>
      </a:lt2>
      <a:accent1>
        <a:srgbClr val="2AAFC5"/>
      </a:accent1>
      <a:accent2>
        <a:srgbClr val="13997C"/>
      </a:accent2>
      <a:accent3>
        <a:srgbClr val="D06254"/>
      </a:accent3>
      <a:accent4>
        <a:srgbClr val="D9CE62"/>
      </a:accent4>
      <a:accent5>
        <a:srgbClr val="E9873A"/>
      </a:accent5>
      <a:accent6>
        <a:srgbClr val="AE61A1"/>
      </a:accent6>
      <a:hlink>
        <a:srgbClr val="2AAFC5"/>
      </a:hlink>
      <a:folHlink>
        <a:srgbClr val="AE61A1"/>
      </a:folHlink>
    </a:clrScheme>
    <a:fontScheme name="Household Organizer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theme="3"/>
    <pageSetUpPr fitToPage="1"/>
  </sheetPr>
  <dimension ref="B1:E14"/>
  <sheetViews>
    <sheetView showGridLines="0" zoomScale="125" zoomScaleNormal="125" zoomScalePageLayoutView="125" workbookViewId="0">
      <selection activeCell="C16" sqref="C16"/>
    </sheetView>
  </sheetViews>
  <sheetFormatPr baseColWidth="10" defaultColWidth="8.85546875" defaultRowHeight="30" customHeight="1" x14ac:dyDescent="0.15"/>
  <cols>
    <col min="1" max="1" width="2.140625" style="1" customWidth="1"/>
    <col min="2" max="2" width="20.140625" style="2" customWidth="1"/>
    <col min="3" max="3" width="14.42578125" style="18" customWidth="1"/>
    <col min="4" max="4" width="20.28515625" style="2" hidden="1" customWidth="1"/>
    <col min="5" max="5" width="23.5703125" style="2" hidden="1" customWidth="1"/>
    <col min="6" max="6" width="2.5703125" style="1" customWidth="1"/>
    <col min="7" max="16384" width="8.85546875" style="1"/>
  </cols>
  <sheetData>
    <row r="1" spans="2:5" s="10" customFormat="1" ht="27.75" customHeight="1" x14ac:dyDescent="0.2">
      <c r="B1" s="11"/>
      <c r="C1" s="9"/>
      <c r="D1" s="8"/>
      <c r="E1" s="8"/>
    </row>
    <row r="2" spans="2:5" s="10" customFormat="1" ht="37.5" customHeight="1" x14ac:dyDescent="0.15">
      <c r="B2" s="12" t="s">
        <v>2</v>
      </c>
      <c r="C2" s="19">
        <v>0.3</v>
      </c>
      <c r="D2" s="8"/>
      <c r="E2" s="8"/>
    </row>
    <row r="3" spans="2:5" ht="21.75" customHeight="1" thickBot="1" x14ac:dyDescent="0.2">
      <c r="B3" s="4"/>
      <c r="C3" s="5"/>
      <c r="D3" s="4"/>
      <c r="E3" s="4"/>
    </row>
    <row r="4" spans="2:5" ht="21.75" customHeight="1" thickTop="1" x14ac:dyDescent="0.15">
      <c r="B4" s="16" t="s">
        <v>3</v>
      </c>
      <c r="C4" s="16" t="s">
        <v>6</v>
      </c>
      <c r="D4" s="16" t="s">
        <v>4</v>
      </c>
      <c r="E4" s="16" t="s">
        <v>5</v>
      </c>
    </row>
    <row r="5" spans="2:5" ht="30" customHeight="1" x14ac:dyDescent="0.15">
      <c r="B5" s="20">
        <v>15.1</v>
      </c>
      <c r="C5" s="21">
        <f>$C2/B5</f>
        <v>1.9867549668874173E-2</v>
      </c>
      <c r="D5" s="6"/>
      <c r="E5" s="7"/>
    </row>
    <row r="6" spans="2:5" ht="30" customHeight="1" x14ac:dyDescent="0.15">
      <c r="B6" s="20">
        <v>15.5</v>
      </c>
      <c r="C6" s="21">
        <f t="shared" ref="C5:C13" si="0">$C2/B6</f>
        <v>1.935483870967742E-2</v>
      </c>
      <c r="D6" s="6"/>
      <c r="E6" s="7"/>
    </row>
    <row r="7" spans="2:5" ht="30" customHeight="1" x14ac:dyDescent="0.15">
      <c r="B7" s="20">
        <v>14.8</v>
      </c>
      <c r="C7" s="21">
        <f>$C2/B7</f>
        <v>2.0270270270270268E-2</v>
      </c>
      <c r="D7" s="6"/>
      <c r="E7" s="7"/>
    </row>
    <row r="8" spans="2:5" ht="30" customHeight="1" x14ac:dyDescent="0.15">
      <c r="B8" s="20">
        <v>14.9</v>
      </c>
      <c r="C8" s="21">
        <f>$C2/B8</f>
        <v>2.0134228187919462E-2</v>
      </c>
      <c r="D8" s="6"/>
      <c r="E8" s="7"/>
    </row>
    <row r="9" spans="2:5" ht="30" customHeight="1" x14ac:dyDescent="0.15">
      <c r="B9" s="20">
        <v>14.8</v>
      </c>
      <c r="C9" s="21">
        <f>$C2/B9</f>
        <v>2.0270270270270268E-2</v>
      </c>
      <c r="D9" s="6"/>
      <c r="E9" s="7"/>
    </row>
    <row r="10" spans="2:5" ht="30" customHeight="1" x14ac:dyDescent="0.15">
      <c r="B10" s="20">
        <v>14.5</v>
      </c>
      <c r="C10" s="21">
        <f>$C2/B10</f>
        <v>2.0689655172413793E-2</v>
      </c>
      <c r="D10" s="6"/>
      <c r="E10" s="7"/>
    </row>
    <row r="11" spans="2:5" ht="30" customHeight="1" x14ac:dyDescent="0.15">
      <c r="B11" s="20">
        <v>14.6</v>
      </c>
      <c r="C11" s="21">
        <f>$C2/B11</f>
        <v>2.0547945205479451E-2</v>
      </c>
      <c r="D11" s="6"/>
      <c r="E11" s="7"/>
    </row>
    <row r="12" spans="2:5" ht="30" customHeight="1" x14ac:dyDescent="0.15">
      <c r="B12" s="20">
        <v>14.7</v>
      </c>
      <c r="C12" s="21">
        <f>$C2/B12</f>
        <v>2.0408163265306124E-2</v>
      </c>
      <c r="D12" s="6"/>
      <c r="E12" s="7"/>
    </row>
    <row r="13" spans="2:5" ht="30" customHeight="1" x14ac:dyDescent="0.15">
      <c r="B13" s="20">
        <v>15</v>
      </c>
      <c r="C13" s="21">
        <f>$C2/B13</f>
        <v>0.02</v>
      </c>
      <c r="D13" s="6"/>
      <c r="E13" s="7"/>
    </row>
    <row r="14" spans="2:5" ht="30" customHeight="1" x14ac:dyDescent="0.15">
      <c r="B14" s="7" t="s">
        <v>1</v>
      </c>
      <c r="C14" s="21">
        <f>AVERAGE(C5:C13)</f>
        <v>2.0171435638912327E-2</v>
      </c>
      <c r="D14" s="7"/>
      <c r="E14" s="7"/>
    </row>
  </sheetData>
  <printOptions horizontalCentered="1"/>
  <pageMargins left="0.4" right="0.4" top="0.4" bottom="0.4" header="0.25" footer="0.25"/>
  <pageSetup fitToHeight="0" orientation="portrait" r:id="rId1"/>
  <headerFooter differentFirst="1"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theme="4"/>
    <pageSetUpPr fitToPage="1"/>
  </sheetPr>
  <dimension ref="B1:G13"/>
  <sheetViews>
    <sheetView showGridLines="0" tabSelected="1" zoomScale="120" zoomScaleNormal="120" zoomScalePageLayoutView="120" workbookViewId="0">
      <selection activeCell="H17" sqref="H17"/>
    </sheetView>
  </sheetViews>
  <sheetFormatPr baseColWidth="10" defaultColWidth="8.85546875" defaultRowHeight="30" customHeight="1" x14ac:dyDescent="0.15"/>
  <cols>
    <col min="1" max="1" width="2.140625" style="1" customWidth="1"/>
    <col min="2" max="2" width="20.140625" style="2" customWidth="1"/>
    <col min="3" max="3" width="12.5703125" style="2" customWidth="1"/>
    <col min="4" max="4" width="17.140625" style="2" customWidth="1"/>
    <col min="5" max="5" width="11.140625" style="2" customWidth="1"/>
    <col min="6" max="6" width="12.42578125" style="1" customWidth="1"/>
    <col min="7" max="16384" width="8.85546875" style="1"/>
  </cols>
  <sheetData>
    <row r="1" spans="2:7" s="10" customFormat="1" ht="27.75" customHeight="1" x14ac:dyDescent="0.2">
      <c r="B1" s="14"/>
      <c r="C1" s="13"/>
      <c r="D1" s="13"/>
      <c r="E1" s="13"/>
    </row>
    <row r="2" spans="2:7" s="10" customFormat="1" ht="37.5" customHeight="1" x14ac:dyDescent="0.15">
      <c r="B2" s="12"/>
      <c r="C2" s="13"/>
      <c r="D2" s="22"/>
      <c r="E2" s="23"/>
      <c r="F2" s="15"/>
    </row>
    <row r="3" spans="2:7" ht="21.75" customHeight="1" thickBot="1" x14ac:dyDescent="0.2">
      <c r="B3" s="4" t="s">
        <v>0</v>
      </c>
      <c r="C3" s="4"/>
      <c r="D3" s="4"/>
      <c r="E3" s="4"/>
      <c r="F3" s="4"/>
      <c r="G3" s="4"/>
    </row>
    <row r="4" spans="2:7" ht="21.75" customHeight="1" thickTop="1" x14ac:dyDescent="0.15">
      <c r="B4" s="16" t="s">
        <v>2</v>
      </c>
      <c r="C4" s="16" t="s">
        <v>7</v>
      </c>
      <c r="D4" s="16" t="s">
        <v>3</v>
      </c>
      <c r="E4" s="16" t="s">
        <v>16</v>
      </c>
      <c r="F4" s="16" t="s">
        <v>17</v>
      </c>
      <c r="G4" s="16" t="s">
        <v>18</v>
      </c>
    </row>
    <row r="5" spans="2:7" s="3" customFormat="1" ht="30" customHeight="1" x14ac:dyDescent="0.15">
      <c r="B5" s="27">
        <v>0.47</v>
      </c>
      <c r="C5" s="17" t="s">
        <v>8</v>
      </c>
      <c r="D5" s="24">
        <v>86.203800000000001</v>
      </c>
      <c r="E5" s="29">
        <f t="shared" ref="E5:E11" si="0">(B5+B6+B7+B8)/D5</f>
        <v>2.1924787538368375E-2</v>
      </c>
      <c r="F5" s="30">
        <f>(B5/D5+1)^4-1</f>
        <v>2.1987791189693517E-2</v>
      </c>
      <c r="G5" s="30">
        <f t="shared" ref="G5:G11" si="1">((1+(B5/4))^4)-1</f>
        <v>0.55951705003906227</v>
      </c>
    </row>
    <row r="6" spans="2:7" s="3" customFormat="1" ht="30" customHeight="1" x14ac:dyDescent="0.15">
      <c r="B6" s="27">
        <v>0.48</v>
      </c>
      <c r="C6" s="17" t="s">
        <v>9</v>
      </c>
      <c r="D6" s="24">
        <v>111.1091</v>
      </c>
      <c r="E6" s="29">
        <f>(B6+B7+B8+B9)/D6</f>
        <v>1.6470298112395833E-2</v>
      </c>
      <c r="F6" s="30">
        <f>(B6/D6+1)^4-1</f>
        <v>1.7392614079338786E-2</v>
      </c>
      <c r="G6" s="30">
        <f t="shared" si="1"/>
        <v>0.57351936000000037</v>
      </c>
    </row>
    <row r="7" spans="2:7" s="3" customFormat="1" ht="30" customHeight="1" x14ac:dyDescent="0.15">
      <c r="B7" s="27">
        <v>0.48</v>
      </c>
      <c r="C7" s="17" t="s">
        <v>10</v>
      </c>
      <c r="D7" s="24">
        <v>105.7694</v>
      </c>
      <c r="E7" s="29">
        <f t="shared" si="0"/>
        <v>1.635633746622369E-2</v>
      </c>
      <c r="F7" s="30">
        <f t="shared" ref="F5:F11" si="2">(B7/D7+1)^4-1</f>
        <v>1.8276642677763411E-2</v>
      </c>
      <c r="G7" s="30">
        <f t="shared" si="1"/>
        <v>0.57351936000000037</v>
      </c>
    </row>
    <row r="8" spans="2:7" s="3" customFormat="1" ht="30" customHeight="1" x14ac:dyDescent="0.15">
      <c r="B8" s="27">
        <v>0.46</v>
      </c>
      <c r="C8" s="17" t="s">
        <v>11</v>
      </c>
      <c r="D8" s="24">
        <v>110.8005</v>
      </c>
      <c r="E8" s="29">
        <f t="shared" si="0"/>
        <v>1.4440368048880646E-2</v>
      </c>
      <c r="F8" s="30">
        <f t="shared" si="2"/>
        <v>1.6710124763800183E-2</v>
      </c>
      <c r="G8" s="30">
        <f t="shared" si="1"/>
        <v>0.54560840062500016</v>
      </c>
    </row>
    <row r="9" spans="2:7" s="3" customFormat="1" ht="30" customHeight="1" x14ac:dyDescent="0.15">
      <c r="B9" s="28">
        <v>0.41</v>
      </c>
      <c r="C9" s="17" t="s">
        <v>12</v>
      </c>
      <c r="D9" s="25">
        <v>105.1183</v>
      </c>
      <c r="E9" s="29">
        <f t="shared" si="0"/>
        <v>1.0844924242496312E-2</v>
      </c>
      <c r="F9" s="30">
        <f t="shared" si="2"/>
        <v>1.5692984736777493E-2</v>
      </c>
      <c r="G9" s="30">
        <f t="shared" si="1"/>
        <v>0.47745544378906257</v>
      </c>
    </row>
    <row r="10" spans="2:7" s="3" customFormat="1" ht="30" customHeight="1" x14ac:dyDescent="0.15">
      <c r="B10" s="28">
        <v>0.38</v>
      </c>
      <c r="C10" s="17" t="s">
        <v>13</v>
      </c>
      <c r="D10" s="24">
        <v>86.841899999999995</v>
      </c>
      <c r="E10" s="29">
        <f>(B10+B11)*2/D10</f>
        <v>1.6812160949956186E-2</v>
      </c>
      <c r="F10" s="30">
        <f t="shared" si="2"/>
        <v>1.7618291247156082E-2</v>
      </c>
      <c r="G10" s="30">
        <f t="shared" si="1"/>
        <v>0.43766095062499999</v>
      </c>
    </row>
    <row r="11" spans="2:7" s="3" customFormat="1" ht="30" customHeight="1" x14ac:dyDescent="0.15">
      <c r="B11" s="28">
        <v>0.35</v>
      </c>
      <c r="C11" s="17" t="s">
        <v>14</v>
      </c>
      <c r="D11" s="24">
        <v>70.676199999999994</v>
      </c>
      <c r="E11" s="29">
        <f>(B11*4)/D11</f>
        <v>1.9808648455915852E-2</v>
      </c>
      <c r="F11" s="30">
        <f t="shared" si="2"/>
        <v>1.9956278300460761E-2</v>
      </c>
      <c r="G11" s="30">
        <f t="shared" si="1"/>
        <v>0.3986758056640618</v>
      </c>
    </row>
    <row r="13" spans="2:7" ht="24" customHeight="1" x14ac:dyDescent="0.15">
      <c r="D13" s="26" t="s">
        <v>15</v>
      </c>
      <c r="E13" s="31" t="e">
        <f>XIRR(B5:B11,C5:C11)</f>
        <v>#VALUE!</v>
      </c>
    </row>
  </sheetData>
  <printOptions horizontalCentered="1"/>
  <pageMargins left="0.4" right="0.4" top="0.4" bottom="0.4" header="0.25" footer="0.25"/>
  <pageSetup fitToHeight="0" orientation="portrait" r:id="rId1"/>
  <headerFooter differentFirst="1">
    <oddFooter>&amp;CPage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Jährlich</vt:lpstr>
      <vt:lpstr>Quartal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2014-09-09T17:32:14Z</dcterms:created>
  <dcterms:modified xsi:type="dcterms:W3CDTF">2016-04-05T21:10:21Z</dcterms:modified>
</cp:coreProperties>
</file>